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user\Desktop\9月\市町村課及び地域・離島課\平成30年度財政状況資料集の作成について（2回目：公会計分）\提出\【財政状況資料集】_473561_渡名喜村_2018\"/>
    </mc:Choice>
  </mc:AlternateContent>
  <xr:revisionPtr revIDLastSave="0" documentId="13_ncr:1_{50C3A9C7-B5F9-49B8-87EF-E85E3FFD871F}" xr6:coauthVersionLast="41" xr6:coauthVersionMax="41" xr10:uidLastSave="{00000000-0000-0000-0000-000000000000}"/>
  <bookViews>
    <workbookView xWindow="-110" yWindow="-110" windowWidth="19420" windowHeight="10420"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BW34" i="10"/>
  <c r="BW35" i="10" s="1"/>
  <c r="BW36" i="10" s="1"/>
  <c r="BW37" i="10" s="1"/>
  <c r="BW38" i="10" s="1"/>
  <c r="BW39" i="10" s="1"/>
  <c r="BW40" i="10" s="1"/>
  <c r="BW41" i="10" s="1"/>
  <c r="BW42" i="10" s="1"/>
  <c r="BW43" i="10" s="1"/>
  <c r="AM34" i="10"/>
  <c r="U34" i="10"/>
  <c r="U35"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<sst xmlns="http://schemas.openxmlformats.org/spreadsheetml/2006/main" count="1222" uniqueCount="606">
  <si>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</si>
  <si>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</si>
  <si>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</si>
  <si>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</si>
  <si>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</si>
  <si>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</si>
  <si>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</si>
  <si>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</si>
  <si>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</si>
  <si>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</si>
  <si>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</si>
  <si>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</si>
  <si>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</si>
  <si>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</si>
  <si>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</si>
  <si>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</si>
  <si>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</si>
  <si>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</si>
  <si>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</si>
  <si>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</si>
  <si>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</si>
  <si>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</si>
  <si>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</si>
  <si>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</si>
  <si>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</si>
  <si>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</si>
  <si>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</si>
  <si>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</si>
  <si>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</si>
  <si>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</si>
  <si>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</si>
  <si>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</si>
  <si>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</si>
  <si>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</si>
  <si>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</si>
  <si>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</si>
  <si>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</si>
  <si>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</si>
  <si>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</si>
  <si>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</si>
  <si>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</si>
  <si>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</si>
  <si>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</si>
  <si>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</si>
  <si>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</si>
  <si>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</si>
  <si>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</si>
  <si>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</si>
  <si>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</si>
  <si>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</si>
  <si>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</si>
  <si>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</si>
  <si>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</si>
  <si>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</si>
  <si>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</si>
  <si>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</si>
  <si>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</si>
  <si>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</si>
  <si>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</si>
  <si>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</si>
  <si>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</si>
  <si>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</si>
  <si>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</si>
  <si>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</si>
  <si>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</si>
  <si>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</si>
  <si>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</si>
  <si>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</si>
  <si>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</si>
  <si>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</si>
  <si>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</si>
  <si>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</si>
  <si>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</si>
  <si>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</si>
  <si>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</si>
  <si>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</si>
  <si>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</si>
  <si>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</si>
  <si>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</si>
  <si>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</si>
  <si>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</si>
  <si>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</si>
  <si>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</si>
  <si>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</si>
  <si>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</si>
  <si>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</si>
  <si>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</si>
  <si>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</si>
  <si>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</si>
  <si>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</si>
  <si>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</si>
  <si>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</si>
  <si>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</si>
  <si>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</si>
  <si>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</si>
  <si>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</si>
  <si>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</si>
  <si>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</si>
  <si>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</si>
  <si>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</si>
  <si>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</si>
  <si>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</si>
  <si>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</si>
  <si>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</si>
  <si>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</si>
  <si>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</si>
  <si>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</si>
  <si>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</si>
  <si>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</si>
  <si>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</si>
  <si>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</si>
  <si>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</si>
  <si>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</si>
  <si>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</si>
  <si>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</si>
  <si>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</si>
  <si>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</si>
  <si>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</si>
  <si>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</si>
  <si>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</si>
  <si>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</si>
  <si>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</si>
  <si>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</si>
  <si>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</si>
  <si>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</si>
  <si>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</si>
  <si>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</si>
  <si>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</si>
  <si>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</si>
  <si>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</si>
  <si>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</si>
  <si>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</si>
  <si>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</si>
  <si>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</si>
  <si>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</si>
  <si>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</si>
  <si>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</si>
  <si>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</si>
  <si>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</si>
  <si>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</si>
  <si>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</si>
  <si>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</si>
  <si>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</si>
  <si>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</si>
  <si>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</si>
  <si>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</si>
  <si>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</si>
  <si>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</si>
  <si>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</si>
  <si>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</si>
  <si>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</si>
  <si>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</si>
  <si>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</si>
  <si>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</si>
  <si>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</si>
  <si>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</si>
  <si>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</si>
  <si>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</si>
  <si>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</si>
  <si>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</si>
  <si>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</si>
  <si>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</si>
  <si>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</si>
  <si>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</si>
  <si>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</si>
  <si>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</si>
  <si>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</si>
  <si>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</si>
  <si>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</si>
  <si>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</si>
  <si>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</si>
  <si>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</si>
  <si>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</si>
  <si>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</si>
  <si>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</si>
  <si>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</si>
  <si>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</si>
  <si>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</si>
  <si>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</si>
  <si>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</si>
  <si>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</si>
  <si>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</si>
  <si>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</si>
  <si>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</si>
  <si>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</si>
  <si>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</si>
  <si>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</si>
  <si>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</si>
  <si>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</si>
  <si>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</si>
  <si>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</si>
  <si>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</si>
  <si>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</si>
  <si>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</si>
  <si>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</si>
  <si>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</si>
  <si>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</si>
  <si>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</si>
  <si>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</si>
  <si>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</si>
  <si>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</si>
  <si>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</si>
  <si>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</si>
  <si>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</si>
  <si>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</si>
  <si>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</si>
  <si>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</si>
  <si>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</si>
  <si>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</si>
  <si>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</si>
  <si>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</si>
  <si>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沖縄県渡名喜村</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</si>
  <si>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</si>
  <si>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</si>
  <si>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</si>
  <si>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</si>
  <si>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</si>
  <si>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</si>
  <si>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</si>
  <si>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</si>
  <si>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</si>
  <si>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</si>
  <si>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</si>
  <si>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</si>
  <si>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</si>
  <si>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</si>
  <si>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</si>
  <si>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</si>
  <si>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</si>
  <si>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</si>
  <si>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</si>
  <si>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</si>
  <si>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</si>
  <si>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</si>
  <si>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</si>
  <si>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</si>
  <si>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</si>
  <si>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</si>
  <si>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</si>
  <si>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</si>
  <si>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</si>
  <si>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</si>
  <si>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</si>
  <si>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</si>
  <si>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</si>
  <si>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</si>
  <si>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</si>
  <si>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</si>
  <si>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</si>
  <si>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</si>
  <si>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</si>
  <si>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</si>
  <si>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</si>
  <si>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</si>
  <si>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</si>
  <si>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</si>
  <si>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</si>
  <si>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</si>
  <si>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</si>
  <si>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</si>
  <si>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</si>
  <si>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</si>
  <si>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</si>
  <si>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</si>
  <si>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</si>
  <si>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</si>
  <si>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</si>
  <si>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</si>
  <si>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</si>
  <si>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</si>
  <si>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</si>
  <si>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</si>
  <si>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</si>
  <si>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</si>
  <si>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</si>
  <si>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</si>
  <si>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</si>
  <si>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</si>
  <si>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</si>
  <si>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</si>
  <si>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</si>
  <si>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</si>
  <si>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</si>
  <si>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</si>
  <si>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</si>
  <si>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</si>
  <si>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</si>
  <si>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</si>
  <si>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</si>
  <si>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</si>
  <si>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</si>
  <si>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</si>
  <si>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</si>
  <si>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</si>
  <si>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</si>
  <si>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</si>
  <si>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</si>
  <si>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</si>
  <si>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</si>
  <si>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</si>
  <si>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</si>
  <si>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</si>
  <si>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</si>
  <si>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</si>
  <si>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</si>
  <si>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</si>
  <si>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</si>
  <si>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</si>
  <si>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</si>
  <si>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</si>
  <si>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</si>
  <si>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</si>
  <si>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</si>
  <si>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</si>
  <si>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</si>
  <si>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</si>
  <si>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</si>
  <si>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</si>
  <si>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</si>
  <si>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</si>
  <si>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</si>
  <si>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</si>
  <si>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</si>
  <si>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</si>
  <si>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</si>
  <si>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</si>
  <si>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</si>
  <si>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</si>
  <si>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</si>
  <si>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</si>
  <si>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</si>
  <si>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</si>
  <si>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</si>
  <si>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</si>
  <si>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</si>
  <si>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</si>
  <si>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</si>
  <si>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</si>
  <si>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</si>
  <si>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</si>
  <si>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</si>
  <si>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</si>
  <si>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</si>
  <si>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</si>
  <si>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</si>
  <si>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</si>
  <si>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</si>
  <si>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</si>
  <si>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</si>
  <si>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</si>
  <si>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</si>
  <si>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</si>
  <si>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</si>
  <si>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</si>
  <si>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</si>
  <si>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</si>
  <si>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</si>
  <si>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</si>
  <si>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</si>
  <si>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</si>
  <si>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</si>
  <si>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沖縄県渡名喜村</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</si>
  <si>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</si>
  <si>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</si>
  <si>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</si>
  <si>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</si>
  <si>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</si>
  <si>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</si>
  <si>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</si>
  <si>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</si>
  <si>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</si>
  <si>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</si>
  <si>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</si>
  <si>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</si>
  <si>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</si>
  <si>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</si>
  <si>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</si>
  <si>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</si>
  <si>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</si>
  <si>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</si>
  <si>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</si>
  <si>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</si>
  <si>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</si>
  <si>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</si>
  <si>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</si>
  <si>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</si>
  <si>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</si>
  <si>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</si>
  <si>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</si>
  <si>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</si>
  <si>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</si>
  <si>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</si>
  <si>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</si>
  <si>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</si>
  <si>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</si>
  <si>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</si>
  <si>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</si>
  <si>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</si>
  <si>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</si>
  <si>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</si>
  <si>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</si>
  <si>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</si>
  <si>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</si>
  <si>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</si>
  <si>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</si>
  <si>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</si>
  <si>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</si>
  <si>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</si>
  <si>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</si>
  <si>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</si>
  <si>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</si>
  <si>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</si>
  <si>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</si>
  <si>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</si>
  <si>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</si>
  <si>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</si>
  <si>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</si>
  <si>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</si>
  <si>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</si>
  <si>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</si>
  <si>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</si>
  <si>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</si>
  <si>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</si>
  <si>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</si>
  <si>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</si>
  <si>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</si>
  <si>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</si>
  <si>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</si>
  <si>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</si>
  <si>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</si>
  <si>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</si>
  <si>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</si>
  <si>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</si>
  <si>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</si>
  <si>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</si>
  <si>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</si>
  <si>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</si>
  <si>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</si>
  <si>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</si>
  <si>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</si>
  <si>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</si>
  <si>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</si>
  <si>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</si>
  <si>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</si>
  <si>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</si>
  <si>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</si>
  <si>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</si>
  <si>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</si>
  <si>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</si>
  <si>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</si>
  <si>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</si>
  <si>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</si>
  <si>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</si>
  <si>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</si>
  <si>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</si>
  <si>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</si>
  <si>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</si>
  <si>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</si>
  <si>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</si>
  <si>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</si>
  <si>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</si>
  <si>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</si>
  <si>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</si>
  <si>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</si>
  <si>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</si>
  <si>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</si>
  <si>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</si>
  <si>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</si>
  <si>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</si>
  <si>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</si>
  <si>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</si>
  <si>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</si>
  <si>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</si>
  <si>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</si>
  <si>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</si>
  <si>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</si>
  <si>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</si>
  <si>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</si>
  <si>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</si>
  <si>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</si>
  <si>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</si>
  <si>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</si>
  <si>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</si>
  <si>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</si>
  <si>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</si>
  <si>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</si>
  <si>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</si>
  <si>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</si>
  <si>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</si>
  <si>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</si>
  <si>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</si>
  <si>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</si>
  <si>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</si>
  <si>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</si>
  <si>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</si>
  <si>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</si>
  <si>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</si>
  <si>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</si>
  <si>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</si>
  <si>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</si>
  <si>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</si>
  <si>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</si>
  <si>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</si>
  <si>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</si>
  <si>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</si>
  <si>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</si>
  <si>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</si>
  <si>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</si>
  <si>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</si>
  <si>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</si>
  <si>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</si>
  <si>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</si>
  <si>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</si>
  <si>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</si>
  <si>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</si>
  <si>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</si>
  <si>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</si>
  <si>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</si>
  <si>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</si>
  <si>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</si>
  <si>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</si>
  <si>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</si>
  <si>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</si>
  <si>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</si>
  <si>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</si>
  <si>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</si>
  <si>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</si>
  <si>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</si>
  <si>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</si>
  <si>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</si>
  <si>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</si>
  <si>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</si>
  <si>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</si>
  <si>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</si>
  <si>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</si>
  <si>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</si>
  <si>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</si>
  <si>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</si>
  <si>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</si>
  <si>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</si>
  <si>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</si>
  <si>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</si>
  <si>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</si>
  <si>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</si>
  <si>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</si>
  <si>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</si>
  <si>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</si>
  <si>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</si>
  <si>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</si>
  <si>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</si>
  <si>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</si>
  <si>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</si>
  <si>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</si>
  <si>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</si>
  <si>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</si>
  <si>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8.51</t>
  </si>
  <si>
    <t>一般会計</t>
  </si>
  <si>
    <t>簡易水道事業特別会計</t>
  </si>
  <si>
    <t>国民健康保険事業特別会計</t>
  </si>
  <si>
    <t>後期高齢者医療事業特別会計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</si>
  <si>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</si>
  <si>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</si>
  <si>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</si>
  <si>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</si>
  <si>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</si>
  <si>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</si>
  <si>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</si>
  <si>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</si>
  <si>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</si>
  <si>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(防衛調整交付金事業基金(H30年度末現在))</t>
    <rPh sb="1" eb="3">
      <t>ボウエイ</t>
    </rPh>
    <rPh sb="3" eb="5">
      <t>チョウセイ</t>
    </rPh>
    <rPh sb="5" eb="8">
      <t>コウフキン</t>
    </rPh>
    <rPh sb="8" eb="10">
      <t>ジギョウ</t>
    </rPh>
    <rPh sb="10" eb="12">
      <t>キキン</t>
    </rPh>
    <phoneticPr fontId="2"/>
  </si>
  <si>
    <t>(地域振興基金(H30年度末現在))</t>
    <rPh sb="1" eb="3">
      <t>チイキ</t>
    </rPh>
    <rPh sb="3" eb="5">
      <t>シンコウ</t>
    </rPh>
    <rPh sb="5" eb="7">
      <t>キキン</t>
    </rPh>
    <phoneticPr fontId="2"/>
  </si>
  <si>
    <t>(渡名喜村ふるさと基金(H30年度末現在))</t>
    <rPh sb="1" eb="5">
      <t>トナキソン</t>
    </rPh>
    <rPh sb="9" eb="11">
      <t>キキン</t>
    </rPh>
    <phoneticPr fontId="2"/>
  </si>
  <si>
    <t>(ふるさと創生基金(H30年度末現在))</t>
    <rPh sb="5" eb="7">
      <t>ソウセイ</t>
    </rPh>
    <rPh sb="7" eb="9">
      <t>キキン</t>
    </rPh>
    <phoneticPr fontId="2"/>
  </si>
  <si>
    <t>(ふるさと活性化基金(H30年度末現在))</t>
    <rPh sb="5" eb="8">
      <t>カッセイカ</t>
    </rPh>
    <rPh sb="8" eb="10">
      <t>キキン</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</si>
  <si>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9"/>
  </si>
  <si>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9"/>
  </si>
  <si>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9"/>
  </si>
  <si>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9"/>
  </si>
  <si>
    <t>沖縄県市町村自治会館管理組合</t>
    <rPh sb="0" eb="3">
      <t>オキナワケン</t>
    </rPh>
    <rPh sb="3" eb="6">
      <t>シチョウソン</t>
    </rPh>
    <rPh sb="6" eb="8">
      <t>ジチ</t>
    </rPh>
    <rPh sb="8" eb="10">
      <t>カイカン</t>
    </rPh>
    <rPh sb="10" eb="12">
      <t>カンリ</t>
    </rPh>
    <rPh sb="12" eb="14">
      <t>クミアイ</t>
    </rPh>
    <phoneticPr fontId="29"/>
  </si>
  <si>
    <t>南部広域行政組合（一般会計）</t>
    <rPh sb="0" eb="2">
      <t>ナンブ</t>
    </rPh>
    <rPh sb="2" eb="4">
      <t>コウイキ</t>
    </rPh>
    <rPh sb="4" eb="6">
      <t>ギョウセイ</t>
    </rPh>
    <rPh sb="6" eb="8">
      <t>クミアイ</t>
    </rPh>
    <rPh sb="9" eb="11">
      <t>イッパン</t>
    </rPh>
    <rPh sb="11" eb="13">
      <t>カイケイ</t>
    </rPh>
    <phoneticPr fontId="29"/>
  </si>
  <si>
    <t>南部広域行政組合（特別会計）</t>
    <rPh sb="0" eb="2">
      <t>ナンブ</t>
    </rPh>
    <rPh sb="2" eb="4">
      <t>コウイキ</t>
    </rPh>
    <rPh sb="4" eb="6">
      <t>ギョウセイ</t>
    </rPh>
    <rPh sb="6" eb="8">
      <t>クミアイ</t>
    </rPh>
    <rPh sb="9" eb="11">
      <t>トクベツ</t>
    </rPh>
    <rPh sb="11" eb="13">
      <t>カイケイ</t>
    </rPh>
    <phoneticPr fontId="29"/>
  </si>
  <si>
    <t>沖縄県町村交通災害共済組合</t>
    <rPh sb="0" eb="3">
      <t>オキナワケン</t>
    </rPh>
    <rPh sb="3" eb="5">
      <t>チョウソン</t>
    </rPh>
    <rPh sb="5" eb="7">
      <t>コウツウ</t>
    </rPh>
    <rPh sb="7" eb="9">
      <t>サイガイ</t>
    </rPh>
    <rPh sb="9" eb="11">
      <t>キョウサイ</t>
    </rPh>
    <rPh sb="11" eb="13">
      <t>クミアイ</t>
    </rPh>
    <phoneticPr fontId="29"/>
  </si>
  <si>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</si>
  <si>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</si>
  <si>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</si>
  <si>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</si>
  <si>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</si>
  <si>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9"/>
  </si>
  <si>
    <t>基金からの繰入</t>
    <rPh sb="0" eb="2">
      <t>キキン</t>
    </rPh>
    <rPh sb="5" eb="6">
      <t>ク</t>
    </rPh>
    <rPh sb="6" eb="7">
      <t>イ</t>
    </rPh>
    <phoneticPr fontId="2"/>
  </si>
  <si>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</si>
  <si>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基金からの繰入</t>
    <rPh sb="0" eb="2">
      <t>キキン</t>
    </rPh>
    <rPh sb="5" eb="7">
      <t>クリイレ</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</si>
  <si>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</si>
  <si>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</si>
  <si>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</si>
  <si>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</si>
  <si>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</si>
  <si>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</si>
  <si>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</si>
  <si>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</si>
  <si>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</si>
  <si>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</si>
  <si>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</si>
  <si>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</si>
  <si>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</si>
  <si>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本村の当該年度の実質公債比率は、前年度と同値で横ばいの現況であるが、類似団体と比較すると4.2ポイントの依然として高い数値で推移している。今後も、地方債の新規発行の抑制に努め、公債費の適正化に取組んでいく。</t>
    <rPh sb="1" eb="3">
      <t>ホンソン</t>
    </rPh>
    <rPh sb="4" eb="6">
      <t>トウガイ</t>
    </rPh>
    <rPh sb="6" eb="8">
      <t>ネンド</t>
    </rPh>
    <rPh sb="9" eb="11">
      <t>ジッシツ</t>
    </rPh>
    <rPh sb="11" eb="13">
      <t>コウサイ</t>
    </rPh>
    <rPh sb="13" eb="15">
      <t>ヒリツ</t>
    </rPh>
    <rPh sb="17" eb="20">
      <t>ゼンネンド</t>
    </rPh>
    <rPh sb="21" eb="23">
      <t>ドウチ</t>
    </rPh>
    <rPh sb="24" eb="25">
      <t>ヨコ</t>
    </rPh>
    <rPh sb="28" eb="30">
      <t>ゲンキョウ</t>
    </rPh>
    <rPh sb="35" eb="37">
      <t>ルイジ</t>
    </rPh>
    <rPh sb="37" eb="39">
      <t>ダンタイ</t>
    </rPh>
    <rPh sb="40" eb="42">
      <t>ヒカク</t>
    </rPh>
    <rPh sb="53" eb="55">
      <t>イゼン</t>
    </rPh>
    <rPh sb="58" eb="59">
      <t>タカ</t>
    </rPh>
    <rPh sb="60" eb="62">
      <t>スウチ</t>
    </rPh>
    <rPh sb="63" eb="65">
      <t>スイイ</t>
    </rPh>
    <rPh sb="70" eb="72">
      <t>コンゴ</t>
    </rPh>
    <rPh sb="74" eb="76">
      <t>チホウ</t>
    </rPh>
    <rPh sb="76" eb="77">
      <t>サイ</t>
    </rPh>
    <rPh sb="78" eb="80">
      <t>シンキ</t>
    </rPh>
    <rPh sb="80" eb="82">
      <t>ハッコウ</t>
    </rPh>
    <rPh sb="83" eb="85">
      <t>ヨクセイ</t>
    </rPh>
    <rPh sb="86" eb="87">
      <t>ツト</t>
    </rPh>
    <rPh sb="89" eb="92">
      <t>コウサイヒ</t>
    </rPh>
    <rPh sb="93" eb="96">
      <t>テキセイカ</t>
    </rPh>
    <rPh sb="97" eb="99">
      <t>トリク</t>
    </rPh>
    <phoneticPr fontId="5"/>
  </si>
  <si>
    <t>　将来負担比率は地方債の新規発行抑制に努めてきたため、前年度同様に低い水準で推移している。有形固定資産減価償却率については、前年度比で2.8ポイント増となり設備投資の増が懸念される。他方、類似団体の平均値と比較すると、17.5ポイントの低い数値であるため、前年度同様に施設の老朽化は低い現状である。
　今後も引続き、公共施設等総合管理計画に基づき施設の維持管理の徹底等に取組むとともに、令和2年度に策定予定の個別施設計画基づき施設の適正な維持管理等にも努めていく。</t>
    <rPh sb="62" eb="66">
      <t>ゼンネンドヒ</t>
    </rPh>
    <rPh sb="74" eb="75">
      <t>ゾウ</t>
    </rPh>
    <rPh sb="78" eb="80">
      <t>セツビ</t>
    </rPh>
    <rPh sb="80" eb="82">
      <t>トウシ</t>
    </rPh>
    <rPh sb="83" eb="84">
      <t>ゾウ</t>
    </rPh>
    <rPh sb="85" eb="87">
      <t>ケネン</t>
    </rPh>
    <rPh sb="91" eb="93">
      <t>タホウ</t>
    </rPh>
    <rPh sb="99" eb="102">
      <t>ヘイキンチ</t>
    </rPh>
    <rPh sb="128" eb="131">
      <t>ゼンネンド</t>
    </rPh>
    <rPh sb="131" eb="133">
      <t>ドウヨウ</t>
    </rPh>
    <rPh sb="134" eb="136">
      <t>シセツ</t>
    </rPh>
    <rPh sb="137" eb="140">
      <t>ロウキュウカ</t>
    </rPh>
    <rPh sb="141" eb="142">
      <t>ヒク</t>
    </rPh>
    <rPh sb="143" eb="145">
      <t>ゲンジョウ</t>
    </rPh>
    <rPh sb="151" eb="153">
      <t>コンゴ</t>
    </rPh>
    <rPh sb="183" eb="184">
      <t>トウ</t>
    </rPh>
    <rPh sb="193" eb="195">
      <t>レイワ</t>
    </rPh>
    <rPh sb="196" eb="198">
      <t>ネンド</t>
    </rPh>
    <rPh sb="199" eb="201">
      <t>サクテイ</t>
    </rPh>
    <rPh sb="201" eb="203">
      <t>ヨテイ</t>
    </rPh>
    <rPh sb="210" eb="211">
      <t>モト</t>
    </rPh>
    <rPh sb="213" eb="215">
      <t>シセツ</t>
    </rPh>
    <rPh sb="216" eb="218">
      <t>テキセイ</t>
    </rPh>
    <rPh sb="219" eb="221">
      <t>イジ</t>
    </rPh>
    <rPh sb="221" eb="223">
      <t>カンリ</t>
    </rPh>
    <rPh sb="223" eb="224">
      <t>トウ</t>
    </rPh>
    <rPh sb="226" eb="227">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</si>
</sst>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2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pplyAlignment="1"/>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Border="1" applyAlignment="1">
      <alignment horizontal="center" vertical="center" wrapText="1"/>
    </xf>
    <xf numFmtId="177" fontId="12" fillId="0" borderId="5" xfId="5" applyNumberFormat="1" applyFont="1" applyBorder="1" applyAlignment="1">
      <alignment horizontal="right" vertical="center" shrinkToFit="1"/>
    </xf>
    <xf numFmtId="177" fontId="12" fillId="0" borderId="10" xfId="5" applyNumberFormat="1" applyFont="1" applyBorder="1" applyAlignment="1">
      <alignment horizontal="right" vertical="center" shrinkToFit="1"/>
    </xf>
    <xf numFmtId="0" fontId="12" fillId="0" borderId="11" xfId="1" applyFont="1" applyBorder="1" applyAlignment="1">
      <alignment horizontal="center" vertical="center" wrapText="1"/>
    </xf>
    <xf numFmtId="177" fontId="12" fillId="0" borderId="15" xfId="5" applyNumberFormat="1" applyFont="1" applyBorder="1" applyAlignment="1">
      <alignment horizontal="right" vertical="center" shrinkToFit="1"/>
    </xf>
    <xf numFmtId="177" fontId="12" fillId="0" borderId="16" xfId="5" applyNumberFormat="1" applyFont="1" applyBorder="1" applyAlignment="1">
      <alignment horizontal="right" vertical="center" shrinkToFit="1"/>
    </xf>
    <xf numFmtId="177" fontId="12" fillId="0" borderId="34" xfId="5" applyNumberFormat="1" applyFont="1" applyBorder="1" applyAlignment="1">
      <alignment horizontal="right" vertical="center" shrinkToFit="1"/>
    </xf>
    <xf numFmtId="177" fontId="12" fillId="0" borderId="35" xfId="5" applyNumberFormat="1" applyFont="1" applyBorder="1" applyAlignment="1">
      <alignment horizontal="right" vertical="center" shrinkToFit="1"/>
    </xf>
    <xf numFmtId="0" fontId="12" fillId="0" borderId="49" xfId="1" applyFont="1" applyBorder="1" applyAlignment="1">
      <alignment horizontal="center" vertical="center"/>
    </xf>
    <xf numFmtId="177" fontId="12" fillId="0" borderId="34" xfId="5" applyNumberFormat="1" applyFont="1" applyBorder="1" applyAlignment="1" applyProtection="1">
      <alignment horizontal="right" vertical="center" shrinkToFit="1"/>
      <protection locked="0"/>
    </xf>
    <xf numFmtId="177" fontId="12" fillId="0" borderId="35" xfId="5" applyNumberFormat="1" applyFont="1" applyBorder="1" applyAlignment="1" applyProtection="1">
      <alignment horizontal="right" vertical="center" shrinkToFit="1"/>
      <protection locked="0"/>
    </xf>
    <xf numFmtId="0" fontId="12" fillId="0" borderId="50" xfId="1" applyFont="1" applyBorder="1" applyAlignment="1">
      <alignment horizontal="center" vertical="center"/>
    </xf>
    <xf numFmtId="177" fontId="12" fillId="0" borderId="21" xfId="5" applyNumberFormat="1" applyFont="1" applyBorder="1" applyAlignment="1" applyProtection="1">
      <alignment horizontal="right" vertical="center" shrinkToFit="1"/>
      <protection locked="0"/>
    </xf>
    <xf numFmtId="177" fontId="12" fillId="0" borderId="22" xfId="5" applyNumberFormat="1" applyFont="1" applyBorder="1" applyAlignment="1" applyProtection="1">
      <alignment horizontal="right" vertical="center" shrinkToFit="1"/>
      <protection locked="0"/>
    </xf>
    <xf numFmtId="0" fontId="12" fillId="0" borderId="1" xfId="1" applyFont="1" applyBorder="1" applyAlignment="1">
      <alignment horizontal="center" vertical="center"/>
    </xf>
    <xf numFmtId="177" fontId="12" fillId="0" borderId="51" xfId="5" applyNumberFormat="1" applyFont="1" applyBorder="1" applyAlignment="1">
      <alignment horizontal="right" vertical="center" shrinkToFit="1"/>
    </xf>
    <xf numFmtId="177" fontId="12" fillId="0" borderId="6" xfId="5" applyNumberFormat="1" applyFont="1" applyBorder="1" applyAlignment="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56" xfId="6" applyNumberFormat="1" applyFont="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Border="1" applyAlignment="1">
      <alignment vertical="center"/>
    </xf>
    <xf numFmtId="179" fontId="16" fillId="0" borderId="59" xfId="6" applyNumberFormat="1" applyFont="1" applyBorder="1" applyAlignment="1">
      <alignment vertical="center"/>
    </xf>
    <xf numFmtId="180" fontId="16" fillId="0" borderId="57" xfId="6" applyNumberFormat="1" applyFont="1" applyBorder="1" applyAlignment="1">
      <alignment vertical="center"/>
    </xf>
    <xf numFmtId="179" fontId="16" fillId="0" borderId="60" xfId="6" applyNumberFormat="1" applyFont="1" applyBorder="1" applyAlignment="1">
      <alignment vertical="center"/>
    </xf>
    <xf numFmtId="180" fontId="16" fillId="0" borderId="61" xfId="6" applyNumberFormat="1" applyFont="1" applyBorder="1" applyAlignment="1">
      <alignment vertical="center"/>
    </xf>
    <xf numFmtId="180" fontId="16" fillId="0" borderId="58" xfId="6" applyNumberFormat="1" applyFont="1" applyBorder="1" applyAlignment="1">
      <alignment vertical="center"/>
    </xf>
    <xf numFmtId="179" fontId="16" fillId="0" borderId="58" xfId="6" applyNumberFormat="1" applyFont="1" applyBorder="1" applyAlignment="1">
      <alignment vertical="center" wrapText="1"/>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lignment vertical="center"/>
    </xf>
    <xf numFmtId="49" fontId="19" fillId="0" borderId="0" xfId="8" applyNumberFormat="1" applyFont="1">
      <alignment vertical="center"/>
    </xf>
    <xf numFmtId="0" fontId="21" fillId="0" borderId="0" xfId="8" applyFont="1">
      <alignment vertical="center"/>
    </xf>
    <xf numFmtId="0" fontId="22" fillId="0" borderId="0" xfId="8" applyFont="1">
      <alignment vertical="center"/>
    </xf>
    <xf numFmtId="0" fontId="19" fillId="0" borderId="7" xfId="8" applyFont="1" applyBorder="1" applyAlignment="1">
      <alignment horizontal="center" vertical="center"/>
    </xf>
    <xf numFmtId="0" fontId="19" fillId="0" borderId="0" xfId="8" applyFont="1" applyAlignment="1">
      <alignment horizontal="center" vertical="center"/>
    </xf>
    <xf numFmtId="0" fontId="19" fillId="0" borderId="66" xfId="8" applyFont="1" applyBorder="1" applyAlignment="1">
      <alignment horizontal="center" vertical="center"/>
    </xf>
    <xf numFmtId="0" fontId="19" fillId="0" borderId="36" xfId="8" applyFont="1" applyBorder="1" applyAlignment="1">
      <alignment horizontal="left" vertical="center"/>
    </xf>
    <xf numFmtId="0" fontId="19" fillId="0" borderId="8" xfId="8" applyFont="1" applyBorder="1" applyAlignment="1">
      <alignment horizontal="left" vertical="center"/>
    </xf>
    <xf numFmtId="0" fontId="19" fillId="0" borderId="9" xfId="8" applyFont="1" applyBorder="1" applyAlignment="1">
      <alignment horizontal="left" vertical="center"/>
    </xf>
    <xf numFmtId="0" fontId="19" fillId="0" borderId="7" xfId="8" applyFont="1" applyBorder="1" applyAlignment="1">
      <alignment horizontal="left" vertical="center"/>
    </xf>
    <xf numFmtId="49" fontId="19" fillId="0" borderId="0" xfId="8" applyNumberFormat="1" applyFont="1" applyAlignment="1">
      <alignment horizontal="center" vertical="center"/>
    </xf>
    <xf numFmtId="0" fontId="19" fillId="0" borderId="74" xfId="8" applyFont="1" applyBorder="1" applyAlignment="1">
      <alignment horizontal="center" vertical="center"/>
    </xf>
    <xf numFmtId="184" fontId="19" fillId="0" borderId="36" xfId="8" applyNumberFormat="1" applyFont="1" applyBorder="1" applyAlignment="1">
      <alignment horizontal="right" vertical="center" shrinkToFit="1"/>
    </xf>
    <xf numFmtId="184" fontId="19" fillId="0" borderId="8" xfId="8" applyNumberFormat="1" applyFont="1" applyBorder="1" applyAlignment="1">
      <alignment horizontal="right" vertical="center" shrinkToFit="1"/>
    </xf>
    <xf numFmtId="184" fontId="19" fillId="0" borderId="9" xfId="8" applyNumberFormat="1" applyFont="1" applyBorder="1" applyAlignment="1">
      <alignment horizontal="right" vertical="center" shrinkToFit="1"/>
    </xf>
    <xf numFmtId="0" fontId="23" fillId="0" borderId="47" xfId="9" applyFont="1" applyBorder="1">
      <alignment vertical="center"/>
    </xf>
    <xf numFmtId="184" fontId="19" fillId="0" borderId="36" xfId="8" applyNumberFormat="1" applyFont="1" applyBorder="1" applyAlignment="1">
      <alignment vertical="center" shrinkToFit="1"/>
    </xf>
    <xf numFmtId="184" fontId="19" fillId="0" borderId="8" xfId="8" applyNumberFormat="1" applyFont="1" applyBorder="1" applyAlignment="1">
      <alignment vertical="center" shrinkToFit="1"/>
    </xf>
    <xf numFmtId="184" fontId="19" fillId="0" borderId="9" xfId="8" applyNumberFormat="1" applyFont="1" applyBorder="1" applyAlignment="1">
      <alignment vertical="center" shrinkToFit="1"/>
    </xf>
    <xf numFmtId="0" fontId="23" fillId="0" borderId="71" xfId="9" applyFont="1" applyBorder="1" applyAlignment="1">
      <alignment horizontal="center" vertical="center"/>
    </xf>
    <xf numFmtId="0" fontId="25" fillId="0" borderId="75" xfId="8" applyFont="1" applyBorder="1" applyAlignment="1">
      <alignment vertical="center" wrapText="1"/>
    </xf>
    <xf numFmtId="0" fontId="25" fillId="0" borderId="76" xfId="8" applyFont="1" applyBorder="1" applyAlignment="1">
      <alignment vertical="center" wrapText="1"/>
    </xf>
    <xf numFmtId="181" fontId="19" fillId="0" borderId="74" xfId="8" applyNumberFormat="1" applyFont="1" applyBorder="1">
      <alignment vertical="center"/>
    </xf>
    <xf numFmtId="181" fontId="19" fillId="0" borderId="75" xfId="8" applyNumberFormat="1" applyFont="1" applyBorder="1">
      <alignment vertical="center"/>
    </xf>
    <xf numFmtId="181" fontId="19" fillId="0" borderId="76" xfId="8" applyNumberFormat="1" applyFont="1" applyBorder="1">
      <alignment vertical="center"/>
    </xf>
    <xf numFmtId="0" fontId="19" fillId="0" borderId="7" xfId="8" applyFont="1" applyBorder="1">
      <alignment vertical="center"/>
    </xf>
    <xf numFmtId="0" fontId="19" fillId="0" borderId="66" xfId="8" applyFont="1" applyBorder="1">
      <alignment vertical="center"/>
    </xf>
    <xf numFmtId="49" fontId="19" fillId="0" borderId="7" xfId="8" applyNumberFormat="1" applyFont="1" applyBorder="1">
      <alignment vertical="center"/>
    </xf>
    <xf numFmtId="0" fontId="19" fillId="0" borderId="74" xfId="8" applyFont="1" applyBorder="1">
      <alignment vertical="center"/>
    </xf>
    <xf numFmtId="0" fontId="19" fillId="0" borderId="75" xfId="8" applyFont="1" applyBorder="1">
      <alignment vertical="center"/>
    </xf>
    <xf numFmtId="0" fontId="19" fillId="0" borderId="76" xfId="8" applyFont="1" applyBorder="1">
      <alignment vertical="center"/>
    </xf>
    <xf numFmtId="0" fontId="19" fillId="0" borderId="0" xfId="10">
      <alignment vertical="center"/>
    </xf>
    <xf numFmtId="49" fontId="29" fillId="0" borderId="0" xfId="11" applyNumberFormat="1" applyFont="1">
      <alignment vertical="center"/>
    </xf>
    <xf numFmtId="49" fontId="19" fillId="0" borderId="0" xfId="11" applyNumberFormat="1" applyFont="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0" xfId="11" applyFont="1" applyAlignment="1">
      <alignment horizontal="center" vertical="center" wrapText="1"/>
    </xf>
    <xf numFmtId="0" fontId="19" fillId="0" borderId="54" xfId="11" applyFont="1" applyBorder="1" applyAlignment="1">
      <alignment horizontal="center" vertical="center" wrapText="1"/>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Alignment="1">
      <alignment horizontal="center"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lignment vertical="center"/>
    </xf>
    <xf numFmtId="0" fontId="19" fillId="6" borderId="0" xfId="12" applyFont="1" applyFill="1">
      <alignment vertical="center"/>
    </xf>
    <xf numFmtId="0" fontId="19" fillId="6" borderId="75" xfId="12" applyFont="1" applyFill="1" applyBorder="1">
      <alignment vertical="center"/>
    </xf>
    <xf numFmtId="0" fontId="1" fillId="6" borderId="0" xfId="13" applyFill="1">
      <alignment vertical="center"/>
    </xf>
    <xf numFmtId="0" fontId="1" fillId="0" borderId="0" xfId="13">
      <alignment vertical="center"/>
    </xf>
    <xf numFmtId="0" fontId="31" fillId="6" borderId="0" xfId="12" applyFont="1" applyFill="1">
      <alignment vertical="center"/>
    </xf>
    <xf numFmtId="0" fontId="33" fillId="6" borderId="0" xfId="12" applyFont="1" applyFill="1">
      <alignment vertical="center"/>
    </xf>
    <xf numFmtId="0" fontId="34" fillId="6" borderId="0" xfId="12" applyFont="1" applyFill="1">
      <alignment vertical="center"/>
    </xf>
    <xf numFmtId="0" fontId="34" fillId="6" borderId="0" xfId="13" applyFont="1" applyFill="1">
      <alignment vertical="center"/>
    </xf>
    <xf numFmtId="0" fontId="34" fillId="0" borderId="0" xfId="13" applyFont="1">
      <alignment vertical="center"/>
    </xf>
    <xf numFmtId="0" fontId="33" fillId="0" borderId="97" xfId="12" applyFont="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33" fillId="0" borderId="144" xfId="12" applyFont="1" applyBorder="1" applyAlignment="1" applyProtection="1">
      <alignment horizontal="center" vertical="center" shrinkToFit="1"/>
      <protection locked="0"/>
    </xf>
    <xf numFmtId="0" fontId="33" fillId="6" borderId="0" xfId="12" applyFont="1" applyFill="1" applyAlignment="1">
      <alignment horizontal="center" vertical="center" shrinkToFit="1"/>
    </xf>
    <xf numFmtId="0" fontId="33" fillId="6" borderId="0" xfId="12" applyFont="1" applyFill="1" applyAlignment="1">
      <alignment horizontal="left" vertical="center" shrinkToFit="1"/>
    </xf>
    <xf numFmtId="177" fontId="33" fillId="6" borderId="0" xfId="12" applyNumberFormat="1" applyFont="1" applyFill="1" applyAlignment="1">
      <alignment horizontal="right" vertical="center" shrinkToFit="1"/>
    </xf>
    <xf numFmtId="177" fontId="33" fillId="6" borderId="0" xfId="12" applyNumberFormat="1" applyFont="1" applyFill="1" applyAlignment="1">
      <alignment horizontal="left" vertical="center" shrinkToFit="1"/>
    </xf>
    <xf numFmtId="0" fontId="33" fillId="6" borderId="75" xfId="12" applyFont="1" applyFill="1" applyBorder="1">
      <alignment vertical="center"/>
    </xf>
    <xf numFmtId="0" fontId="33" fillId="6" borderId="75" xfId="12" applyFont="1" applyFill="1" applyBorder="1" applyAlignment="1">
      <alignment horizontal="center" vertical="center"/>
    </xf>
    <xf numFmtId="0" fontId="33" fillId="6" borderId="11" xfId="12" applyFont="1" applyFill="1" applyBorder="1">
      <alignment vertical="center"/>
    </xf>
    <xf numFmtId="0" fontId="33" fillId="6" borderId="12" xfId="12" applyFont="1" applyFill="1" applyBorder="1">
      <alignment vertical="center"/>
    </xf>
    <xf numFmtId="0" fontId="33" fillId="6" borderId="31" xfId="12" applyFont="1" applyFill="1" applyBorder="1">
      <alignment vertical="center"/>
    </xf>
    <xf numFmtId="0" fontId="33" fillId="6" borderId="66" xfId="12" applyFont="1" applyFill="1" applyBorder="1">
      <alignment vertical="center"/>
    </xf>
    <xf numFmtId="0" fontId="33" fillId="6" borderId="0" xfId="12" applyFont="1" applyFill="1" applyAlignment="1">
      <alignment horizontal="center" vertical="center"/>
    </xf>
    <xf numFmtId="0" fontId="34" fillId="6" borderId="0" xfId="12" applyFont="1" applyFill="1" applyAlignment="1">
      <alignment horizontal="center" vertical="center"/>
    </xf>
    <xf numFmtId="0" fontId="34" fillId="6" borderId="7" xfId="12" applyFont="1" applyFill="1" applyBorder="1">
      <alignment vertical="center"/>
    </xf>
    <xf numFmtId="0" fontId="36" fillId="6" borderId="0" xfId="13" applyFont="1" applyFill="1">
      <alignment vertical="center"/>
    </xf>
    <xf numFmtId="0" fontId="15" fillId="6" borderId="0" xfId="6" applyFill="1" applyProtection="1">
      <protection hidden="1"/>
    </xf>
    <xf numFmtId="0" fontId="15" fillId="6" borderId="0" xfId="6" applyFill="1"/>
    <xf numFmtId="0" fontId="1" fillId="0" borderId="0" xfId="16" applyFont="1">
      <alignment vertical="center"/>
    </xf>
    <xf numFmtId="0" fontId="33"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6" fillId="0" borderId="34" xfId="16" applyNumberFormat="1" applyFont="1" applyBorder="1" applyAlignment="1">
      <alignment horizontal="right" vertical="center" shrinkToFit="1"/>
    </xf>
    <xf numFmtId="190" fontId="16"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6" fillId="0" borderId="34" xfId="16" applyNumberFormat="1" applyFont="1" applyBorder="1" applyAlignment="1">
      <alignment horizontal="right" vertical="center" shrinkToFit="1"/>
    </xf>
    <xf numFmtId="187" fontId="16"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3"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56" xfId="19" applyNumberFormat="1" applyFont="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Border="1" applyAlignment="1">
      <alignment horizontal="right" vertical="center" shrinkToFit="1"/>
    </xf>
    <xf numFmtId="177" fontId="16" fillId="0" borderId="59" xfId="19" applyNumberFormat="1" applyFont="1" applyBorder="1" applyAlignment="1">
      <alignment horizontal="right" vertical="center" shrinkToFit="1"/>
    </xf>
    <xf numFmtId="187" fontId="16" fillId="0" borderId="57" xfId="19" applyNumberFormat="1" applyFont="1" applyBorder="1" applyAlignment="1">
      <alignment horizontal="right" vertical="center" shrinkToFit="1"/>
    </xf>
    <xf numFmtId="177" fontId="16" fillId="0" borderId="60" xfId="19" applyNumberFormat="1" applyFont="1" applyBorder="1" applyAlignment="1">
      <alignment horizontal="right" vertical="center" shrinkToFit="1"/>
    </xf>
    <xf numFmtId="187" fontId="16" fillId="0" borderId="61" xfId="19" applyNumberFormat="1" applyFont="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87" fontId="16"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5"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3" fillId="0" borderId="0" xfId="16" applyFont="1">
      <alignment vertical="center"/>
    </xf>
    <xf numFmtId="0" fontId="1" fillId="0" borderId="3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Font="1" applyAlignment="1" applyProtection="1">
      <alignment horizontal="left" vertical="center" wrapText="1"/>
      <protection hidden="1"/>
    </xf>
    <xf numFmtId="186" fontId="19" fillId="0" borderId="0" xfId="8" applyNumberFormat="1" applyFont="1" applyAlignment="1" applyProtection="1">
      <alignment horizontal="center" vertical="center" shrinkToFit="1"/>
      <protection hidden="1"/>
    </xf>
    <xf numFmtId="0" fontId="19" fillId="0" borderId="0" xfId="8" applyFont="1" applyAlignment="1" applyProtection="1">
      <alignment horizontal="center" vertical="center" shrinkToFit="1"/>
      <protection hidden="1"/>
    </xf>
    <xf numFmtId="0" fontId="19" fillId="0" borderId="0" xfId="8" applyFont="1" applyAlignment="1">
      <alignment horizontal="center" vertical="center" shrinkToFit="1"/>
    </xf>
    <xf numFmtId="0" fontId="19" fillId="0" borderId="0" xfId="8" applyFont="1" applyAlignment="1">
      <alignment horizontal="center" vertical="center"/>
    </xf>
    <xf numFmtId="49" fontId="19" fillId="0" borderId="0" xfId="8" applyNumberFormat="1" applyFont="1" applyAlignment="1">
      <alignment horizontal="center" vertical="center"/>
    </xf>
    <xf numFmtId="181" fontId="19" fillId="0" borderId="44" xfId="8" applyNumberFormat="1" applyFont="1" applyBorder="1" applyAlignment="1">
      <alignment horizontal="right" vertical="center" shrinkToFit="1"/>
    </xf>
    <xf numFmtId="181" fontId="19" fillId="0" borderId="18" xfId="8" applyNumberFormat="1" applyFont="1" applyBorder="1" applyAlignment="1">
      <alignment horizontal="right" vertical="center" shrinkToFit="1"/>
    </xf>
    <xf numFmtId="181" fontId="19" fillId="0" borderId="19" xfId="8" applyNumberFormat="1" applyFont="1" applyBorder="1" applyAlignment="1">
      <alignment horizontal="right" vertical="center" shrinkToFit="1"/>
    </xf>
    <xf numFmtId="0" fontId="23" fillId="0" borderId="74" xfId="7" applyFont="1" applyBorder="1" applyAlignment="1">
      <alignment horizontal="left" vertical="center"/>
    </xf>
    <xf numFmtId="0" fontId="23" fillId="0" borderId="75" xfId="7" applyFont="1" applyBorder="1" applyAlignment="1">
      <alignment horizontal="left" vertical="center"/>
    </xf>
    <xf numFmtId="0" fontId="23" fillId="0" borderId="76" xfId="7" applyFont="1" applyBorder="1" applyAlignment="1">
      <alignment horizontal="left" vertical="center"/>
    </xf>
    <xf numFmtId="181" fontId="19" fillId="0" borderId="7" xfId="8" applyNumberFormat="1" applyFont="1" applyBorder="1" applyAlignment="1">
      <alignment horizontal="right" vertical="center" shrinkToFit="1"/>
    </xf>
    <xf numFmtId="181" fontId="19" fillId="0" borderId="0" xfId="8" applyNumberFormat="1" applyFont="1" applyAlignment="1">
      <alignment horizontal="right" vertical="center" shrinkToFit="1"/>
    </xf>
    <xf numFmtId="181" fontId="19" fillId="0" borderId="66" xfId="8" applyNumberFormat="1" applyFont="1" applyBorder="1" applyAlignment="1">
      <alignment horizontal="right" vertical="center" shrinkToFit="1"/>
    </xf>
    <xf numFmtId="0" fontId="19" fillId="0" borderId="39" xfId="8" applyFont="1" applyBorder="1">
      <alignment vertical="center"/>
    </xf>
    <xf numFmtId="0" fontId="19" fillId="0" borderId="31" xfId="8" applyFont="1" applyBorder="1">
      <alignment vertical="center"/>
    </xf>
    <xf numFmtId="0" fontId="19" fillId="0" borderId="42" xfId="8" applyFont="1" applyBorder="1">
      <alignment vertical="center"/>
    </xf>
    <xf numFmtId="178" fontId="19" fillId="0" borderId="39" xfId="8" applyNumberFormat="1" applyFont="1" applyBorder="1" applyAlignment="1">
      <alignment horizontal="right" vertical="center" shrinkToFit="1"/>
    </xf>
    <xf numFmtId="178" fontId="19" fillId="0" borderId="31" xfId="8" applyNumberFormat="1" applyFont="1" applyBorder="1" applyAlignment="1">
      <alignment horizontal="right" vertical="center" shrinkToFit="1"/>
    </xf>
    <xf numFmtId="178" fontId="19" fillId="0" borderId="42" xfId="8" applyNumberFormat="1" applyFont="1" applyBorder="1" applyAlignment="1">
      <alignment horizontal="right" vertical="center" shrinkToFit="1"/>
    </xf>
    <xf numFmtId="178" fontId="19" fillId="0" borderId="32" xfId="8" applyNumberFormat="1" applyFont="1" applyBorder="1" applyAlignment="1">
      <alignment horizontal="right" vertical="center" shrinkToFit="1"/>
    </xf>
    <xf numFmtId="0" fontId="23" fillId="0" borderId="7" xfId="7" applyFont="1" applyBorder="1" applyAlignment="1">
      <alignment horizontal="left" vertical="center"/>
    </xf>
    <xf numFmtId="0" fontId="23" fillId="0" borderId="0" xfId="7" applyFont="1" applyAlignment="1">
      <alignment horizontal="left" vertical="center"/>
    </xf>
    <xf numFmtId="0" fontId="23" fillId="0" borderId="66" xfId="7" applyFont="1" applyBorder="1" applyAlignment="1">
      <alignment horizontal="left" vertical="center"/>
    </xf>
    <xf numFmtId="0" fontId="23" fillId="0" borderId="36" xfId="7" applyFont="1" applyBorder="1" applyAlignment="1">
      <alignment horizontal="center" vertical="center" wrapText="1"/>
    </xf>
    <xf numFmtId="0" fontId="23" fillId="0" borderId="8" xfId="7" applyFont="1" applyBorder="1" applyAlignment="1">
      <alignment horizontal="center" vertical="center" wrapText="1"/>
    </xf>
    <xf numFmtId="0" fontId="23" fillId="0" borderId="9" xfId="7" applyFont="1" applyBorder="1" applyAlignment="1">
      <alignment horizontal="center" vertical="center" wrapText="1"/>
    </xf>
    <xf numFmtId="0" fontId="23" fillId="0" borderId="7" xfId="7" applyFont="1" applyBorder="1" applyAlignment="1">
      <alignment horizontal="center" vertical="center" wrapText="1"/>
    </xf>
    <xf numFmtId="0" fontId="23" fillId="0" borderId="0" xfId="7" applyFont="1" applyAlignment="1">
      <alignment horizontal="center" vertical="center" wrapText="1"/>
    </xf>
    <xf numFmtId="0" fontId="23" fillId="0" borderId="66" xfId="7" applyFont="1" applyBorder="1" applyAlignment="1">
      <alignment horizontal="center" vertical="center" wrapText="1"/>
    </xf>
    <xf numFmtId="0" fontId="23" fillId="0" borderId="74" xfId="7" applyFont="1" applyBorder="1" applyAlignment="1">
      <alignment horizontal="center" vertical="center" wrapText="1"/>
    </xf>
    <xf numFmtId="0" fontId="23" fillId="0" borderId="75" xfId="7" applyFont="1" applyBorder="1" applyAlignment="1">
      <alignment horizontal="center" vertical="center" wrapText="1"/>
    </xf>
    <xf numFmtId="0" fontId="23" fillId="0" borderId="76" xfId="7" applyFont="1" applyBorder="1" applyAlignment="1">
      <alignment horizontal="center" vertical="center" wrapText="1"/>
    </xf>
    <xf numFmtId="0" fontId="23" fillId="0" borderId="36" xfId="7" applyFont="1" applyBorder="1" applyAlignment="1">
      <alignment horizontal="left" vertical="center"/>
    </xf>
    <xf numFmtId="0" fontId="23" fillId="0" borderId="8" xfId="7" applyFont="1" applyBorder="1" applyAlignment="1">
      <alignment horizontal="left" vertical="center"/>
    </xf>
    <xf numFmtId="0" fontId="23" fillId="0" borderId="9" xfId="7" applyFont="1" applyBorder="1" applyAlignment="1">
      <alignment horizontal="left" vertical="center"/>
    </xf>
    <xf numFmtId="178" fontId="19" fillId="0" borderId="36" xfId="8" applyNumberFormat="1" applyFont="1" applyBorder="1" applyAlignment="1">
      <alignment horizontal="right" vertical="center" shrinkToFit="1"/>
    </xf>
    <xf numFmtId="178" fontId="19" fillId="0" borderId="8" xfId="8" applyNumberFormat="1" applyFont="1" applyBorder="1" applyAlignment="1">
      <alignment horizontal="right" vertical="center" shrinkToFit="1"/>
    </xf>
    <xf numFmtId="178" fontId="19" fillId="0" borderId="9" xfId="8" applyNumberFormat="1" applyFont="1" applyBorder="1" applyAlignment="1">
      <alignment horizontal="right" vertical="center" shrinkToFit="1"/>
    </xf>
    <xf numFmtId="0" fontId="25" fillId="0" borderId="0" xfId="8" applyFont="1" applyAlignment="1">
      <alignment horizontal="left" vertical="center" wrapText="1"/>
    </xf>
    <xf numFmtId="0" fontId="25" fillId="0" borderId="66" xfId="8" applyFont="1" applyBorder="1" applyAlignment="1">
      <alignment horizontal="left" vertical="center" wrapText="1"/>
    </xf>
    <xf numFmtId="178" fontId="19" fillId="0" borderId="7" xfId="8" applyNumberFormat="1" applyFont="1" applyBorder="1" applyAlignment="1">
      <alignment horizontal="right" vertical="center" shrinkToFit="1"/>
    </xf>
    <xf numFmtId="178" fontId="19" fillId="0" borderId="0" xfId="8" applyNumberFormat="1" applyFont="1" applyAlignment="1">
      <alignment horizontal="right" vertical="center" shrinkToFit="1"/>
    </xf>
    <xf numFmtId="178" fontId="19" fillId="0" borderId="66" xfId="8" applyNumberFormat="1" applyFont="1" applyBorder="1" applyAlignment="1">
      <alignment horizontal="right" vertical="center" shrinkToFit="1"/>
    </xf>
    <xf numFmtId="178" fontId="19" fillId="0" borderId="74" xfId="8" applyNumberFormat="1" applyFont="1" applyBorder="1" applyAlignment="1">
      <alignment horizontal="right" vertical="center" shrinkToFit="1"/>
    </xf>
    <xf numFmtId="178" fontId="19" fillId="0" borderId="75" xfId="8" applyNumberFormat="1" applyFont="1" applyBorder="1" applyAlignment="1">
      <alignment horizontal="right" vertical="center" shrinkToFit="1"/>
    </xf>
    <xf numFmtId="178" fontId="19" fillId="0" borderId="76" xfId="8" applyNumberFormat="1" applyFont="1" applyBorder="1" applyAlignment="1">
      <alignment horizontal="right" vertical="center" shrinkToFit="1"/>
    </xf>
    <xf numFmtId="0" fontId="19" fillId="0" borderId="74" xfId="8" applyFont="1" applyBorder="1" applyAlignment="1">
      <alignment horizontal="left" vertical="center"/>
    </xf>
    <xf numFmtId="0" fontId="19" fillId="0" borderId="75" xfId="8" applyFont="1" applyBorder="1" applyAlignment="1">
      <alignment horizontal="left" vertical="center"/>
    </xf>
    <xf numFmtId="0" fontId="19" fillId="0" borderId="76" xfId="8" applyFont="1" applyBorder="1" applyAlignment="1">
      <alignment horizontal="left" vertical="center"/>
    </xf>
    <xf numFmtId="0" fontId="19" fillId="0" borderId="7" xfId="8" applyFont="1" applyBorder="1" applyAlignment="1">
      <alignment horizontal="left" vertical="center"/>
    </xf>
    <xf numFmtId="0" fontId="19" fillId="0" borderId="0" xfId="8" applyFont="1" applyAlignment="1">
      <alignment horizontal="left" vertical="center"/>
    </xf>
    <xf numFmtId="0" fontId="19" fillId="0" borderId="66" xfId="8" applyFont="1" applyBorder="1" applyAlignment="1">
      <alignment horizontal="left" vertical="center"/>
    </xf>
    <xf numFmtId="0" fontId="19" fillId="0" borderId="41" xfId="8" applyFont="1" applyBorder="1" applyAlignment="1">
      <alignment horizontal="center" vertical="center" wrapText="1"/>
    </xf>
    <xf numFmtId="0" fontId="19" fillId="0" borderId="12" xfId="8" applyFont="1" applyBorder="1" applyAlignment="1">
      <alignment horizontal="center" vertical="center"/>
    </xf>
    <xf numFmtId="0" fontId="19" fillId="0" borderId="48" xfId="8" applyFont="1" applyBorder="1" applyAlignment="1">
      <alignment horizontal="center" vertical="center"/>
    </xf>
    <xf numFmtId="0" fontId="19" fillId="0" borderId="37" xfId="8" applyFont="1" applyBorder="1" applyAlignment="1">
      <alignment horizontal="center" vertical="center"/>
    </xf>
    <xf numFmtId="0" fontId="19" fillId="0" borderId="54" xfId="8" applyFont="1" applyBorder="1" applyAlignment="1">
      <alignment horizontal="center" vertical="center"/>
    </xf>
    <xf numFmtId="0" fontId="19" fillId="0" borderId="40" xfId="8" applyFont="1" applyBorder="1" applyAlignment="1">
      <alignment horizontal="center" vertical="center"/>
    </xf>
    <xf numFmtId="0" fontId="19" fillId="0" borderId="12" xfId="8" applyFont="1" applyBorder="1" applyAlignment="1">
      <alignment horizontal="center" vertical="center" wrapText="1"/>
    </xf>
    <xf numFmtId="0" fontId="19" fillId="0" borderId="48" xfId="8" applyFont="1" applyBorder="1" applyAlignment="1">
      <alignment horizontal="center" vertical="center" wrapText="1"/>
    </xf>
    <xf numFmtId="0" fontId="19" fillId="0" borderId="37" xfId="8" applyFont="1" applyBorder="1" applyAlignment="1">
      <alignment horizontal="center" vertical="center" wrapText="1"/>
    </xf>
    <xf numFmtId="0" fontId="19" fillId="0" borderId="54" xfId="8" applyFont="1" applyBorder="1" applyAlignment="1">
      <alignment horizontal="center" vertical="center" wrapText="1"/>
    </xf>
    <xf numFmtId="0" fontId="19" fillId="0" borderId="40" xfId="8" applyFont="1" applyBorder="1" applyAlignment="1">
      <alignment horizontal="center" vertical="center" wrapText="1"/>
    </xf>
    <xf numFmtId="0" fontId="25" fillId="0" borderId="41" xfId="8" applyFont="1" applyBorder="1" applyAlignment="1">
      <alignment horizontal="center" vertical="center" wrapText="1"/>
    </xf>
    <xf numFmtId="0" fontId="25" fillId="0" borderId="12" xfId="8" applyFont="1" applyBorder="1" applyAlignment="1">
      <alignment horizontal="center" vertical="center" wrapText="1"/>
    </xf>
    <xf numFmtId="0" fontId="25" fillId="0" borderId="13" xfId="8" applyFont="1" applyBorder="1" applyAlignment="1">
      <alignment horizontal="center" vertical="center" wrapText="1"/>
    </xf>
    <xf numFmtId="0" fontId="25" fillId="0" borderId="37" xfId="8" applyFont="1" applyBorder="1" applyAlignment="1">
      <alignment horizontal="center" vertical="center" wrapText="1"/>
    </xf>
    <xf numFmtId="0" fontId="25" fillId="0" borderId="54" xfId="8" applyFont="1" applyBorder="1" applyAlignment="1">
      <alignment horizontal="center" vertical="center" wrapText="1"/>
    </xf>
    <xf numFmtId="0" fontId="25" fillId="0" borderId="67" xfId="8" applyFont="1" applyBorder="1" applyAlignment="1">
      <alignment horizontal="center" vertical="center" wrapText="1"/>
    </xf>
    <xf numFmtId="0" fontId="19" fillId="0" borderId="11" xfId="8" applyFont="1" applyBorder="1" applyAlignment="1">
      <alignment horizontal="center" vertical="center" textRotation="255"/>
    </xf>
    <xf numFmtId="0" fontId="19" fillId="0" borderId="12" xfId="8" applyFont="1" applyBorder="1" applyAlignment="1">
      <alignment horizontal="center" vertical="center" textRotation="255"/>
    </xf>
    <xf numFmtId="0" fontId="19" fillId="0" borderId="48" xfId="8" applyFont="1" applyBorder="1" applyAlignment="1">
      <alignment horizontal="center" vertical="center" textRotation="255"/>
    </xf>
    <xf numFmtId="0" fontId="19" fillId="0" borderId="7" xfId="8" applyFont="1" applyBorder="1" applyAlignment="1">
      <alignment horizontal="center" vertical="center" textRotation="255"/>
    </xf>
    <xf numFmtId="0" fontId="19" fillId="0" borderId="0" xfId="8" applyFont="1" applyAlignment="1">
      <alignment horizontal="center" vertical="center" textRotation="255"/>
    </xf>
    <xf numFmtId="0" fontId="19" fillId="0" borderId="38" xfId="8" applyFont="1" applyBorder="1" applyAlignment="1">
      <alignment horizontal="center" vertical="center" textRotation="255"/>
    </xf>
    <xf numFmtId="0" fontId="19" fillId="0" borderId="74" xfId="8" applyFont="1" applyBorder="1" applyAlignment="1">
      <alignment horizontal="center" vertical="center" textRotation="255"/>
    </xf>
    <xf numFmtId="0" fontId="19" fillId="0" borderId="75" xfId="8" applyFont="1" applyBorder="1" applyAlignment="1">
      <alignment horizontal="center" vertical="center" textRotation="255"/>
    </xf>
    <xf numFmtId="0" fontId="19" fillId="0" borderId="70" xfId="8" applyFont="1" applyBorder="1" applyAlignment="1">
      <alignment horizontal="center" vertical="center" textRotation="255"/>
    </xf>
    <xf numFmtId="0" fontId="19" fillId="0" borderId="41" xfId="8" applyFont="1" applyBorder="1" applyAlignment="1">
      <alignment horizontal="center" vertical="center"/>
    </xf>
    <xf numFmtId="0" fontId="25" fillId="0" borderId="48" xfId="8" applyFont="1" applyBorder="1" applyAlignment="1">
      <alignment horizontal="center" vertical="center" wrapText="1"/>
    </xf>
    <xf numFmtId="0" fontId="25" fillId="0" borderId="40" xfId="8" applyFont="1" applyBorder="1" applyAlignment="1">
      <alignment horizontal="center" vertical="center" wrapText="1"/>
    </xf>
    <xf numFmtId="0" fontId="19" fillId="0" borderId="41" xfId="8" applyFont="1" applyBorder="1" applyAlignment="1">
      <alignment horizontal="center" vertical="center" textRotation="255"/>
    </xf>
    <xf numFmtId="0" fontId="19" fillId="0" borderId="64" xfId="8" applyFont="1" applyBorder="1" applyAlignment="1">
      <alignment horizontal="center" vertical="center" textRotation="255"/>
    </xf>
    <xf numFmtId="0" fontId="19" fillId="0" borderId="37" xfId="8" applyFont="1" applyBorder="1" applyAlignment="1">
      <alignment horizontal="center" vertical="center" textRotation="255"/>
    </xf>
    <xf numFmtId="0" fontId="19" fillId="0" borderId="54" xfId="8" applyFont="1" applyBorder="1" applyAlignment="1">
      <alignment horizontal="center" vertical="center" textRotation="255"/>
    </xf>
    <xf numFmtId="0" fontId="19" fillId="0" borderId="40" xfId="8" applyFont="1" applyBorder="1" applyAlignment="1">
      <alignment horizontal="center" vertical="center" textRotation="255"/>
    </xf>
    <xf numFmtId="0" fontId="19" fillId="0" borderId="44" xfId="8" applyFont="1" applyBorder="1">
      <alignment vertical="center"/>
    </xf>
    <xf numFmtId="0" fontId="19" fillId="0" borderId="18" xfId="8" applyFont="1" applyBorder="1">
      <alignment vertical="center"/>
    </xf>
    <xf numFmtId="0" fontId="19" fillId="0" borderId="43" xfId="8" applyFont="1" applyBorder="1">
      <alignment vertical="center"/>
    </xf>
    <xf numFmtId="178" fontId="19" fillId="0" borderId="44" xfId="8" applyNumberFormat="1" applyFont="1" applyBorder="1" applyAlignment="1">
      <alignment horizontal="right" vertical="center"/>
    </xf>
    <xf numFmtId="178" fontId="19" fillId="0" borderId="18" xfId="8" applyNumberFormat="1" applyFont="1" applyBorder="1" applyAlignment="1">
      <alignment horizontal="right" vertical="center"/>
    </xf>
    <xf numFmtId="178" fontId="19" fillId="0" borderId="43" xfId="8" applyNumberFormat="1" applyFont="1" applyBorder="1" applyAlignment="1">
      <alignment horizontal="right" vertical="center"/>
    </xf>
    <xf numFmtId="0" fontId="19" fillId="0" borderId="72" xfId="8" applyFont="1" applyBorder="1" applyAlignment="1">
      <alignment horizontal="center" vertical="center" shrinkToFit="1"/>
    </xf>
    <xf numFmtId="0" fontId="19" fillId="0" borderId="75" xfId="8" applyFont="1" applyBorder="1" applyAlignment="1">
      <alignment horizontal="center" vertical="center" shrinkToFit="1"/>
    </xf>
    <xf numFmtId="0" fontId="19" fillId="0" borderId="70" xfId="8" applyFont="1" applyBorder="1" applyAlignment="1">
      <alignment horizontal="center" vertical="center" shrinkToFit="1"/>
    </xf>
    <xf numFmtId="0" fontId="26" fillId="0" borderId="31" xfId="8" applyFont="1" applyBorder="1">
      <alignment vertical="center"/>
    </xf>
    <xf numFmtId="0" fontId="26" fillId="0" borderId="42" xfId="8" applyFont="1" applyBorder="1">
      <alignment vertical="center"/>
    </xf>
    <xf numFmtId="0" fontId="19" fillId="0" borderId="39" xfId="8" applyFont="1" applyBorder="1" applyAlignment="1">
      <alignment horizontal="center" vertical="center"/>
    </xf>
    <xf numFmtId="0" fontId="19" fillId="0" borderId="31" xfId="8" applyFont="1" applyBorder="1" applyAlignment="1">
      <alignment horizontal="center" vertical="center"/>
    </xf>
    <xf numFmtId="0" fontId="19" fillId="0" borderId="81" xfId="8" applyFont="1" applyBorder="1" applyAlignment="1">
      <alignment horizontal="center" vertical="center"/>
    </xf>
    <xf numFmtId="0" fontId="19" fillId="0" borderId="25" xfId="8" applyFont="1" applyBorder="1" applyAlignment="1">
      <alignment horizontal="center" vertical="center"/>
    </xf>
    <xf numFmtId="0" fontId="19" fillId="0" borderId="26" xfId="8" applyFont="1" applyBorder="1" applyAlignment="1">
      <alignment horizontal="center" vertical="center"/>
    </xf>
    <xf numFmtId="0" fontId="19" fillId="0" borderId="78" xfId="8" applyFont="1" applyBorder="1" applyAlignment="1">
      <alignment horizontal="center" vertical="center"/>
    </xf>
    <xf numFmtId="0" fontId="19" fillId="0" borderId="77" xfId="8" applyFont="1" applyBorder="1" applyAlignment="1">
      <alignment horizontal="center" vertical="center"/>
    </xf>
    <xf numFmtId="0" fontId="19" fillId="0" borderId="51" xfId="8" applyFont="1" applyBorder="1" applyAlignment="1">
      <alignment horizontal="center" vertical="center"/>
    </xf>
    <xf numFmtId="183" fontId="19" fillId="0" borderId="51" xfId="8" applyNumberFormat="1" applyFont="1" applyBorder="1" applyAlignment="1">
      <alignment horizontal="right" vertical="center" shrinkToFit="1"/>
    </xf>
    <xf numFmtId="183" fontId="19" fillId="0" borderId="79" xfId="8" applyNumberFormat="1" applyFont="1" applyBorder="1" applyAlignment="1">
      <alignment horizontal="right" vertical="center" shrinkToFit="1"/>
    </xf>
    <xf numFmtId="183" fontId="19" fillId="0" borderId="6" xfId="8" applyNumberFormat="1" applyFont="1" applyBorder="1" applyAlignment="1">
      <alignment horizontal="right" vertical="center" shrinkToFit="1"/>
    </xf>
    <xf numFmtId="181" fontId="19" fillId="0" borderId="43" xfId="8" applyNumberFormat="1" applyFont="1" applyBorder="1" applyAlignment="1">
      <alignment horizontal="right" vertical="center" shrinkToFit="1"/>
    </xf>
    <xf numFmtId="0" fontId="19" fillId="0" borderId="30" xfId="8" applyFont="1" applyBorder="1">
      <alignment vertical="center"/>
    </xf>
    <xf numFmtId="178" fontId="19" fillId="0" borderId="51" xfId="8" applyNumberFormat="1" applyFont="1" applyBorder="1" applyAlignment="1">
      <alignment horizontal="right" vertical="center" shrinkToFit="1"/>
    </xf>
    <xf numFmtId="178" fontId="19" fillId="0" borderId="79" xfId="8" applyNumberFormat="1" applyFont="1" applyBorder="1" applyAlignment="1">
      <alignment horizontal="right" vertical="center" shrinkToFit="1"/>
    </xf>
    <xf numFmtId="178" fontId="19" fillId="0" borderId="6" xfId="8" applyNumberFormat="1" applyFont="1" applyBorder="1" applyAlignment="1">
      <alignment horizontal="right" vertical="center" shrinkToFit="1"/>
    </xf>
    <xf numFmtId="181" fontId="19" fillId="0" borderId="75" xfId="8" applyNumberFormat="1" applyFont="1" applyBorder="1" applyAlignment="1">
      <alignment horizontal="right" vertical="center"/>
    </xf>
    <xf numFmtId="181" fontId="19" fillId="0" borderId="76" xfId="8" applyNumberFormat="1" applyFont="1" applyBorder="1" applyAlignment="1">
      <alignment horizontal="right" vertical="center"/>
    </xf>
    <xf numFmtId="0" fontId="19" fillId="0" borderId="17" xfId="8" applyFont="1" applyBorder="1">
      <alignment vertical="center"/>
    </xf>
    <xf numFmtId="0" fontId="19" fillId="0" borderId="22" xfId="8" applyFont="1" applyBorder="1" applyAlignment="1">
      <alignment horizontal="center" vertical="center"/>
    </xf>
    <xf numFmtId="0" fontId="19" fillId="0" borderId="19" xfId="8" applyFont="1" applyBorder="1" applyAlignment="1">
      <alignment horizontal="center" vertical="center"/>
    </xf>
    <xf numFmtId="0" fontId="19" fillId="0" borderId="80" xfId="8" applyFont="1" applyBorder="1" applyAlignment="1">
      <alignment horizontal="center" vertical="center"/>
    </xf>
    <xf numFmtId="0" fontId="19" fillId="0" borderId="36" xfId="8" applyFont="1" applyBorder="1" applyAlignment="1">
      <alignment horizontal="center" vertical="center"/>
    </xf>
    <xf numFmtId="0" fontId="19" fillId="0" borderId="8" xfId="8" applyFont="1" applyBorder="1" applyAlignment="1">
      <alignment horizontal="center" vertical="center"/>
    </xf>
    <xf numFmtId="0" fontId="19" fillId="0" borderId="74" xfId="8" applyFont="1" applyBorder="1" applyAlignment="1">
      <alignment horizontal="center" vertical="center"/>
    </xf>
    <xf numFmtId="0" fontId="19" fillId="0" borderId="75" xfId="8" applyFont="1" applyBorder="1" applyAlignment="1">
      <alignment horizontal="center" vertical="center"/>
    </xf>
    <xf numFmtId="178" fontId="19" fillId="0" borderId="8" xfId="8" applyNumberFormat="1" applyFont="1" applyBorder="1" applyAlignment="1">
      <alignment horizontal="right" vertical="center"/>
    </xf>
    <xf numFmtId="178" fontId="19" fillId="0" borderId="9" xfId="8" applyNumberFormat="1" applyFont="1" applyBorder="1" applyAlignment="1">
      <alignment horizontal="right" vertical="center"/>
    </xf>
    <xf numFmtId="0" fontId="23" fillId="0" borderId="44" xfId="9" applyFont="1" applyBorder="1" applyAlignment="1">
      <alignment horizontal="center" vertical="center" shrinkToFit="1"/>
    </xf>
    <xf numFmtId="0" fontId="23" fillId="0" borderId="18" xfId="9" applyFont="1" applyBorder="1" applyAlignment="1">
      <alignment horizontal="center" vertical="center" shrinkToFit="1"/>
    </xf>
    <xf numFmtId="0" fontId="23" fillId="0" borderId="43" xfId="9" applyFont="1" applyBorder="1" applyAlignment="1">
      <alignment horizontal="center" vertical="center" shrinkToFit="1"/>
    </xf>
    <xf numFmtId="185" fontId="23" fillId="0" borderId="41" xfId="8" applyNumberFormat="1" applyFont="1" applyBorder="1" applyAlignment="1">
      <alignment horizontal="right" vertical="center" shrinkToFit="1"/>
    </xf>
    <xf numFmtId="185" fontId="23" fillId="0" borderId="12" xfId="8" applyNumberFormat="1" applyFont="1" applyBorder="1" applyAlignment="1">
      <alignment horizontal="right" vertical="center" shrinkToFit="1"/>
    </xf>
    <xf numFmtId="185" fontId="23" fillId="0" borderId="13" xfId="8" applyNumberFormat="1" applyFont="1" applyBorder="1" applyAlignment="1">
      <alignment horizontal="right" vertical="center" shrinkToFit="1"/>
    </xf>
    <xf numFmtId="0" fontId="19" fillId="0" borderId="11" xfId="8" applyFont="1" applyBorder="1" applyAlignment="1">
      <alignment horizontal="center" vertical="center"/>
    </xf>
    <xf numFmtId="0" fontId="19" fillId="0" borderId="70" xfId="8" applyFont="1" applyBorder="1" applyAlignment="1">
      <alignment horizontal="center" vertical="center"/>
    </xf>
    <xf numFmtId="0" fontId="23" fillId="0" borderId="41" xfId="8" applyFont="1" applyBorder="1">
      <alignment vertical="center"/>
    </xf>
    <xf numFmtId="0" fontId="23" fillId="0" borderId="12" xfId="8" applyFont="1" applyBorder="1">
      <alignment vertical="center"/>
    </xf>
    <xf numFmtId="0" fontId="23" fillId="0" borderId="48" xfId="8" applyFont="1" applyBorder="1">
      <alignment vertical="center"/>
    </xf>
    <xf numFmtId="181" fontId="19" fillId="0" borderId="39" xfId="8" applyNumberFormat="1" applyFont="1" applyBorder="1" applyAlignment="1">
      <alignment horizontal="right" vertical="center" shrinkToFit="1"/>
    </xf>
    <xf numFmtId="181" fontId="19" fillId="0" borderId="31" xfId="8" applyNumberFormat="1" applyFont="1" applyBorder="1" applyAlignment="1">
      <alignment horizontal="right" vertical="center" shrinkToFit="1"/>
    </xf>
    <xf numFmtId="181" fontId="19" fillId="0" borderId="42" xfId="8" applyNumberFormat="1" applyFont="1" applyBorder="1" applyAlignment="1">
      <alignment horizontal="right" vertical="center" shrinkToFit="1"/>
    </xf>
    <xf numFmtId="181" fontId="19" fillId="0" borderId="32" xfId="8" applyNumberFormat="1" applyFont="1" applyBorder="1" applyAlignment="1">
      <alignment horizontal="right" vertical="center" shrinkToFit="1"/>
    </xf>
    <xf numFmtId="0" fontId="23" fillId="0" borderId="41" xfId="9" applyFont="1" applyBorder="1" applyAlignment="1">
      <alignment horizontal="center" vertical="center" shrinkToFit="1"/>
    </xf>
    <xf numFmtId="0" fontId="23" fillId="0" borderId="12" xfId="9" applyFont="1" applyBorder="1" applyAlignment="1">
      <alignment horizontal="center" vertical="center" shrinkToFit="1"/>
    </xf>
    <xf numFmtId="0" fontId="23" fillId="0" borderId="48" xfId="9" applyFont="1" applyBorder="1" applyAlignment="1">
      <alignment horizontal="center" vertical="center" shrinkToFit="1"/>
    </xf>
    <xf numFmtId="178" fontId="23" fillId="0" borderId="39" xfId="8" applyNumberFormat="1" applyFont="1" applyBorder="1" applyAlignment="1">
      <alignment horizontal="right" vertical="center" shrinkToFit="1"/>
    </xf>
    <xf numFmtId="178" fontId="23" fillId="0" borderId="31" xfId="8" applyNumberFormat="1" applyFont="1" applyBorder="1" applyAlignment="1">
      <alignment horizontal="right" vertical="center" shrinkToFit="1"/>
    </xf>
    <xf numFmtId="178" fontId="23" fillId="0" borderId="32" xfId="8" applyNumberFormat="1" applyFont="1" applyBorder="1" applyAlignment="1">
      <alignment horizontal="right" vertical="center" shrinkToFit="1"/>
    </xf>
    <xf numFmtId="0" fontId="19" fillId="0" borderId="24" xfId="8" applyFont="1" applyBorder="1" applyAlignment="1">
      <alignment horizontal="center" vertical="center"/>
    </xf>
    <xf numFmtId="181" fontId="19" fillId="0" borderId="74" xfId="8" applyNumberFormat="1" applyFont="1" applyBorder="1" applyAlignment="1">
      <alignment horizontal="right" vertical="center" shrinkToFit="1"/>
    </xf>
    <xf numFmtId="181" fontId="19" fillId="0" borderId="75" xfId="8" applyNumberFormat="1" applyFont="1" applyBorder="1" applyAlignment="1">
      <alignment horizontal="right" vertical="center" shrinkToFit="1"/>
    </xf>
    <xf numFmtId="181" fontId="19" fillId="0" borderId="76" xfId="8" applyNumberFormat="1" applyFont="1" applyBorder="1" applyAlignment="1">
      <alignment horizontal="right" vertical="center" shrinkToFit="1"/>
    </xf>
    <xf numFmtId="0" fontId="19" fillId="0" borderId="36" xfId="10" applyBorder="1" applyAlignment="1">
      <alignment horizontal="left" vertical="center"/>
    </xf>
    <xf numFmtId="0" fontId="19" fillId="0" borderId="8" xfId="10" applyBorder="1" applyAlignment="1">
      <alignment horizontal="left" vertical="center"/>
    </xf>
    <xf numFmtId="0" fontId="19" fillId="0" borderId="9" xfId="10" applyBorder="1" applyAlignment="1">
      <alignment horizontal="left" vertical="center"/>
    </xf>
    <xf numFmtId="183" fontId="19" fillId="0" borderId="7" xfId="8" applyNumberFormat="1" applyFont="1" applyBorder="1" applyAlignment="1">
      <alignment horizontal="right" vertical="center" shrinkToFit="1"/>
    </xf>
    <xf numFmtId="183" fontId="19" fillId="0" borderId="0" xfId="8" applyNumberFormat="1" applyFont="1" applyAlignment="1">
      <alignment horizontal="right" vertical="center" shrinkToFit="1"/>
    </xf>
    <xf numFmtId="183" fontId="19" fillId="0" borderId="66" xfId="8" applyNumberFormat="1" applyFont="1" applyBorder="1" applyAlignment="1">
      <alignment horizontal="right" vertical="center" shrinkToFit="1"/>
    </xf>
    <xf numFmtId="0" fontId="19" fillId="0" borderId="36" xfId="8" applyFont="1" applyBorder="1" applyAlignment="1">
      <alignment horizontal="center" vertical="center" wrapText="1"/>
    </xf>
    <xf numFmtId="0" fontId="19" fillId="0" borderId="8" xfId="8" applyFont="1" applyBorder="1" applyAlignment="1">
      <alignment horizontal="center" vertical="center" wrapText="1"/>
    </xf>
    <xf numFmtId="0" fontId="19" fillId="0" borderId="23" xfId="8" applyFont="1" applyBorder="1" applyAlignment="1">
      <alignment horizontal="center" vertical="center" wrapText="1"/>
    </xf>
    <xf numFmtId="0" fontId="19" fillId="0" borderId="7" xfId="8" applyFont="1" applyBorder="1" applyAlignment="1">
      <alignment horizontal="center" vertical="center" wrapText="1"/>
    </xf>
    <xf numFmtId="0" fontId="19" fillId="0" borderId="0" xfId="8" applyFont="1" applyAlignment="1">
      <alignment horizontal="center" vertical="center" wrapText="1"/>
    </xf>
    <xf numFmtId="0" fontId="19" fillId="0" borderId="38" xfId="8" applyFont="1" applyBorder="1" applyAlignment="1">
      <alignment horizontal="center" vertical="center" wrapText="1"/>
    </xf>
    <xf numFmtId="0" fontId="19" fillId="0" borderId="74" xfId="8" applyFont="1" applyBorder="1" applyAlignment="1">
      <alignment horizontal="center" vertical="center" wrapText="1"/>
    </xf>
    <xf numFmtId="0" fontId="19" fillId="0" borderId="75" xfId="8" applyFont="1" applyBorder="1" applyAlignment="1">
      <alignment horizontal="center" vertical="center" wrapText="1"/>
    </xf>
    <xf numFmtId="0" fontId="19" fillId="0" borderId="70" xfId="8" applyFont="1" applyBorder="1" applyAlignment="1">
      <alignment horizontal="center" vertical="center" wrapText="1"/>
    </xf>
    <xf numFmtId="0" fontId="23" fillId="0" borderId="62" xfId="8" applyFont="1" applyBorder="1">
      <alignment vertical="center"/>
    </xf>
    <xf numFmtId="0" fontId="23" fillId="0" borderId="25" xfId="8" applyFont="1" applyBorder="1">
      <alignment vertical="center"/>
    </xf>
    <xf numFmtId="0" fontId="23" fillId="0" borderId="46" xfId="8" applyFont="1" applyBorder="1">
      <alignment vertical="center"/>
    </xf>
    <xf numFmtId="178" fontId="23" fillId="0" borderId="62" xfId="8" applyNumberFormat="1" applyFont="1" applyBorder="1" applyAlignment="1">
      <alignment horizontal="right" vertical="center" shrinkToFit="1"/>
    </xf>
    <xf numFmtId="178" fontId="23" fillId="0" borderId="8" xfId="8" applyNumberFormat="1" applyFont="1" applyBorder="1" applyAlignment="1">
      <alignment horizontal="right" vertical="center" shrinkToFit="1"/>
    </xf>
    <xf numFmtId="178" fontId="23" fillId="0" borderId="9" xfId="8" applyNumberFormat="1" applyFont="1" applyBorder="1" applyAlignment="1">
      <alignment horizontal="right" vertical="center" shrinkToFit="1"/>
    </xf>
    <xf numFmtId="0" fontId="19" fillId="0" borderId="30" xfId="8" applyFont="1" applyBorder="1" applyAlignment="1">
      <alignment horizontal="center" vertical="center"/>
    </xf>
    <xf numFmtId="0" fontId="19" fillId="0" borderId="42" xfId="8" applyFont="1" applyBorder="1" applyAlignment="1">
      <alignment horizontal="center" vertical="center"/>
    </xf>
    <xf numFmtId="0" fontId="19" fillId="0" borderId="32" xfId="8" applyFont="1" applyBorder="1" applyAlignment="1">
      <alignment horizontal="center" vertical="center"/>
    </xf>
    <xf numFmtId="0" fontId="23" fillId="0" borderId="31" xfId="8" applyFont="1" applyBorder="1">
      <alignment vertical="center"/>
    </xf>
    <xf numFmtId="0" fontId="23" fillId="0" borderId="42" xfId="8" applyFont="1" applyBorder="1">
      <alignment vertical="center"/>
    </xf>
    <xf numFmtId="185" fontId="19" fillId="0" borderId="44" xfId="8" applyNumberFormat="1" applyFont="1" applyBorder="1" applyAlignment="1">
      <alignment horizontal="right" vertical="center" shrinkToFit="1"/>
    </xf>
    <xf numFmtId="185" fontId="19" fillId="0" borderId="18" xfId="8" applyNumberFormat="1" applyFont="1" applyBorder="1" applyAlignment="1">
      <alignment horizontal="right" vertical="center" shrinkToFit="1"/>
    </xf>
    <xf numFmtId="185" fontId="19" fillId="0" borderId="19" xfId="8" applyNumberFormat="1" applyFont="1" applyBorder="1" applyAlignment="1">
      <alignment horizontal="right" vertical="center" shrinkToFit="1"/>
    </xf>
    <xf numFmtId="0" fontId="19" fillId="0" borderId="1" xfId="8" applyFont="1" applyBorder="1" applyAlignment="1">
      <alignment horizontal="center" vertical="center"/>
    </xf>
    <xf numFmtId="0" fontId="19" fillId="0" borderId="2" xfId="8" applyFont="1" applyBorder="1" applyAlignment="1">
      <alignment horizontal="center" vertical="center"/>
    </xf>
    <xf numFmtId="0" fontId="19" fillId="0" borderId="45" xfId="8" applyFont="1" applyBorder="1">
      <alignment vertical="center"/>
    </xf>
    <xf numFmtId="0" fontId="19" fillId="0" borderId="25" xfId="8" applyFont="1" applyBorder="1">
      <alignment vertical="center"/>
    </xf>
    <xf numFmtId="0" fontId="19" fillId="0" borderId="46" xfId="8" applyFont="1" applyBorder="1">
      <alignment vertical="center"/>
    </xf>
    <xf numFmtId="178" fontId="19" fillId="0" borderId="45" xfId="8" applyNumberFormat="1" applyFont="1" applyBorder="1" applyAlignment="1">
      <alignment horizontal="right" vertical="center" shrinkToFit="1"/>
    </xf>
    <xf numFmtId="178" fontId="19" fillId="0" borderId="25" xfId="8" applyNumberFormat="1" applyFont="1" applyBorder="1" applyAlignment="1">
      <alignment horizontal="right" vertical="center" shrinkToFit="1"/>
    </xf>
    <xf numFmtId="178" fontId="19" fillId="0" borderId="26" xfId="8" applyNumberFormat="1" applyFont="1" applyBorder="1" applyAlignment="1">
      <alignment horizontal="right" vertical="center" shrinkToFit="1"/>
    </xf>
    <xf numFmtId="0" fontId="19" fillId="0" borderId="9" xfId="8" applyFont="1" applyBorder="1" applyAlignment="1">
      <alignment horizontal="center" vertical="center"/>
    </xf>
    <xf numFmtId="0" fontId="19" fillId="0" borderId="7" xfId="8" applyFont="1" applyBorder="1" applyAlignment="1">
      <alignment horizontal="center" vertical="center"/>
    </xf>
    <xf numFmtId="0" fontId="19" fillId="0" borderId="66" xfId="8" applyFont="1" applyBorder="1" applyAlignment="1">
      <alignment horizontal="center" vertical="center"/>
    </xf>
    <xf numFmtId="182" fontId="19" fillId="0" borderId="7" xfId="8" applyNumberFormat="1" applyFont="1" applyBorder="1" applyAlignment="1">
      <alignment horizontal="right" vertical="center" shrinkToFit="1"/>
    </xf>
    <xf numFmtId="182" fontId="19" fillId="0" borderId="0" xfId="8" applyNumberFormat="1" applyFont="1" applyAlignment="1">
      <alignment horizontal="right" vertical="center" shrinkToFit="1"/>
    </xf>
    <xf numFmtId="182" fontId="19" fillId="0" borderId="66" xfId="8" applyNumberFormat="1" applyFont="1" applyBorder="1" applyAlignment="1">
      <alignment horizontal="right" vertical="center" shrinkToFit="1"/>
    </xf>
    <xf numFmtId="0" fontId="19" fillId="0" borderId="14" xfId="8" applyFont="1" applyBorder="1" applyAlignment="1">
      <alignment horizontal="center" vertical="center"/>
    </xf>
    <xf numFmtId="0" fontId="19" fillId="0" borderId="15" xfId="8" applyFont="1" applyBorder="1" applyAlignment="1">
      <alignment horizontal="center" vertical="center"/>
    </xf>
    <xf numFmtId="0" fontId="19" fillId="0" borderId="49" xfId="8" applyFont="1" applyBorder="1" applyAlignment="1">
      <alignment horizontal="center" vertical="center"/>
    </xf>
    <xf numFmtId="0" fontId="19" fillId="0" borderId="38" xfId="8" applyFont="1" applyBorder="1" applyAlignment="1">
      <alignment horizontal="center" vertical="center"/>
    </xf>
    <xf numFmtId="0" fontId="19" fillId="0" borderId="63" xfId="8" applyFont="1" applyBorder="1" applyAlignment="1">
      <alignment horizontal="center" vertical="center"/>
    </xf>
    <xf numFmtId="0" fontId="19" fillId="0" borderId="50" xfId="8" applyFont="1" applyBorder="1" applyAlignment="1">
      <alignment horizontal="center" vertical="center"/>
    </xf>
    <xf numFmtId="0" fontId="19" fillId="0" borderId="71" xfId="8" applyFont="1" applyBorder="1" applyAlignment="1">
      <alignment horizontal="center" vertical="center"/>
    </xf>
    <xf numFmtId="0" fontId="19" fillId="0" borderId="16" xfId="8" applyFont="1" applyBorder="1" applyAlignment="1">
      <alignment horizontal="center" vertical="center"/>
    </xf>
    <xf numFmtId="0" fontId="19" fillId="0" borderId="64" xfId="8" applyFont="1" applyBorder="1" applyAlignment="1">
      <alignment horizontal="center" vertical="center"/>
    </xf>
    <xf numFmtId="0" fontId="19" fillId="0" borderId="65" xfId="8" applyFont="1" applyBorder="1" applyAlignment="1">
      <alignment horizontal="center" vertical="center"/>
    </xf>
    <xf numFmtId="0" fontId="19" fillId="0" borderId="72" xfId="8" applyFont="1" applyBorder="1" applyAlignment="1">
      <alignment horizontal="center" vertical="center"/>
    </xf>
    <xf numFmtId="0" fontId="19" fillId="0" borderId="73" xfId="8" applyFont="1" applyBorder="1" applyAlignment="1">
      <alignment horizontal="center" vertical="center"/>
    </xf>
    <xf numFmtId="49" fontId="19" fillId="0" borderId="41" xfId="8" applyNumberFormat="1" applyFont="1" applyBorder="1" applyAlignment="1">
      <alignment horizontal="center" vertical="center"/>
    </xf>
    <xf numFmtId="49" fontId="19" fillId="0" borderId="12" xfId="8" applyNumberFormat="1" applyFont="1" applyBorder="1" applyAlignment="1">
      <alignment horizontal="center" vertical="center"/>
    </xf>
    <xf numFmtId="49" fontId="19" fillId="0" borderId="13" xfId="8" applyNumberFormat="1" applyFont="1" applyBorder="1" applyAlignment="1">
      <alignment horizontal="center" vertical="center"/>
    </xf>
    <xf numFmtId="49" fontId="19" fillId="0" borderId="64" xfId="8" applyNumberFormat="1" applyFont="1" applyBorder="1" applyAlignment="1">
      <alignment horizontal="center" vertical="center"/>
    </xf>
    <xf numFmtId="49" fontId="19" fillId="0" borderId="66" xfId="8" applyNumberFormat="1" applyFont="1" applyBorder="1" applyAlignment="1">
      <alignment horizontal="center" vertical="center"/>
    </xf>
    <xf numFmtId="49" fontId="19" fillId="0" borderId="72" xfId="8" applyNumberFormat="1" applyFont="1" applyBorder="1" applyAlignment="1">
      <alignment horizontal="center" vertical="center"/>
    </xf>
    <xf numFmtId="49" fontId="19" fillId="0" borderId="75" xfId="8" applyNumberFormat="1" applyFont="1" applyBorder="1" applyAlignment="1">
      <alignment horizontal="center" vertical="center"/>
    </xf>
    <xf numFmtId="49" fontId="19" fillId="0" borderId="76" xfId="8" applyNumberFormat="1" applyFont="1" applyBorder="1" applyAlignment="1">
      <alignment horizontal="center" vertical="center"/>
    </xf>
    <xf numFmtId="0" fontId="19" fillId="0" borderId="36" xfId="8" applyFont="1" applyBorder="1" applyAlignment="1">
      <alignment horizontal="left" vertical="center"/>
    </xf>
    <xf numFmtId="0" fontId="19" fillId="0" borderId="8" xfId="8" applyFont="1" applyBorder="1" applyAlignment="1">
      <alignment horizontal="left" vertical="center"/>
    </xf>
    <xf numFmtId="0" fontId="19" fillId="0" borderId="9" xfId="8" applyFont="1" applyBorder="1" applyAlignment="1">
      <alignment horizontal="left" vertical="center"/>
    </xf>
    <xf numFmtId="181" fontId="19" fillId="0" borderId="36" xfId="8" applyNumberFormat="1" applyFont="1" applyBorder="1" applyAlignment="1">
      <alignment horizontal="right" vertical="center" shrinkToFit="1"/>
    </xf>
    <xf numFmtId="181" fontId="19" fillId="0" borderId="8" xfId="8" applyNumberFormat="1" applyFont="1" applyBorder="1" applyAlignment="1">
      <alignment horizontal="right" vertical="center" shrinkToFit="1"/>
    </xf>
    <xf numFmtId="181" fontId="19" fillId="0" borderId="9" xfId="8" applyNumberFormat="1" applyFont="1" applyBorder="1" applyAlignment="1">
      <alignment horizontal="right" vertical="center" shrinkToFit="1"/>
    </xf>
    <xf numFmtId="49" fontId="20" fillId="0" borderId="0" xfId="8" applyNumberFormat="1" applyFont="1" applyAlignment="1">
      <alignment horizontal="center" vertical="center"/>
    </xf>
    <xf numFmtId="0" fontId="19" fillId="0" borderId="4" xfId="8" applyFont="1" applyBorder="1" applyAlignment="1">
      <alignment horizontal="center" vertical="center"/>
    </xf>
    <xf numFmtId="0" fontId="19" fillId="0" borderId="23" xfId="8" applyFont="1" applyBorder="1" applyAlignment="1">
      <alignment horizontal="center" vertical="center"/>
    </xf>
    <xf numFmtId="0" fontId="19" fillId="0" borderId="5" xfId="8" applyFont="1" applyBorder="1" applyAlignment="1">
      <alignment horizontal="center" vertical="center"/>
    </xf>
    <xf numFmtId="0" fontId="19" fillId="0" borderId="68" xfId="8" applyFont="1" applyBorder="1" applyAlignment="1">
      <alignment horizontal="center" vertical="center"/>
    </xf>
    <xf numFmtId="0" fontId="19" fillId="0" borderId="47" xfId="8" applyFont="1" applyBorder="1" applyAlignment="1">
      <alignment horizontal="center" vertical="center"/>
    </xf>
    <xf numFmtId="0" fontId="19" fillId="0" borderId="62" xfId="8" applyFont="1" applyBorder="1" applyAlignment="1">
      <alignment horizontal="center" vertical="center"/>
    </xf>
    <xf numFmtId="0" fontId="19" fillId="0" borderId="10" xfId="8" applyFont="1" applyBorder="1" applyAlignment="1">
      <alignment horizontal="center" vertical="center"/>
    </xf>
    <xf numFmtId="0" fontId="19" fillId="0" borderId="69" xfId="8" applyFont="1" applyBorder="1" applyAlignment="1">
      <alignment horizontal="center" vertical="center"/>
    </xf>
    <xf numFmtId="0" fontId="19" fillId="0" borderId="67" xfId="8" applyFont="1" applyBorder="1" applyAlignment="1">
      <alignment horizontal="center" vertical="center"/>
    </xf>
    <xf numFmtId="0" fontId="19" fillId="0" borderId="3" xfId="8" applyFont="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lignment vertical="center"/>
    </xf>
    <xf numFmtId="0" fontId="19" fillId="0" borderId="38" xfId="11" applyFont="1" applyBorder="1">
      <alignment vertical="center"/>
    </xf>
    <xf numFmtId="178" fontId="19" fillId="0" borderId="6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78" fontId="19" fillId="0" borderId="0" xfId="11" applyNumberFormat="1" applyFont="1" applyAlignment="1">
      <alignment horizontal="right" vertical="center" shrinkToFit="1"/>
    </xf>
    <xf numFmtId="178" fontId="19" fillId="0" borderId="85" xfId="11" applyNumberFormat="1" applyFont="1" applyBorder="1" applyAlignment="1">
      <alignment horizontal="right" vertical="center" shrinkToFit="1"/>
    </xf>
    <xf numFmtId="181" fontId="19" fillId="0" borderId="88" xfId="11" applyNumberFormat="1" applyFont="1" applyBorder="1" applyAlignment="1">
      <alignment horizontal="right" vertical="center" shrinkToFit="1"/>
    </xf>
    <xf numFmtId="181" fontId="19" fillId="0" borderId="0" xfId="11" applyNumberFormat="1" applyFont="1" applyAlignment="1">
      <alignment horizontal="right" vertical="center" shrinkToFit="1"/>
    </xf>
    <xf numFmtId="181" fontId="19" fillId="0" borderId="85" xfId="11" applyNumberFormat="1" applyFont="1" applyBorder="1" applyAlignment="1">
      <alignment horizontal="right" vertical="center" shrinkToFit="1"/>
    </xf>
    <xf numFmtId="178" fontId="19" fillId="0" borderId="88" xfId="11" applyNumberFormat="1" applyFont="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19"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19" fillId="0" borderId="91" xfId="11" applyNumberFormat="1" applyFont="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0" fontId="19" fillId="0" borderId="64" xfId="11" applyFont="1" applyBorder="1" applyAlignment="1">
      <alignment horizontal="left" vertical="center"/>
    </xf>
    <xf numFmtId="0" fontId="19" fillId="0" borderId="0" xfId="11" applyFont="1" applyAlignment="1">
      <alignment horizontal="left" vertical="center"/>
    </xf>
    <xf numFmtId="0" fontId="19" fillId="0" borderId="38" xfId="11" applyFont="1" applyBorder="1" applyAlignment="1">
      <alignment horizontal="left" vertical="center"/>
    </xf>
    <xf numFmtId="0" fontId="1" fillId="0" borderId="38" xfId="11" applyBorder="1" applyAlignment="1">
      <alignment horizontal="right" vertical="center" shrinkToFit="1"/>
    </xf>
    <xf numFmtId="178" fontId="19" fillId="0" borderId="38" xfId="11" applyNumberFormat="1" applyFont="1" applyBorder="1" applyAlignment="1">
      <alignment horizontal="right" vertical="center" shrinkToFit="1"/>
    </xf>
    <xf numFmtId="0" fontId="19" fillId="0" borderId="64" xfId="11" applyFont="1" applyBorder="1" applyAlignment="1">
      <alignment horizontal="center" vertical="center" wrapText="1"/>
    </xf>
    <xf numFmtId="0" fontId="19" fillId="0" borderId="0" xfId="11" applyFont="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37" xfId="11" applyFont="1" applyBorder="1" applyAlignment="1">
      <alignment horizontal="left" vertical="center"/>
    </xf>
    <xf numFmtId="0" fontId="19" fillId="0" borderId="54" xfId="11" applyFont="1" applyBorder="1" applyAlignment="1">
      <alignment horizontal="left" vertical="center"/>
    </xf>
    <xf numFmtId="0" fontId="19" fillId="0" borderId="40" xfId="11" applyFont="1" applyBorder="1" applyAlignment="1">
      <alignment horizontal="left" vertical="center"/>
    </xf>
    <xf numFmtId="178" fontId="19"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178" fontId="19" fillId="0" borderId="40" xfId="11" applyNumberFormat="1" applyFont="1" applyBorder="1" applyAlignment="1">
      <alignment horizontal="right" vertical="center" shrinkToFit="1"/>
    </xf>
    <xf numFmtId="178" fontId="19" fillId="0" borderId="89" xfId="11" applyNumberFormat="1" applyFont="1" applyBorder="1" applyAlignment="1">
      <alignment horizontal="right" vertical="center" shrinkToFit="1"/>
    </xf>
    <xf numFmtId="181" fontId="19" fillId="0" borderId="90" xfId="11" applyNumberFormat="1" applyFont="1" applyBorder="1" applyAlignment="1">
      <alignment horizontal="right" vertical="center" shrinkToFit="1"/>
    </xf>
    <xf numFmtId="178" fontId="19" fillId="0" borderId="90" xfId="11" applyNumberFormat="1" applyFont="1" applyBorder="1" applyAlignment="1">
      <alignment horizontal="right" vertical="center" shrinkToFit="1"/>
    </xf>
    <xf numFmtId="181" fontId="19" fillId="0" borderId="54" xfId="11" applyNumberFormat="1" applyFont="1" applyBorder="1" applyAlignment="1">
      <alignment horizontal="right" vertical="center" shrinkToFit="1"/>
    </xf>
    <xf numFmtId="181" fontId="19" fillId="0" borderId="40" xfId="11" applyNumberFormat="1" applyFont="1" applyBorder="1" applyAlignment="1">
      <alignment horizontal="right" vertical="center" shrinkToFit="1"/>
    </xf>
    <xf numFmtId="181" fontId="19" fillId="0" borderId="86" xfId="11" applyNumberFormat="1" applyFont="1" applyBorder="1" applyAlignment="1">
      <alignment horizontal="right" vertical="center" shrinkToFit="1"/>
    </xf>
    <xf numFmtId="178" fontId="19" fillId="0" borderId="86" xfId="11" applyNumberFormat="1" applyFont="1" applyBorder="1" applyAlignment="1">
      <alignment horizontal="right" vertical="center" shrinkToFit="1"/>
    </xf>
    <xf numFmtId="181" fontId="19" fillId="0" borderId="38" xfId="11" applyNumberFormat="1" applyFont="1" applyBorder="1" applyAlignment="1">
      <alignment horizontal="right" vertical="center" shrinkToFit="1"/>
    </xf>
    <xf numFmtId="178" fontId="19" fillId="0" borderId="41" xfId="11" applyNumberFormat="1" applyFont="1" applyBorder="1" applyAlignment="1">
      <alignment horizontal="right" vertical="center" shrinkToFit="1"/>
    </xf>
    <xf numFmtId="178" fontId="19" fillId="0" borderId="12" xfId="11" applyNumberFormat="1" applyFont="1" applyBorder="1" applyAlignment="1">
      <alignment horizontal="right" vertical="center" shrinkToFit="1"/>
    </xf>
    <xf numFmtId="178" fontId="19" fillId="0" borderId="48" xfId="11" applyNumberFormat="1" applyFont="1" applyBorder="1" applyAlignment="1">
      <alignment horizontal="right" vertical="center" shrinkToFit="1"/>
    </xf>
    <xf numFmtId="0" fontId="19" fillId="0" borderId="41" xfId="11" applyFont="1" applyBorder="1" applyAlignment="1">
      <alignment horizontal="left" vertical="center"/>
    </xf>
    <xf numFmtId="0" fontId="19" fillId="0" borderId="12" xfId="11" applyFont="1" applyBorder="1" applyAlignment="1">
      <alignment horizontal="left" vertical="center"/>
    </xf>
    <xf numFmtId="0" fontId="19" fillId="0" borderId="48" xfId="11" applyFont="1" applyBorder="1" applyAlignment="1">
      <alignment horizontal="left"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Border="1" applyAlignment="1">
      <alignment horizontal="right" vertical="center" shrinkToFit="1"/>
    </xf>
    <xf numFmtId="181" fontId="19" fillId="0" borderId="64" xfId="11" applyNumberFormat="1" applyFont="1" applyBorder="1" applyAlignment="1">
      <alignment horizontal="right" vertical="center" shrinkToFit="1"/>
    </xf>
    <xf numFmtId="181" fontId="19"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19"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Alignment="1">
      <alignment vertical="center" textRotation="255"/>
    </xf>
    <xf numFmtId="0" fontId="19"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Border="1" applyAlignment="1">
      <alignment horizontal="right" vertical="center" shrinkToFit="1"/>
    </xf>
    <xf numFmtId="0" fontId="25" fillId="0" borderId="64" xfId="11" applyFont="1" applyBorder="1">
      <alignment vertical="center"/>
    </xf>
    <xf numFmtId="0" fontId="25" fillId="0" borderId="0" xfId="11" applyFont="1">
      <alignment vertical="center"/>
    </xf>
    <xf numFmtId="0" fontId="25" fillId="0" borderId="38" xfId="11" applyFont="1" applyBorder="1">
      <alignment vertical="center"/>
    </xf>
    <xf numFmtId="0" fontId="15" fillId="0" borderId="0" xfId="6" applyAlignment="1">
      <alignment vertical="center"/>
    </xf>
    <xf numFmtId="0" fontId="15" fillId="0" borderId="38" xfId="6" applyBorder="1" applyAlignment="1">
      <alignment vertical="center"/>
    </xf>
    <xf numFmtId="178" fontId="19" fillId="0" borderId="84" xfId="11" applyNumberFormat="1" applyFont="1" applyBorder="1" applyAlignment="1">
      <alignment horizontal="right" vertical="center" shrinkToFit="1"/>
    </xf>
    <xf numFmtId="178" fontId="19" fillId="0" borderId="82" xfId="11" applyNumberFormat="1" applyFont="1" applyBorder="1" applyAlignment="1">
      <alignment horizontal="right" vertical="center" shrinkToFit="1"/>
    </xf>
    <xf numFmtId="181" fontId="19" fillId="0" borderId="84" xfId="11" applyNumberFormat="1" applyFont="1" applyBorder="1" applyAlignment="1">
      <alignment horizontal="right" vertical="center" shrinkToFit="1"/>
    </xf>
    <xf numFmtId="181" fontId="19" fillId="0" borderId="48" xfId="11" applyNumberFormat="1" applyFont="1" applyBorder="1" applyAlignment="1">
      <alignment horizontal="right" vertical="center" shrinkToFit="1"/>
    </xf>
    <xf numFmtId="181" fontId="19" fillId="0" borderId="82" xfId="11" applyNumberFormat="1" applyFont="1" applyBorder="1" applyAlignment="1">
      <alignment horizontal="right" vertical="center" shrinkToFit="1"/>
    </xf>
    <xf numFmtId="178" fontId="19" fillId="0" borderId="64" xfId="11" applyNumberFormat="1" applyFont="1" applyBorder="1" applyAlignment="1">
      <alignment horizontal="right" vertical="center"/>
    </xf>
    <xf numFmtId="178" fontId="19" fillId="0" borderId="0" xfId="11" applyNumberFormat="1" applyFont="1" applyAlignment="1">
      <alignment horizontal="right" vertical="center"/>
    </xf>
    <xf numFmtId="178" fontId="19" fillId="0" borderId="85" xfId="11" applyNumberFormat="1" applyFont="1" applyBorder="1" applyAlignment="1">
      <alignment horizontal="right" vertical="center"/>
    </xf>
    <xf numFmtId="181" fontId="19" fillId="0" borderId="86" xfId="11" applyNumberFormat="1" applyFont="1" applyBorder="1" applyAlignment="1">
      <alignment horizontal="right" vertical="center"/>
    </xf>
    <xf numFmtId="178" fontId="19" fillId="0" borderId="88" xfId="11" applyNumberFormat="1" applyFont="1" applyBorder="1" applyAlignment="1">
      <alignment horizontal="right" vertical="center"/>
    </xf>
    <xf numFmtId="0" fontId="25" fillId="0" borderId="39" xfId="11" applyFont="1" applyBorder="1" applyAlignment="1">
      <alignment horizontal="center" vertical="center"/>
    </xf>
    <xf numFmtId="0" fontId="25" fillId="0" borderId="31" xfId="11" applyFont="1" applyBorder="1" applyAlignment="1">
      <alignment horizontal="center" vertical="center"/>
    </xf>
    <xf numFmtId="0" fontId="25" fillId="0" borderId="42" xfId="11" applyFont="1" applyBorder="1" applyAlignment="1">
      <alignment horizontal="center" vertical="center"/>
    </xf>
    <xf numFmtId="178" fontId="19" fillId="0" borderId="38" xfId="11" applyNumberFormat="1" applyFont="1" applyBorder="1" applyAlignment="1">
      <alignment horizontal="right" vertical="center"/>
    </xf>
    <xf numFmtId="181" fontId="19" fillId="0" borderId="83" xfId="11" applyNumberFormat="1" applyFont="1" applyBorder="1" applyAlignment="1">
      <alignment horizontal="right" vertical="center" shrinkToFit="1"/>
    </xf>
    <xf numFmtId="178" fontId="19" fillId="0" borderId="83" xfId="11" applyNumberFormat="1" applyFont="1" applyBorder="1" applyAlignment="1">
      <alignment horizontal="right" vertical="center" shrinkToFit="1"/>
    </xf>
    <xf numFmtId="49" fontId="22" fillId="0" borderId="1" xfId="11" applyNumberFormat="1" applyFont="1" applyBorder="1" applyAlignment="1">
      <alignment horizontal="center" vertical="center"/>
    </xf>
    <xf numFmtId="49" fontId="22" fillId="0" borderId="2" xfId="11" applyNumberFormat="1" applyFont="1" applyBorder="1" applyAlignment="1">
      <alignment horizontal="center" vertical="center"/>
    </xf>
    <xf numFmtId="49" fontId="22" fillId="0" borderId="3" xfId="11" applyNumberFormat="1" applyFont="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lignment horizontal="center" vertical="center"/>
    </xf>
    <xf numFmtId="0" fontId="33" fillId="6" borderId="70" xfId="12" applyFont="1" applyFill="1" applyBorder="1" applyAlignment="1">
      <alignment horizontal="center" vertical="center"/>
    </xf>
    <xf numFmtId="187" fontId="33" fillId="6" borderId="130" xfId="14" applyNumberFormat="1" applyFont="1" applyFill="1" applyBorder="1" applyAlignment="1">
      <alignment horizontal="right" vertical="center" shrinkToFit="1"/>
    </xf>
    <xf numFmtId="187" fontId="33" fillId="6" borderId="18" xfId="14" applyNumberFormat="1" applyFont="1" applyFill="1" applyBorder="1" applyAlignment="1">
      <alignment horizontal="right" vertical="center" shrinkToFit="1"/>
    </xf>
    <xf numFmtId="187" fontId="33" fillId="6" borderId="184" xfId="14" applyNumberFormat="1" applyFont="1" applyFill="1" applyBorder="1" applyAlignment="1">
      <alignment horizontal="right" vertical="center" shrinkToFit="1"/>
    </xf>
    <xf numFmtId="187" fontId="33" fillId="6" borderId="166" xfId="14" applyNumberFormat="1" applyFont="1" applyFill="1" applyBorder="1" applyAlignment="1">
      <alignment horizontal="right" vertical="center" shrinkToFit="1"/>
    </xf>
    <xf numFmtId="187" fontId="33" fillId="6" borderId="167" xfId="14" applyNumberFormat="1" applyFont="1" applyFill="1" applyBorder="1" applyAlignment="1">
      <alignment horizontal="right" vertical="center" shrinkToFit="1"/>
    </xf>
    <xf numFmtId="187" fontId="33" fillId="6" borderId="185" xfId="14" applyNumberFormat="1" applyFont="1" applyFill="1" applyBorder="1" applyAlignment="1">
      <alignment horizontal="right" vertical="center" shrinkToFit="1"/>
    </xf>
    <xf numFmtId="0" fontId="33" fillId="6" borderId="74" xfId="12" applyFont="1" applyFill="1" applyBorder="1">
      <alignment vertical="center"/>
    </xf>
    <xf numFmtId="0" fontId="33" fillId="6" borderId="75" xfId="12" applyFont="1" applyFill="1" applyBorder="1">
      <alignment vertical="center"/>
    </xf>
    <xf numFmtId="0" fontId="33" fillId="6" borderId="70" xfId="12" applyFont="1" applyFill="1" applyBorder="1">
      <alignment vertical="center"/>
    </xf>
    <xf numFmtId="188" fontId="33" fillId="6" borderId="72" xfId="14" applyNumberFormat="1" applyFont="1" applyFill="1" applyBorder="1" applyAlignment="1">
      <alignment horizontal="right" vertical="center" shrinkToFit="1"/>
    </xf>
    <xf numFmtId="188" fontId="33" fillId="6" borderId="75" xfId="14" applyNumberFormat="1" applyFont="1" applyFill="1" applyBorder="1" applyAlignment="1">
      <alignment horizontal="right" vertical="center" shrinkToFit="1"/>
    </xf>
    <xf numFmtId="188" fontId="33" fillId="6" borderId="70" xfId="14" applyNumberFormat="1" applyFont="1" applyFill="1" applyBorder="1" applyAlignment="1">
      <alignment horizontal="right" vertical="center" shrinkToFit="1"/>
    </xf>
    <xf numFmtId="188" fontId="33" fillId="6" borderId="181" xfId="14" applyNumberFormat="1" applyFont="1" applyFill="1" applyBorder="1" applyAlignment="1">
      <alignment horizontal="right" vertical="center" shrinkToFit="1"/>
    </xf>
    <xf numFmtId="188" fontId="33" fillId="6" borderId="182" xfId="14" applyNumberFormat="1" applyFont="1" applyFill="1" applyBorder="1" applyAlignment="1">
      <alignment horizontal="right" vertical="center" shrinkToFit="1"/>
    </xf>
    <xf numFmtId="188" fontId="33" fillId="6" borderId="183" xfId="14" applyNumberFormat="1" applyFont="1" applyFill="1" applyBorder="1" applyAlignment="1">
      <alignment horizontal="right" vertical="center" shrinkToFit="1"/>
    </xf>
    <xf numFmtId="0" fontId="33" fillId="6" borderId="11" xfId="12" applyFont="1" applyFill="1" applyBorder="1" applyAlignment="1">
      <alignment horizontal="left" vertical="center" wrapText="1"/>
    </xf>
    <xf numFmtId="0" fontId="33" fillId="6" borderId="12" xfId="12" applyFont="1" applyFill="1" applyBorder="1" applyAlignment="1">
      <alignment horizontal="left" vertical="center" wrapText="1"/>
    </xf>
    <xf numFmtId="0" fontId="33" fillId="6" borderId="74" xfId="12" applyFont="1" applyFill="1" applyBorder="1" applyAlignment="1">
      <alignment horizontal="left" vertical="center" wrapText="1"/>
    </xf>
    <xf numFmtId="0" fontId="33" fillId="6" borderId="75" xfId="12" applyFont="1" applyFill="1" applyBorder="1" applyAlignment="1">
      <alignment horizontal="left" vertical="center" wrapText="1"/>
    </xf>
    <xf numFmtId="0" fontId="33" fillId="6" borderId="12" xfId="12" applyFont="1" applyFill="1" applyBorder="1" applyAlignment="1">
      <alignment horizontal="center" vertical="center"/>
    </xf>
    <xf numFmtId="0" fontId="33" fillId="6" borderId="48" xfId="12" applyFont="1" applyFill="1" applyBorder="1" applyAlignment="1">
      <alignment horizontal="center" vertical="center"/>
    </xf>
    <xf numFmtId="187" fontId="33" fillId="6" borderId="39" xfId="14" applyNumberFormat="1" applyFont="1" applyFill="1" applyBorder="1" applyAlignment="1">
      <alignment horizontal="right" vertical="center" shrinkToFit="1"/>
    </xf>
    <xf numFmtId="187" fontId="33" fillId="6" borderId="31" xfId="14" applyNumberFormat="1" applyFont="1" applyFill="1" applyBorder="1" applyAlignment="1">
      <alignment horizontal="right" vertical="center" shrinkToFit="1"/>
    </xf>
    <xf numFmtId="187" fontId="33" fillId="6" borderId="156" xfId="14" applyNumberFormat="1" applyFont="1" applyFill="1" applyBorder="1" applyAlignment="1">
      <alignment horizontal="right" vertical="center" shrinkToFit="1"/>
    </xf>
    <xf numFmtId="187" fontId="33" fillId="6" borderId="157" xfId="14" applyNumberFormat="1" applyFont="1" applyFill="1" applyBorder="1" applyAlignment="1">
      <alignment horizontal="right" vertical="center" shrinkToFit="1"/>
    </xf>
    <xf numFmtId="187" fontId="33" fillId="6" borderId="158" xfId="14" applyNumberFormat="1" applyFont="1" applyFill="1" applyBorder="1" applyAlignment="1">
      <alignment horizontal="right" vertical="center" shrinkToFit="1"/>
    </xf>
    <xf numFmtId="187" fontId="33" fillId="6" borderId="159" xfId="14" applyNumberFormat="1" applyFont="1" applyFill="1" applyBorder="1" applyAlignment="1">
      <alignment horizontal="right" vertical="center" shrinkToFit="1"/>
    </xf>
    <xf numFmtId="187" fontId="33" fillId="6" borderId="160" xfId="14" applyNumberFormat="1" applyFont="1" applyFill="1" applyBorder="1" applyAlignment="1">
      <alignment horizontal="right" vertical="center" shrinkToFit="1"/>
    </xf>
    <xf numFmtId="0" fontId="33" fillId="6" borderId="7" xfId="12" applyFont="1" applyFill="1" applyBorder="1">
      <alignment vertical="center"/>
    </xf>
    <xf numFmtId="0" fontId="33" fillId="6" borderId="0" xfId="12" applyFont="1" applyFill="1">
      <alignment vertical="center"/>
    </xf>
    <xf numFmtId="0" fontId="33" fillId="6" borderId="38" xfId="12" applyFont="1" applyFill="1" applyBorder="1">
      <alignment vertical="center"/>
    </xf>
    <xf numFmtId="188" fontId="33" fillId="6" borderId="64" xfId="14" applyNumberFormat="1" applyFont="1" applyFill="1" applyBorder="1" applyAlignment="1">
      <alignment horizontal="right" vertical="center" shrinkToFit="1"/>
    </xf>
    <xf numFmtId="188" fontId="33" fillId="6" borderId="0" xfId="14" applyNumberFormat="1" applyFont="1" applyFill="1" applyAlignment="1">
      <alignment horizontal="right" vertical="center" shrinkToFit="1"/>
    </xf>
    <xf numFmtId="188" fontId="33" fillId="6" borderId="38" xfId="14" applyNumberFormat="1" applyFont="1" applyFill="1" applyBorder="1" applyAlignment="1">
      <alignment horizontal="right" vertical="center" shrinkToFit="1"/>
    </xf>
    <xf numFmtId="188" fontId="33" fillId="6" borderId="66" xfId="14" applyNumberFormat="1" applyFont="1" applyFill="1" applyBorder="1" applyAlignment="1">
      <alignment horizontal="right" vertical="center" shrinkToFit="1"/>
    </xf>
    <xf numFmtId="0" fontId="35" fillId="6" borderId="24" xfId="12" applyFont="1" applyFill="1" applyBorder="1" applyAlignment="1">
      <alignment horizontal="left" vertical="center"/>
    </xf>
    <xf numFmtId="0" fontId="33" fillId="6" borderId="54" xfId="12" applyFont="1" applyFill="1" applyBorder="1" applyAlignment="1">
      <alignment horizontal="left" vertical="center"/>
    </xf>
    <xf numFmtId="0" fontId="33" fillId="6" borderId="54" xfId="12" applyFont="1" applyFill="1" applyBorder="1" applyAlignment="1">
      <alignment horizontal="right" vertical="center" wrapText="1"/>
    </xf>
    <xf numFmtId="0" fontId="33" fillId="6" borderId="54" xfId="12" applyFont="1" applyFill="1" applyBorder="1" applyAlignment="1">
      <alignment horizontal="right" vertical="center"/>
    </xf>
    <xf numFmtId="0" fontId="33" fillId="6" borderId="40" xfId="12" applyFont="1" applyFill="1" applyBorder="1" applyAlignment="1">
      <alignment horizontal="right" vertical="center"/>
    </xf>
    <xf numFmtId="177" fontId="33" fillId="6" borderId="37" xfId="14" applyNumberFormat="1" applyFont="1" applyFill="1" applyBorder="1" applyAlignment="1">
      <alignment horizontal="right" vertical="center" shrinkToFit="1"/>
    </xf>
    <xf numFmtId="177" fontId="33" fillId="6" borderId="54" xfId="14" applyNumberFormat="1" applyFont="1" applyFill="1" applyBorder="1" applyAlignment="1">
      <alignment horizontal="right" vertical="center" shrinkToFit="1"/>
    </xf>
    <xf numFmtId="177" fontId="33" fillId="6" borderId="89" xfId="14" applyNumberFormat="1" applyFont="1" applyFill="1" applyBorder="1" applyAlignment="1">
      <alignment horizontal="right" vertical="center" shrinkToFit="1"/>
    </xf>
    <xf numFmtId="177" fontId="33" fillId="6" borderId="91" xfId="14" applyNumberFormat="1" applyFont="1" applyFill="1" applyBorder="1" applyAlignment="1">
      <alignment horizontal="right" vertical="center" shrinkToFit="1"/>
    </xf>
    <xf numFmtId="187" fontId="33" fillId="6" borderId="178" xfId="14" applyNumberFormat="1" applyFont="1" applyFill="1" applyBorder="1" applyAlignment="1">
      <alignment horizontal="right" vertical="center" shrinkToFit="1"/>
    </xf>
    <xf numFmtId="187" fontId="33" fillId="6" borderId="179" xfId="14" applyNumberFormat="1" applyFont="1" applyFill="1" applyBorder="1" applyAlignment="1">
      <alignment horizontal="right" vertical="center" shrinkToFit="1"/>
    </xf>
    <xf numFmtId="187" fontId="33" fillId="6" borderId="180" xfId="14" applyNumberFormat="1" applyFont="1" applyFill="1" applyBorder="1" applyAlignment="1">
      <alignment horizontal="right" vertical="center" shrinkToFit="1"/>
    </xf>
    <xf numFmtId="176" fontId="33" fillId="6" borderId="64" xfId="14" applyNumberFormat="1" applyFont="1" applyFill="1" applyBorder="1" applyAlignment="1">
      <alignment horizontal="right" vertical="center" shrinkToFit="1"/>
    </xf>
    <xf numFmtId="176" fontId="33" fillId="6" borderId="0" xfId="14" applyNumberFormat="1" applyFont="1" applyFill="1" applyAlignment="1">
      <alignment horizontal="right" vertical="center" shrinkToFit="1"/>
    </xf>
    <xf numFmtId="176" fontId="33" fillId="6" borderId="38" xfId="14" applyNumberFormat="1" applyFont="1" applyFill="1" applyBorder="1" applyAlignment="1">
      <alignment horizontal="right" vertical="center" shrinkToFit="1"/>
    </xf>
    <xf numFmtId="176" fontId="33" fillId="6" borderId="66" xfId="14" applyNumberFormat="1" applyFont="1" applyFill="1" applyBorder="1" applyAlignment="1">
      <alignment horizontal="right" vertical="center" shrinkToFit="1"/>
    </xf>
    <xf numFmtId="0" fontId="33" fillId="6" borderId="7" xfId="12" applyFont="1" applyFill="1" applyBorder="1" applyAlignment="1">
      <alignment horizontal="left" vertical="center"/>
    </xf>
    <xf numFmtId="0" fontId="33" fillId="6" borderId="0" xfId="12" applyFont="1" applyFill="1" applyAlignment="1">
      <alignment horizontal="left" vertical="center"/>
    </xf>
    <xf numFmtId="0" fontId="33" fillId="6" borderId="0" xfId="12" applyFont="1" applyFill="1" applyAlignment="1">
      <alignment horizontal="right" vertical="center" wrapText="1"/>
    </xf>
    <xf numFmtId="0" fontId="33" fillId="6" borderId="0" xfId="12" applyFont="1" applyFill="1" applyAlignment="1">
      <alignment horizontal="right" vertical="center"/>
    </xf>
    <xf numFmtId="0" fontId="33" fillId="6" borderId="38" xfId="12" applyFont="1" applyFill="1" applyBorder="1" applyAlignment="1">
      <alignment horizontal="right" vertical="center"/>
    </xf>
    <xf numFmtId="177" fontId="33" fillId="6" borderId="64" xfId="14" applyNumberFormat="1" applyFont="1" applyFill="1" applyBorder="1" applyAlignment="1">
      <alignment horizontal="right" vertical="center" shrinkToFit="1"/>
    </xf>
    <xf numFmtId="177" fontId="33" fillId="6" borderId="0" xfId="14" applyNumberFormat="1" applyFont="1" applyFill="1" applyAlignment="1">
      <alignment horizontal="right" vertical="center" shrinkToFit="1"/>
    </xf>
    <xf numFmtId="177" fontId="33" fillId="6" borderId="85" xfId="14" applyNumberFormat="1" applyFont="1" applyFill="1" applyBorder="1" applyAlignment="1">
      <alignment horizontal="right" vertical="center" shrinkToFit="1"/>
    </xf>
    <xf numFmtId="177" fontId="33" fillId="6" borderId="88" xfId="14" applyNumberFormat="1" applyFont="1" applyFill="1" applyBorder="1" applyAlignment="1">
      <alignment horizontal="right" vertical="center" shrinkToFit="1"/>
    </xf>
    <xf numFmtId="187" fontId="33" fillId="6" borderId="175" xfId="14" applyNumberFormat="1" applyFont="1" applyFill="1" applyBorder="1" applyAlignment="1">
      <alignment horizontal="right" vertical="center" shrinkToFit="1"/>
    </xf>
    <xf numFmtId="187" fontId="33" fillId="6" borderId="176" xfId="14" applyNumberFormat="1" applyFont="1" applyFill="1" applyBorder="1" applyAlignment="1">
      <alignment horizontal="right" vertical="center" shrinkToFit="1"/>
    </xf>
    <xf numFmtId="187" fontId="33" fillId="6" borderId="177" xfId="14" applyNumberFormat="1" applyFont="1" applyFill="1" applyBorder="1" applyAlignment="1">
      <alignment horizontal="right" vertical="center" shrinkToFit="1"/>
    </xf>
    <xf numFmtId="176" fontId="33" fillId="6" borderId="41" xfId="14" applyNumberFormat="1" applyFont="1" applyFill="1" applyBorder="1" applyAlignment="1">
      <alignment horizontal="right" vertical="center" shrinkToFit="1"/>
    </xf>
    <xf numFmtId="176" fontId="33" fillId="6" borderId="12" xfId="14" applyNumberFormat="1" applyFont="1" applyFill="1" applyBorder="1" applyAlignment="1">
      <alignment horizontal="right" vertical="center" shrinkToFit="1"/>
    </xf>
    <xf numFmtId="176" fontId="33" fillId="6" borderId="13" xfId="14" applyNumberFormat="1" applyFont="1" applyFill="1" applyBorder="1" applyAlignment="1">
      <alignment horizontal="right" vertical="center" shrinkToFit="1"/>
    </xf>
    <xf numFmtId="0" fontId="33" fillId="6" borderId="72" xfId="12" applyFont="1" applyFill="1" applyBorder="1">
      <alignment vertical="center"/>
    </xf>
    <xf numFmtId="177" fontId="33" fillId="6" borderId="172" xfId="14" applyNumberFormat="1" applyFont="1" applyFill="1" applyBorder="1" applyAlignment="1">
      <alignment horizontal="right" vertical="center" shrinkToFit="1"/>
    </xf>
    <xf numFmtId="177" fontId="33" fillId="6" borderId="173" xfId="14" applyNumberFormat="1" applyFont="1" applyFill="1" applyBorder="1" applyAlignment="1">
      <alignment horizontal="right" vertical="center" shrinkToFit="1"/>
    </xf>
    <xf numFmtId="187" fontId="33" fillId="6" borderId="173" xfId="14" applyNumberFormat="1" applyFont="1" applyFill="1" applyBorder="1" applyAlignment="1">
      <alignment horizontal="right" vertical="center" shrinkToFit="1"/>
    </xf>
    <xf numFmtId="187" fontId="33" fillId="6" borderId="174" xfId="14" applyNumberFormat="1" applyFont="1" applyFill="1" applyBorder="1" applyAlignment="1">
      <alignment horizontal="right" vertical="center" shrinkToFit="1"/>
    </xf>
    <xf numFmtId="187" fontId="33" fillId="6" borderId="86" xfId="14" applyNumberFormat="1" applyFont="1" applyFill="1" applyBorder="1" applyAlignment="1">
      <alignment horizontal="right" vertical="center" shrinkToFit="1"/>
    </xf>
    <xf numFmtId="187" fontId="33" fillId="6" borderId="155" xfId="14" applyNumberFormat="1" applyFont="1" applyFill="1" applyBorder="1" applyAlignment="1">
      <alignment horizontal="right" vertical="center" shrinkToFit="1"/>
    </xf>
    <xf numFmtId="0" fontId="33" fillId="6" borderId="11" xfId="12" applyFont="1" applyFill="1" applyBorder="1" applyAlignment="1">
      <alignment horizontal="left" vertical="center"/>
    </xf>
    <xf numFmtId="0" fontId="33" fillId="6" borderId="12" xfId="12" applyFont="1" applyFill="1" applyBorder="1" applyAlignment="1">
      <alignment horizontal="left" vertical="center"/>
    </xf>
    <xf numFmtId="0" fontId="33" fillId="6" borderId="12" xfId="12" applyFont="1" applyFill="1" applyBorder="1" applyAlignment="1">
      <alignment horizontal="right" vertical="center"/>
    </xf>
    <xf numFmtId="0" fontId="33" fillId="6" borderId="48" xfId="12" applyFont="1" applyFill="1" applyBorder="1" applyAlignment="1">
      <alignment horizontal="right" vertical="center"/>
    </xf>
    <xf numFmtId="177" fontId="33" fillId="6" borderId="41" xfId="13" applyNumberFormat="1" applyFont="1" applyFill="1" applyBorder="1" applyAlignment="1">
      <alignment horizontal="right" vertical="center" shrinkToFit="1"/>
    </xf>
    <xf numFmtId="177" fontId="33" fillId="6" borderId="12" xfId="13" applyNumberFormat="1" applyFont="1" applyFill="1" applyBorder="1" applyAlignment="1">
      <alignment horizontal="right" vertical="center" shrinkToFit="1"/>
    </xf>
    <xf numFmtId="177" fontId="33" fillId="6" borderId="82" xfId="13" applyNumberFormat="1" applyFont="1" applyFill="1" applyBorder="1" applyAlignment="1">
      <alignment horizontal="right" vertical="center" shrinkToFit="1"/>
    </xf>
    <xf numFmtId="177" fontId="33" fillId="6" borderId="84" xfId="13" applyNumberFormat="1" applyFont="1" applyFill="1" applyBorder="1" applyAlignment="1">
      <alignment horizontal="right" vertical="center" shrinkToFit="1"/>
    </xf>
    <xf numFmtId="187" fontId="33" fillId="6" borderId="169" xfId="14" applyNumberFormat="1" applyFont="1" applyFill="1" applyBorder="1" applyAlignment="1">
      <alignment horizontal="right" vertical="center" shrinkToFit="1"/>
    </xf>
    <xf numFmtId="187" fontId="33" fillId="6" borderId="170" xfId="14" applyNumberFormat="1" applyFont="1" applyFill="1" applyBorder="1" applyAlignment="1">
      <alignment horizontal="right" vertical="center" shrinkToFit="1"/>
    </xf>
    <xf numFmtId="187" fontId="33" fillId="6" borderId="171" xfId="14" applyNumberFormat="1" applyFont="1" applyFill="1" applyBorder="1" applyAlignment="1">
      <alignment horizontal="right" vertical="center" shrinkToFit="1"/>
    </xf>
    <xf numFmtId="0" fontId="33" fillId="6" borderId="11" xfId="12" applyFont="1" applyFill="1" applyBorder="1">
      <alignment vertical="center"/>
    </xf>
    <xf numFmtId="0" fontId="33" fillId="6" borderId="12" xfId="12" applyFont="1" applyFill="1" applyBorder="1">
      <alignment vertical="center"/>
    </xf>
    <xf numFmtId="0" fontId="33" fillId="6" borderId="48" xfId="12" applyFont="1" applyFill="1" applyBorder="1">
      <alignment vertical="center"/>
    </xf>
    <xf numFmtId="176" fontId="33" fillId="6" borderId="48" xfId="14" applyNumberFormat="1" applyFont="1" applyFill="1" applyBorder="1" applyAlignment="1">
      <alignment horizontal="right" vertical="center" shrinkToFit="1"/>
    </xf>
    <xf numFmtId="0" fontId="33" fillId="6" borderId="45" xfId="12" applyFont="1" applyFill="1" applyBorder="1" applyAlignment="1">
      <alignment horizontal="center" vertical="center"/>
    </xf>
    <xf numFmtId="0" fontId="33" fillId="6" borderId="25" xfId="12" applyFont="1" applyFill="1" applyBorder="1" applyAlignment="1">
      <alignment horizontal="center" vertical="center"/>
    </xf>
    <xf numFmtId="0" fontId="33" fillId="6" borderId="46" xfId="12" applyFont="1" applyFill="1" applyBorder="1" applyAlignment="1">
      <alignment horizontal="center" vertical="center"/>
    </xf>
    <xf numFmtId="0" fontId="33" fillId="6" borderId="26" xfId="12" applyFont="1" applyFill="1" applyBorder="1" applyAlignment="1">
      <alignment horizontal="center" vertical="center"/>
    </xf>
    <xf numFmtId="0" fontId="33" fillId="6" borderId="64" xfId="12" applyFont="1" applyFill="1" applyBorder="1">
      <alignment vertical="center"/>
    </xf>
    <xf numFmtId="177" fontId="33" fillId="6" borderId="154" xfId="14" applyNumberFormat="1" applyFont="1" applyFill="1" applyBorder="1" applyAlignment="1">
      <alignment horizontal="right" vertical="center" shrinkToFit="1"/>
    </xf>
    <xf numFmtId="177" fontId="33" fillId="6" borderId="86" xfId="14" applyNumberFormat="1" applyFont="1" applyFill="1" applyBorder="1" applyAlignment="1">
      <alignment horizontal="right" vertical="center" shrinkToFit="1"/>
    </xf>
    <xf numFmtId="0" fontId="33" fillId="6" borderId="11" xfId="12" applyFont="1" applyFill="1" applyBorder="1" applyAlignment="1">
      <alignment horizontal="center" vertical="center" textRotation="255" wrapText="1"/>
    </xf>
    <xf numFmtId="0" fontId="33" fillId="6" borderId="48" xfId="12" applyFont="1" applyFill="1" applyBorder="1" applyAlignment="1">
      <alignment horizontal="center" vertical="center" textRotation="255" wrapText="1"/>
    </xf>
    <xf numFmtId="0" fontId="33" fillId="6" borderId="7" xfId="12" applyFont="1" applyFill="1" applyBorder="1" applyAlignment="1">
      <alignment horizontal="center" vertical="center" textRotation="255" wrapText="1"/>
    </xf>
    <xf numFmtId="0" fontId="33" fillId="6" borderId="38" xfId="12" applyFont="1" applyFill="1" applyBorder="1" applyAlignment="1">
      <alignment horizontal="center" vertical="center" textRotation="255" wrapText="1"/>
    </xf>
    <xf numFmtId="0" fontId="33" fillId="6" borderId="24" xfId="12" applyFont="1" applyFill="1" applyBorder="1" applyAlignment="1">
      <alignment horizontal="center" vertical="center" textRotation="255" wrapText="1"/>
    </xf>
    <xf numFmtId="0" fontId="33" fillId="6" borderId="40" xfId="12" applyFont="1" applyFill="1" applyBorder="1" applyAlignment="1">
      <alignment horizontal="center" vertical="center" textRotation="255" wrapText="1"/>
    </xf>
    <xf numFmtId="187" fontId="33" fillId="6" borderId="88" xfId="14" applyNumberFormat="1" applyFont="1" applyFill="1" applyBorder="1" applyAlignment="1">
      <alignment horizontal="right" vertical="center" shrinkToFit="1"/>
    </xf>
    <xf numFmtId="187" fontId="33" fillId="6" borderId="0" xfId="14" applyNumberFormat="1" applyFont="1" applyFill="1" applyAlignment="1">
      <alignment horizontal="right" vertical="center" shrinkToFit="1"/>
    </xf>
    <xf numFmtId="187" fontId="33" fillId="6" borderId="66" xfId="14" applyNumberFormat="1" applyFont="1" applyFill="1" applyBorder="1" applyAlignment="1">
      <alignment horizontal="right" vertical="center" shrinkToFit="1"/>
    </xf>
    <xf numFmtId="0" fontId="33" fillId="6" borderId="17" xfId="12" applyFont="1" applyFill="1" applyBorder="1" applyAlignment="1">
      <alignment horizontal="left" vertical="center" wrapText="1"/>
    </xf>
    <xf numFmtId="0" fontId="33" fillId="6" borderId="18" xfId="12" applyFont="1" applyFill="1" applyBorder="1" applyAlignment="1">
      <alignment horizontal="left" vertical="center"/>
    </xf>
    <xf numFmtId="0" fontId="33" fillId="6" borderId="43" xfId="12" applyFont="1" applyFill="1" applyBorder="1" applyAlignment="1">
      <alignment horizontal="left" vertical="center"/>
    </xf>
    <xf numFmtId="187" fontId="33" fillId="6" borderId="128" xfId="14" applyNumberFormat="1" applyFont="1" applyFill="1" applyBorder="1" applyAlignment="1">
      <alignment horizontal="right" vertical="center" shrinkToFit="1"/>
    </xf>
    <xf numFmtId="187" fontId="33" fillId="6" borderId="129" xfId="14" applyNumberFormat="1" applyFont="1" applyFill="1" applyBorder="1" applyAlignment="1">
      <alignment horizontal="right" vertical="center" shrinkToFit="1"/>
    </xf>
    <xf numFmtId="177" fontId="33" fillId="6" borderId="164" xfId="14" applyNumberFormat="1" applyFont="1" applyFill="1" applyBorder="1" applyAlignment="1">
      <alignment horizontal="right" vertical="center" shrinkToFit="1"/>
    </xf>
    <xf numFmtId="177" fontId="33" fillId="6" borderId="165" xfId="14" applyNumberFormat="1" applyFont="1" applyFill="1" applyBorder="1" applyAlignment="1">
      <alignment horizontal="right" vertical="center" shrinkToFit="1"/>
    </xf>
    <xf numFmtId="187" fontId="33" fillId="6" borderId="162" xfId="14" applyNumberFormat="1" applyFont="1" applyFill="1" applyBorder="1" applyAlignment="1">
      <alignment horizontal="right" vertical="center" shrinkToFit="1"/>
    </xf>
    <xf numFmtId="0" fontId="33" fillId="6" borderId="64" xfId="14" applyFont="1" applyFill="1" applyBorder="1" applyAlignment="1">
      <alignment horizontal="left" vertical="center" shrinkToFit="1"/>
    </xf>
    <xf numFmtId="0" fontId="33" fillId="6" borderId="0" xfId="14" applyFont="1" applyFill="1" applyAlignment="1">
      <alignment horizontal="left" vertical="center" shrinkToFit="1"/>
    </xf>
    <xf numFmtId="0" fontId="33" fillId="6" borderId="38" xfId="14" applyFont="1" applyFill="1" applyBorder="1" applyAlignment="1">
      <alignment horizontal="left" vertical="center" shrinkToFit="1"/>
    </xf>
    <xf numFmtId="0" fontId="33" fillId="6" borderId="37" xfId="12" applyFont="1" applyFill="1" applyBorder="1">
      <alignment vertical="center"/>
    </xf>
    <xf numFmtId="0" fontId="33" fillId="6" borderId="54" xfId="12" applyFont="1" applyFill="1" applyBorder="1">
      <alignment vertical="center"/>
    </xf>
    <xf numFmtId="0" fontId="33" fillId="6" borderId="40" xfId="12" applyFont="1" applyFill="1" applyBorder="1">
      <alignment vertical="center"/>
    </xf>
    <xf numFmtId="0" fontId="33" fillId="6" borderId="81" xfId="12" applyFont="1" applyFill="1" applyBorder="1" applyAlignment="1">
      <alignment horizontal="center" vertical="center"/>
    </xf>
    <xf numFmtId="177" fontId="33" fillId="6" borderId="83" xfId="14" applyNumberFormat="1" applyFont="1" applyFill="1" applyBorder="1" applyAlignment="1">
      <alignment horizontal="right" vertical="center" shrinkToFit="1"/>
    </xf>
    <xf numFmtId="187" fontId="33" fillId="6" borderId="83" xfId="14" applyNumberFormat="1" applyFont="1" applyFill="1" applyBorder="1" applyAlignment="1">
      <alignment horizontal="right" vertical="center" shrinkToFit="1"/>
    </xf>
    <xf numFmtId="187" fontId="33" fillId="6" borderId="153" xfId="14" applyNumberFormat="1" applyFont="1" applyFill="1" applyBorder="1" applyAlignment="1">
      <alignment horizontal="right" vertical="center" shrinkToFit="1"/>
    </xf>
    <xf numFmtId="177" fontId="33" fillId="6" borderId="90" xfId="14" applyNumberFormat="1" applyFont="1" applyFill="1" applyBorder="1" applyAlignment="1">
      <alignment horizontal="right" vertical="center" shrinkToFit="1"/>
    </xf>
    <xf numFmtId="187" fontId="33" fillId="6" borderId="163" xfId="14" applyNumberFormat="1" applyFont="1" applyFill="1" applyBorder="1" applyAlignment="1">
      <alignment horizontal="right" vertical="center" shrinkToFit="1"/>
    </xf>
    <xf numFmtId="187" fontId="33" fillId="6" borderId="47" xfId="14" applyNumberFormat="1" applyFont="1" applyFill="1" applyBorder="1" applyAlignment="1">
      <alignment horizontal="right" vertical="center" shrinkToFit="1"/>
    </xf>
    <xf numFmtId="187" fontId="33" fillId="6" borderId="91" xfId="14" applyNumberFormat="1" applyFont="1" applyFill="1" applyBorder="1" applyAlignment="1">
      <alignment horizontal="right" vertical="center" shrinkToFit="1"/>
    </xf>
    <xf numFmtId="187" fontId="33" fillId="6" borderId="54" xfId="14" applyNumberFormat="1" applyFont="1" applyFill="1" applyBorder="1" applyAlignment="1">
      <alignment horizontal="right" vertical="center" shrinkToFit="1"/>
    </xf>
    <xf numFmtId="187" fontId="33" fillId="6" borderId="67" xfId="14" applyNumberFormat="1" applyFont="1" applyFill="1" applyBorder="1" applyAlignment="1">
      <alignment horizontal="right" vertical="center" shrinkToFit="1"/>
    </xf>
    <xf numFmtId="0" fontId="33" fillId="6" borderId="11" xfId="12" applyFont="1" applyFill="1" applyBorder="1" applyAlignment="1">
      <alignment horizontal="center" vertical="center" wrapText="1"/>
    </xf>
    <xf numFmtId="0" fontId="33" fillId="6" borderId="12" xfId="12" applyFont="1" applyFill="1" applyBorder="1" applyAlignment="1">
      <alignment horizontal="center" vertical="center" wrapText="1"/>
    </xf>
    <xf numFmtId="0" fontId="33" fillId="6" borderId="48" xfId="12" applyFont="1" applyFill="1" applyBorder="1" applyAlignment="1">
      <alignment horizontal="center" vertical="center" wrapText="1"/>
    </xf>
    <xf numFmtId="0" fontId="33" fillId="6" borderId="7" xfId="12" applyFont="1" applyFill="1" applyBorder="1" applyAlignment="1">
      <alignment horizontal="center" vertical="center" wrapText="1"/>
    </xf>
    <xf numFmtId="0" fontId="33" fillId="6" borderId="0" xfId="12" applyFont="1" applyFill="1" applyAlignment="1">
      <alignment horizontal="center" vertical="center" wrapText="1"/>
    </xf>
    <xf numFmtId="0" fontId="33" fillId="6" borderId="38" xfId="12" applyFont="1" applyFill="1" applyBorder="1" applyAlignment="1">
      <alignment horizontal="center" vertical="center" wrapText="1"/>
    </xf>
    <xf numFmtId="0" fontId="33" fillId="6" borderId="74" xfId="12" applyFont="1" applyFill="1" applyBorder="1" applyAlignment="1">
      <alignment horizontal="center" vertical="center" wrapText="1"/>
    </xf>
    <xf numFmtId="0" fontId="33" fillId="6" borderId="75" xfId="12" applyFont="1" applyFill="1" applyBorder="1" applyAlignment="1">
      <alignment horizontal="center" vertical="center" wrapText="1"/>
    </xf>
    <xf numFmtId="0" fontId="33" fillId="6" borderId="70" xfId="12" applyFont="1" applyFill="1" applyBorder="1" applyAlignment="1">
      <alignment horizontal="center" vertical="center" wrapText="1"/>
    </xf>
    <xf numFmtId="0" fontId="33" fillId="6" borderId="41" xfId="12" applyFont="1" applyFill="1" applyBorder="1">
      <alignment vertical="center"/>
    </xf>
    <xf numFmtId="177" fontId="33" fillId="6" borderId="151" xfId="14" applyNumberFormat="1" applyFont="1" applyFill="1" applyBorder="1" applyAlignment="1">
      <alignment horizontal="right" vertical="center" shrinkToFit="1"/>
    </xf>
    <xf numFmtId="187" fontId="33" fillId="6" borderId="168" xfId="14" applyNumberFormat="1" applyFont="1" applyFill="1" applyBorder="1" applyAlignment="1">
      <alignment horizontal="right" vertical="center" shrinkToFit="1"/>
    </xf>
    <xf numFmtId="0" fontId="33" fillId="6" borderId="64" xfId="12" applyFont="1" applyFill="1" applyBorder="1" applyAlignment="1">
      <alignment vertical="center" shrinkToFit="1"/>
    </xf>
    <xf numFmtId="0" fontId="33" fillId="6" borderId="0" xfId="12" applyFont="1" applyFill="1" applyAlignment="1">
      <alignment vertical="center" shrinkToFit="1"/>
    </xf>
    <xf numFmtId="0" fontId="33" fillId="6" borderId="38" xfId="12" applyFont="1" applyFill="1" applyBorder="1" applyAlignment="1">
      <alignment vertical="center" shrinkToFit="1"/>
    </xf>
    <xf numFmtId="187" fontId="33" fillId="6" borderId="152" xfId="14" applyNumberFormat="1" applyFont="1" applyFill="1" applyBorder="1" applyAlignment="1">
      <alignment horizontal="right" vertical="center" shrinkToFit="1"/>
    </xf>
    <xf numFmtId="187" fontId="33" fillId="6" borderId="15" xfId="14" applyNumberFormat="1" applyFont="1" applyFill="1" applyBorder="1" applyAlignment="1">
      <alignment horizontal="right" vertical="center" shrinkToFit="1"/>
    </xf>
    <xf numFmtId="0" fontId="33" fillId="6" borderId="41" xfId="12" applyFont="1" applyFill="1" applyBorder="1" applyAlignment="1">
      <alignment horizontal="center" vertical="center" wrapText="1"/>
    </xf>
    <xf numFmtId="0" fontId="33" fillId="6" borderId="64" xfId="12" applyFont="1" applyFill="1" applyBorder="1" applyAlignment="1">
      <alignment horizontal="center" vertical="center" wrapText="1"/>
    </xf>
    <xf numFmtId="0" fontId="33" fillId="6" borderId="54" xfId="12" applyFont="1" applyFill="1" applyBorder="1" applyAlignment="1">
      <alignment horizontal="center" vertical="center" wrapText="1"/>
    </xf>
    <xf numFmtId="0" fontId="33" fillId="6" borderId="40" xfId="12" applyFont="1" applyFill="1" applyBorder="1" applyAlignment="1">
      <alignment horizontal="center" vertical="center" wrapText="1"/>
    </xf>
    <xf numFmtId="0" fontId="33" fillId="6" borderId="41" xfId="14" applyFont="1" applyFill="1" applyBorder="1" applyAlignment="1">
      <alignment horizontal="left" vertical="center" shrinkToFit="1"/>
    </xf>
    <xf numFmtId="0" fontId="33" fillId="6" borderId="12" xfId="14" applyFont="1" applyFill="1" applyBorder="1" applyAlignment="1">
      <alignment horizontal="left" vertical="center" shrinkToFit="1"/>
    </xf>
    <xf numFmtId="0" fontId="33" fillId="6" borderId="48" xfId="14" applyFont="1" applyFill="1" applyBorder="1" applyAlignment="1">
      <alignment horizontal="left" vertical="center" shrinkToFit="1"/>
    </xf>
    <xf numFmtId="187" fontId="33" fillId="6" borderId="87" xfId="14" applyNumberFormat="1" applyFont="1" applyFill="1" applyBorder="1" applyAlignment="1">
      <alignment horizontal="right" vertical="center" shrinkToFit="1"/>
    </xf>
    <xf numFmtId="187" fontId="33" fillId="6" borderId="63" xfId="14" applyNumberFormat="1" applyFont="1" applyFill="1" applyBorder="1" applyAlignment="1">
      <alignment horizontal="right" vertical="center" shrinkToFit="1"/>
    </xf>
    <xf numFmtId="0" fontId="33" fillId="6" borderId="31" xfId="12" applyFont="1" applyFill="1" applyBorder="1" applyAlignment="1">
      <alignment horizontal="center" vertical="center" wrapText="1"/>
    </xf>
    <xf numFmtId="0" fontId="35" fillId="6" borderId="42" xfId="12" applyFont="1" applyFill="1" applyBorder="1" applyAlignment="1">
      <alignment horizontal="center" vertical="center"/>
    </xf>
    <xf numFmtId="177" fontId="33" fillId="6" borderId="161" xfId="14" applyNumberFormat="1" applyFont="1" applyFill="1" applyBorder="1" applyAlignment="1">
      <alignment horizontal="right" vertical="center" shrinkToFit="1"/>
    </xf>
    <xf numFmtId="0" fontId="33" fillId="6" borderId="11" xfId="12" applyFont="1" applyFill="1" applyBorder="1" applyAlignment="1">
      <alignment horizontal="center" vertical="top" wrapText="1"/>
    </xf>
    <xf numFmtId="0" fontId="33" fillId="6" borderId="12" xfId="12" applyFont="1" applyFill="1" applyBorder="1" applyAlignment="1">
      <alignment horizontal="center" vertical="top" wrapText="1"/>
    </xf>
    <xf numFmtId="0" fontId="33" fillId="6" borderId="48" xfId="12" applyFont="1" applyFill="1" applyBorder="1" applyAlignment="1">
      <alignment horizontal="center" vertical="top" wrapText="1"/>
    </xf>
    <xf numFmtId="0" fontId="33" fillId="6" borderId="7" xfId="12" applyFont="1" applyFill="1" applyBorder="1" applyAlignment="1">
      <alignment horizontal="center" vertical="top" wrapText="1"/>
    </xf>
    <xf numFmtId="0" fontId="33" fillId="6" borderId="0" xfId="12" applyFont="1" applyFill="1" applyAlignment="1">
      <alignment horizontal="center" vertical="top" wrapText="1"/>
    </xf>
    <xf numFmtId="0" fontId="33" fillId="6" borderId="38" xfId="12" applyFont="1" applyFill="1" applyBorder="1" applyAlignment="1">
      <alignment horizontal="center" vertical="top" wrapText="1"/>
    </xf>
    <xf numFmtId="0" fontId="33" fillId="6" borderId="24" xfId="12" applyFont="1" applyFill="1" applyBorder="1" applyAlignment="1">
      <alignment horizontal="center" vertical="top" wrapText="1"/>
    </xf>
    <xf numFmtId="0" fontId="33" fillId="6" borderId="54" xfId="12" applyFont="1" applyFill="1" applyBorder="1" applyAlignment="1">
      <alignment horizontal="center" vertical="top" wrapText="1"/>
    </xf>
    <xf numFmtId="177" fontId="33" fillId="6" borderId="41" xfId="14" applyNumberFormat="1" applyFont="1" applyFill="1" applyBorder="1" applyAlignment="1">
      <alignment horizontal="right" vertical="center" shrinkToFit="1"/>
    </xf>
    <xf numFmtId="177" fontId="33" fillId="6" borderId="12" xfId="14" applyNumberFormat="1" applyFont="1" applyFill="1" applyBorder="1" applyAlignment="1">
      <alignment horizontal="right" vertical="center" shrinkToFit="1"/>
    </xf>
    <xf numFmtId="177" fontId="33" fillId="6" borderId="82" xfId="14" applyNumberFormat="1" applyFont="1" applyFill="1" applyBorder="1" applyAlignment="1">
      <alignment horizontal="right" vertical="center" shrinkToFit="1"/>
    </xf>
    <xf numFmtId="177" fontId="33" fillId="6" borderId="84" xfId="14" applyNumberFormat="1" applyFont="1" applyFill="1" applyBorder="1" applyAlignment="1">
      <alignment horizontal="right" vertical="center" shrinkToFit="1"/>
    </xf>
    <xf numFmtId="187" fontId="33" fillId="6" borderId="84" xfId="14" applyNumberFormat="1" applyFont="1" applyFill="1" applyBorder="1" applyAlignment="1">
      <alignment horizontal="right" vertical="center" shrinkToFit="1"/>
    </xf>
    <xf numFmtId="187" fontId="33" fillId="6" borderId="12" xfId="14" applyNumberFormat="1" applyFont="1" applyFill="1" applyBorder="1" applyAlignment="1">
      <alignment horizontal="right" vertical="center" shrinkToFit="1"/>
    </xf>
    <xf numFmtId="187" fontId="33" fillId="6" borderId="13" xfId="14" applyNumberFormat="1" applyFont="1" applyFill="1" applyBorder="1" applyAlignment="1">
      <alignment horizontal="right" vertical="center" shrinkToFit="1"/>
    </xf>
    <xf numFmtId="0" fontId="33" fillId="6" borderId="30" xfId="12" applyFont="1" applyFill="1" applyBorder="1" applyAlignment="1">
      <alignment horizontal="center" vertical="center"/>
    </xf>
    <xf numFmtId="0" fontId="33" fillId="6" borderId="31" xfId="12" applyFont="1" applyFill="1" applyBorder="1" applyAlignment="1">
      <alignment horizontal="center" vertical="center"/>
    </xf>
    <xf numFmtId="0" fontId="33" fillId="6" borderId="42" xfId="12" applyFont="1" applyFill="1" applyBorder="1" applyAlignment="1">
      <alignment horizontal="center" vertical="center"/>
    </xf>
    <xf numFmtId="0" fontId="33" fillId="6" borderId="39" xfId="12" applyFont="1" applyFill="1" applyBorder="1" applyAlignment="1">
      <alignment horizontal="center" vertical="center"/>
    </xf>
    <xf numFmtId="0" fontId="33" fillId="6" borderId="39" xfId="14" applyFont="1" applyFill="1" applyBorder="1" applyAlignment="1">
      <alignment horizontal="center" vertical="center"/>
    </xf>
    <xf numFmtId="0" fontId="33" fillId="6" borderId="31" xfId="14" applyFont="1" applyFill="1" applyBorder="1" applyAlignment="1">
      <alignment horizontal="center" vertical="center"/>
    </xf>
    <xf numFmtId="0" fontId="33" fillId="6" borderId="32" xfId="14" applyFont="1" applyFill="1" applyBorder="1" applyAlignment="1">
      <alignment horizontal="center" vertical="center"/>
    </xf>
    <xf numFmtId="177" fontId="33" fillId="6" borderId="39" xfId="14" applyNumberFormat="1" applyFont="1" applyFill="1" applyBorder="1" applyAlignment="1">
      <alignment horizontal="right" vertical="center" shrinkToFit="1"/>
    </xf>
    <xf numFmtId="177" fontId="33" fillId="6" borderId="31" xfId="14" applyNumberFormat="1" applyFont="1" applyFill="1" applyBorder="1" applyAlignment="1">
      <alignment horizontal="right" vertical="center" shrinkToFit="1"/>
    </xf>
    <xf numFmtId="177" fontId="33" fillId="6" borderId="156" xfId="14" applyNumberFormat="1" applyFont="1" applyFill="1" applyBorder="1" applyAlignment="1">
      <alignment horizontal="right" vertical="center" shrinkToFit="1"/>
    </xf>
    <xf numFmtId="177" fontId="33" fillId="6" borderId="157" xfId="14" applyNumberFormat="1" applyFont="1" applyFill="1" applyBorder="1" applyAlignment="1">
      <alignment horizontal="right" vertical="center" shrinkToFit="1"/>
    </xf>
    <xf numFmtId="177" fontId="33" fillId="6" borderId="158" xfId="14" applyNumberFormat="1" applyFont="1" applyFill="1" applyBorder="1" applyAlignment="1">
      <alignment horizontal="right" vertical="center" shrinkToFit="1"/>
    </xf>
    <xf numFmtId="177" fontId="33" fillId="6" borderId="159" xfId="14" applyNumberFormat="1" applyFont="1" applyFill="1" applyBorder="1" applyAlignment="1">
      <alignment horizontal="right" vertical="center" shrinkToFit="1"/>
    </xf>
    <xf numFmtId="177" fontId="33" fillId="6" borderId="160" xfId="14" applyNumberFormat="1" applyFont="1" applyFill="1" applyBorder="1" applyAlignment="1">
      <alignment horizontal="right" vertical="center" shrinkToFit="1"/>
    </xf>
    <xf numFmtId="0" fontId="33" fillId="6" borderId="11" xfId="12" applyFont="1" applyFill="1" applyBorder="1" applyAlignment="1">
      <alignment horizontal="center" vertical="center" textRotation="255" shrinkToFit="1"/>
    </xf>
    <xf numFmtId="0" fontId="33" fillId="6" borderId="48" xfId="12" applyFont="1" applyFill="1" applyBorder="1" applyAlignment="1">
      <alignment horizontal="center" vertical="center" textRotation="255" shrinkToFit="1"/>
    </xf>
    <xf numFmtId="0" fontId="33" fillId="6" borderId="7" xfId="12" applyFont="1" applyFill="1" applyBorder="1" applyAlignment="1">
      <alignment horizontal="center" vertical="center" textRotation="255" shrinkToFit="1"/>
    </xf>
    <xf numFmtId="0" fontId="33" fillId="6" borderId="38" xfId="12" applyFont="1" applyFill="1" applyBorder="1" applyAlignment="1">
      <alignment horizontal="center" vertical="center" textRotation="255" shrinkToFit="1"/>
    </xf>
    <xf numFmtId="0" fontId="33" fillId="6" borderId="24" xfId="12" applyFont="1" applyFill="1" applyBorder="1" applyAlignment="1">
      <alignment horizontal="center" vertical="center" textRotation="255" shrinkToFit="1"/>
    </xf>
    <xf numFmtId="0" fontId="33" fillId="6" borderId="40" xfId="12" applyFont="1" applyFill="1" applyBorder="1" applyAlignment="1">
      <alignment horizontal="center" vertical="center" textRotation="255" shrinkToFit="1"/>
    </xf>
    <xf numFmtId="177" fontId="33" fillId="6" borderId="64" xfId="13" applyNumberFormat="1" applyFont="1" applyFill="1" applyBorder="1" applyAlignment="1">
      <alignment horizontal="right" vertical="center" shrinkToFit="1"/>
    </xf>
    <xf numFmtId="177" fontId="33" fillId="6" borderId="0" xfId="13" applyNumberFormat="1" applyFont="1" applyFill="1" applyAlignment="1">
      <alignment horizontal="right" vertical="center" shrinkToFit="1"/>
    </xf>
    <xf numFmtId="177" fontId="33" fillId="6" borderId="85" xfId="13" applyNumberFormat="1" applyFont="1" applyFill="1" applyBorder="1" applyAlignment="1">
      <alignment horizontal="right" vertical="center" shrinkToFit="1"/>
    </xf>
    <xf numFmtId="177" fontId="33" fillId="6" borderId="88" xfId="13" applyNumberFormat="1" applyFont="1" applyFill="1" applyBorder="1" applyAlignment="1">
      <alignment horizontal="right" vertical="center" shrinkToFit="1"/>
    </xf>
    <xf numFmtId="187" fontId="33" fillId="6" borderId="88" xfId="13" applyNumberFormat="1" applyFont="1" applyFill="1" applyBorder="1" applyAlignment="1">
      <alignment horizontal="right" vertical="center" shrinkToFit="1"/>
    </xf>
    <xf numFmtId="187" fontId="33" fillId="6" borderId="0" xfId="13" applyNumberFormat="1" applyFont="1" applyFill="1" applyAlignment="1">
      <alignment horizontal="right" vertical="center" shrinkToFit="1"/>
    </xf>
    <xf numFmtId="187" fontId="33" fillId="6" borderId="66" xfId="13" applyNumberFormat="1" applyFont="1" applyFill="1" applyBorder="1" applyAlignment="1">
      <alignment horizontal="right" vertical="center" shrinkToFit="1"/>
    </xf>
    <xf numFmtId="0" fontId="33" fillId="6" borderId="38" xfId="12" applyFont="1" applyFill="1" applyBorder="1" applyAlignment="1">
      <alignment horizontal="left" vertical="center"/>
    </xf>
    <xf numFmtId="0" fontId="33" fillId="6" borderId="41" xfId="12" applyFont="1" applyFill="1" applyBorder="1" applyAlignment="1">
      <alignment horizontal="center" vertical="center" textRotation="255" wrapText="1"/>
    </xf>
    <xf numFmtId="0" fontId="33" fillId="6" borderId="64" xfId="12" applyFont="1" applyFill="1" applyBorder="1" applyAlignment="1">
      <alignment horizontal="center" vertical="center" textRotation="255" wrapText="1"/>
    </xf>
    <xf numFmtId="0" fontId="33" fillId="6" borderId="37" xfId="12" applyFont="1" applyFill="1" applyBorder="1" applyAlignment="1">
      <alignment horizontal="center" vertical="center" textRotation="255" wrapText="1"/>
    </xf>
    <xf numFmtId="0" fontId="33" fillId="6" borderId="32" xfId="12" applyFont="1" applyFill="1" applyBorder="1" applyAlignment="1">
      <alignment horizontal="center" vertical="center"/>
    </xf>
    <xf numFmtId="0" fontId="33" fillId="6" borderId="11" xfId="12" applyFont="1" applyFill="1" applyBorder="1" applyAlignment="1">
      <alignment horizontal="center" vertical="top"/>
    </xf>
    <xf numFmtId="0" fontId="33" fillId="6" borderId="12" xfId="12" applyFont="1" applyFill="1" applyBorder="1" applyAlignment="1">
      <alignment horizontal="center" vertical="top"/>
    </xf>
    <xf numFmtId="0" fontId="33" fillId="6" borderId="7" xfId="12" applyFont="1" applyFill="1" applyBorder="1" applyAlignment="1">
      <alignment horizontal="center" vertical="top"/>
    </xf>
    <xf numFmtId="0" fontId="33" fillId="6" borderId="0" xfId="12" applyFont="1" applyFill="1" applyAlignment="1">
      <alignment horizontal="center" vertical="top"/>
    </xf>
    <xf numFmtId="0" fontId="33" fillId="6" borderId="24" xfId="12" applyFont="1" applyFill="1" applyBorder="1" applyAlignment="1">
      <alignment horizontal="center" vertical="top"/>
    </xf>
    <xf numFmtId="0" fontId="33" fillId="6" borderId="54" xfId="12" applyFont="1" applyFill="1" applyBorder="1" applyAlignment="1">
      <alignment horizontal="center" vertical="top"/>
    </xf>
    <xf numFmtId="0" fontId="33" fillId="6" borderId="34" xfId="12" applyFont="1" applyFill="1" applyBorder="1" applyAlignment="1">
      <alignment horizontal="center" vertical="center"/>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19" xfId="12" applyFont="1" applyFill="1" applyBorder="1" applyAlignment="1" applyProtection="1">
      <alignment horizontal="left" vertical="center" shrinkToFit="1"/>
      <protection locked="0"/>
    </xf>
    <xf numFmtId="0" fontId="33" fillId="6" borderId="8" xfId="12" applyFont="1" applyFill="1" applyBorder="1" applyAlignment="1">
      <alignment horizontal="left" vertical="center" wrapText="1"/>
    </xf>
    <xf numFmtId="0" fontId="33" fillId="6" borderId="0" xfId="13" applyFont="1" applyFill="1" applyAlignment="1">
      <alignment horizontal="left" vertical="center"/>
    </xf>
    <xf numFmtId="0" fontId="33" fillId="6" borderId="24" xfId="12" applyFont="1" applyFill="1" applyBorder="1" applyAlignment="1">
      <alignment horizontal="center" vertical="center"/>
    </xf>
    <xf numFmtId="0" fontId="33" fillId="6" borderId="54" xfId="12" applyFont="1" applyFill="1" applyBorder="1" applyAlignment="1">
      <alignment horizontal="center" vertical="center"/>
    </xf>
    <xf numFmtId="0" fontId="33" fillId="6" borderId="67" xfId="12" applyFont="1" applyFill="1" applyBorder="1" applyAlignment="1">
      <alignment horizontal="center" vertical="center"/>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9"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Font="1" applyFill="1" applyBorder="1" applyAlignment="1" applyProtection="1">
      <alignment horizontal="left" vertical="center" shrinkToFit="1"/>
      <protection locked="0"/>
    </xf>
    <xf numFmtId="0" fontId="33" fillId="8" borderId="132" xfId="12"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Font="1" applyFill="1" applyBorder="1" applyAlignment="1" applyProtection="1">
      <alignment horizontal="left" vertical="center" shrinkToFit="1"/>
      <protection locked="0"/>
    </xf>
    <xf numFmtId="0" fontId="33" fillId="6" borderId="127" xfId="12"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9" xfId="15"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lignment horizontal="left" vertical="center"/>
    </xf>
    <xf numFmtId="0" fontId="33" fillId="6" borderId="8" xfId="12" applyFont="1" applyFill="1" applyBorder="1" applyAlignment="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Font="1" applyFill="1" applyBorder="1" applyAlignment="1" applyProtection="1">
      <alignment horizontal="left" vertical="center" shrinkToFit="1"/>
      <protection locked="0"/>
    </xf>
    <xf numFmtId="0" fontId="33" fillId="8" borderId="132" xfId="15"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Font="1" applyBorder="1" applyAlignment="1" applyProtection="1">
      <alignment horizontal="left" vertical="center" shrinkToFit="1"/>
      <protection locked="0"/>
    </xf>
    <xf numFmtId="0" fontId="33" fillId="0" borderId="127" xfId="15"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Font="1" applyBorder="1" applyAlignment="1" applyProtection="1">
      <alignment horizontal="left" vertical="center" shrinkToFit="1"/>
      <protection locked="0"/>
    </xf>
    <xf numFmtId="0" fontId="33" fillId="0" borderId="121" xfId="15"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Font="1" applyBorder="1" applyAlignment="1" applyProtection="1">
      <alignment horizontal="left" vertical="center" shrinkToFit="1"/>
      <protection locked="0"/>
    </xf>
    <xf numFmtId="0" fontId="33" fillId="0" borderId="108" xfId="15"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lignment horizontal="center" vertical="center"/>
    </xf>
    <xf numFmtId="0" fontId="32" fillId="6" borderId="2" xfId="12" applyFont="1" applyFill="1" applyBorder="1" applyAlignment="1">
      <alignment horizontal="center" vertical="center"/>
    </xf>
    <xf numFmtId="0" fontId="32" fillId="6" borderId="3" xfId="12" applyFont="1" applyFill="1" applyBorder="1" applyAlignment="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110" xfId="15"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6" fillId="0" borderId="39" xfId="16" applyNumberFormat="1" applyFont="1" applyBorder="1">
      <alignment vertical="center"/>
    </xf>
    <xf numFmtId="178" fontId="16" fillId="0" borderId="31" xfId="16" applyNumberFormat="1" applyFont="1" applyBorder="1">
      <alignment vertical="center"/>
    </xf>
    <xf numFmtId="178" fontId="16"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2" fillId="0" borderId="39" xfId="1" applyFont="1" applyBorder="1" applyAlignment="1" applyProtection="1">
      <alignment horizontal="left" vertical="center" wrapText="1"/>
      <protection locked="0"/>
    </xf>
    <xf numFmtId="0" fontId="12" fillId="0" borderId="31" xfId="1" applyFont="1" applyBorder="1" applyAlignment="1" applyProtection="1">
      <alignment horizontal="left" vertical="center" wrapText="1"/>
      <protection locked="0"/>
    </xf>
    <xf numFmtId="0" fontId="12" fillId="0" borderId="32" xfId="1" applyFont="1" applyBorder="1" applyAlignment="1" applyProtection="1">
      <alignment horizontal="left" vertical="center" wrapText="1"/>
      <protection locked="0"/>
    </xf>
    <xf numFmtId="0" fontId="12" fillId="0" borderId="44" xfId="1" applyFont="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0" borderId="19" xfId="1" applyFont="1" applyBorder="1" applyAlignment="1" applyProtection="1">
      <alignment horizontal="left" vertical="center" wrapText="1"/>
      <protection locked="0"/>
    </xf>
    <xf numFmtId="0" fontId="12" fillId="0" borderId="2" xfId="1" applyFont="1" applyBorder="1" applyAlignment="1">
      <alignment horizontal="left" vertical="center"/>
    </xf>
    <xf numFmtId="0" fontId="12" fillId="0" borderId="3" xfId="1" applyFont="1" applyBorder="1" applyAlignment="1">
      <alignment horizontal="left" vertical="center"/>
    </xf>
    <xf numFmtId="0" fontId="12" fillId="0" borderId="8" xfId="1" applyFont="1" applyBorder="1" applyAlignment="1">
      <alignment horizontal="left" vertical="center" wrapText="1"/>
    </xf>
    <xf numFmtId="0" fontId="12" fillId="0" borderId="9" xfId="1" applyFont="1" applyBorder="1" applyAlignment="1">
      <alignment horizontal="left" vertical="center" wrapText="1"/>
    </xf>
    <xf numFmtId="0" fontId="12" fillId="0" borderId="12" xfId="1" applyFont="1" applyBorder="1" applyAlignment="1">
      <alignment horizontal="left" vertical="center"/>
    </xf>
    <xf numFmtId="0" fontId="12" fillId="0" borderId="13" xfId="1" applyFont="1" applyBorder="1" applyAlignment="1">
      <alignment horizontal="left" vertical="center"/>
    </xf>
    <xf numFmtId="0" fontId="12" fillId="0" borderId="31" xfId="1" applyFont="1" applyBorder="1" applyAlignment="1">
      <alignment horizontal="left" vertical="center"/>
    </xf>
    <xf numFmtId="0" fontId="12"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6641CD7A-4831-4912-B947-F831941D7777}"/>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237994</c:v>
                </c:pt>
                <c:pt idx="3">
                  <c:v>267911</c:v>
                </c:pt>
                <c:pt idx="4">
                  <c:v>228215</c:v>
                </c:pt>
              </c:numCache>
            </c:numRef>
          </c:val>
          <c:smooth val="0"/>
          <c:extLst>
            <c:ext xmlns:c16="http://schemas.microsoft.com/office/drawing/2014/chart" uri="{C3380CC4-5D6E-409C-BE32-E72D297353CC}">
              <c16:uniqueId val="{00000000-80EE-4AE0-821A-ACEA0AF9881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1459315</c:v>
                </c:pt>
                <c:pt idx="1">
                  <c:v>724604</c:v>
                </c:pt>
                <c:pt idx="2">
                  <c:v>875966</c:v>
                </c:pt>
                <c:pt idx="3">
                  <c:v>1463825</c:v>
                </c:pt>
                <c:pt idx="4">
                  <c:v>599640</c:v>
                </c:pt>
              </c:numCache>
            </c:numRef>
          </c:val>
          <c:smooth val="0"/>
          <c:extLst>
            <c:ext xmlns:c16="http://schemas.microsoft.com/office/drawing/2014/chart" uri="{C3380CC4-5D6E-409C-BE32-E72D297353CC}">
              <c16:uniqueId val="{00000001-80EE-4AE0-821A-ACEA0AF9881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2.97</c:v>
                </c:pt>
                <c:pt idx="1">
                  <c:v>9.17</c:v>
                </c:pt>
                <c:pt idx="2">
                  <c:v>11.5</c:v>
                </c:pt>
                <c:pt idx="3">
                  <c:v>18.96</c:v>
                </c:pt>
                <c:pt idx="4">
                  <c:v>40.01</c:v>
                </c:pt>
              </c:numCache>
            </c:numRef>
          </c:val>
          <c:extLst>
            <c:ext xmlns:c16="http://schemas.microsoft.com/office/drawing/2014/chart" uri="{C3380CC4-5D6E-409C-BE32-E72D297353CC}">
              <c16:uniqueId val="{00000000-9412-413F-B328-E3F8F70A8BD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81.66</c:v>
                </c:pt>
                <c:pt idx="1">
                  <c:v>76.08</c:v>
                </c:pt>
                <c:pt idx="2">
                  <c:v>85.22</c:v>
                </c:pt>
                <c:pt idx="3">
                  <c:v>91.2</c:v>
                </c:pt>
                <c:pt idx="4">
                  <c:v>99.53</c:v>
                </c:pt>
              </c:numCache>
            </c:numRef>
          </c:val>
          <c:extLst>
            <c:ext xmlns:c16="http://schemas.microsoft.com/office/drawing/2014/chart" uri="{C3380CC4-5D6E-409C-BE32-E72D297353CC}">
              <c16:uniqueId val="{00000001-9412-413F-B328-E3F8F70A8BD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-8.51</c:v>
                </c:pt>
                <c:pt idx="1">
                  <c:v>6.39</c:v>
                </c:pt>
                <c:pt idx="2">
                  <c:v>6.73</c:v>
                </c:pt>
                <c:pt idx="3">
                  <c:v>9.77</c:v>
                </c:pt>
                <c:pt idx="4">
                  <c:v>25.69</c:v>
                </c:pt>
              </c:numCache>
            </c:numRef>
          </c:val>
          <c:smooth val="0"/>
          <c:extLst>
            <c:ext xmlns:c16="http://schemas.microsoft.com/office/drawing/2014/chart" uri="{C3380CC4-5D6E-409C-BE32-E72D297353CC}">
              <c16:uniqueId val="{00000002-9412-413F-B328-E3F8F70A8BD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CE3-42B9-883E-B465FF2A218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CE3-42B9-883E-B465FF2A218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CE3-42B9-883E-B465FF2A218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CE3-42B9-883E-B465FF2A2181}"/>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CE3-42B9-883E-B465FF2A218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0.03</c:v>
                </c:pt>
                <c:pt idx="2">
                  <c:v>#N/A</c:v>
                </c:pt>
                <c:pt idx="3">
                  <c:v>0.25</c:v>
                </c:pt>
                <c:pt idx="4">
                  <c:v>#N/A</c:v>
                </c:pt>
                <c:pt idx="5">
                  <c:v>0.27</c:v>
                </c:pt>
                <c:pt idx="6">
                  <c:v>#N/A</c:v>
                </c:pt>
                <c:pt idx="7">
                  <c:v>0.27</c:v>
                </c:pt>
                <c:pt idx="8">
                  <c:v>#N/A</c:v>
                </c:pt>
                <c:pt idx="9">
                  <c:v>0.09</c:v>
                </c:pt>
              </c:numCache>
            </c:numRef>
          </c:val>
          <c:extLst>
            <c:ext xmlns:c16="http://schemas.microsoft.com/office/drawing/2014/chart" uri="{C3380CC4-5D6E-409C-BE32-E72D297353CC}">
              <c16:uniqueId val="{00000005-0CE3-42B9-883E-B465FF2A2181}"/>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0.17</c:v>
                </c:pt>
                <c:pt idx="2">
                  <c:v>#N/A</c:v>
                </c:pt>
                <c:pt idx="3">
                  <c:v>0.18</c:v>
                </c:pt>
                <c:pt idx="4">
                  <c:v>#N/A</c:v>
                </c:pt>
                <c:pt idx="5">
                  <c:v>0.2</c:v>
                </c:pt>
                <c:pt idx="6">
                  <c:v>#N/A</c:v>
                </c:pt>
                <c:pt idx="7">
                  <c:v>0.21</c:v>
                </c:pt>
                <c:pt idx="8">
                  <c:v>#N/A</c:v>
                </c:pt>
                <c:pt idx="9">
                  <c:v>0.22</c:v>
                </c:pt>
              </c:numCache>
            </c:numRef>
          </c:val>
          <c:extLst>
            <c:ext xmlns:c16="http://schemas.microsoft.com/office/drawing/2014/chart" uri="{C3380CC4-5D6E-409C-BE32-E72D297353CC}">
              <c16:uniqueId val="{00000006-0CE3-42B9-883E-B465FF2A218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2.17</c:v>
                </c:pt>
                <c:pt idx="2">
                  <c:v>#N/A</c:v>
                </c:pt>
                <c:pt idx="3">
                  <c:v>1.59</c:v>
                </c:pt>
                <c:pt idx="4">
                  <c:v>#N/A</c:v>
                </c:pt>
                <c:pt idx="5">
                  <c:v>4.71</c:v>
                </c:pt>
                <c:pt idx="6">
                  <c:v>#N/A</c:v>
                </c:pt>
                <c:pt idx="7">
                  <c:v>2.87</c:v>
                </c:pt>
                <c:pt idx="8">
                  <c:v>#N/A</c:v>
                </c:pt>
                <c:pt idx="9">
                  <c:v>3.21</c:v>
                </c:pt>
              </c:numCache>
            </c:numRef>
          </c:val>
          <c:extLst>
            <c:ext xmlns:c16="http://schemas.microsoft.com/office/drawing/2014/chart" uri="{C3380CC4-5D6E-409C-BE32-E72D297353CC}">
              <c16:uniqueId val="{00000007-0CE3-42B9-883E-B465FF2A2181}"/>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3.41</c:v>
                </c:pt>
                <c:pt idx="2">
                  <c:v>#N/A</c:v>
                </c:pt>
                <c:pt idx="3">
                  <c:v>1.35</c:v>
                </c:pt>
                <c:pt idx="4">
                  <c:v>#N/A</c:v>
                </c:pt>
                <c:pt idx="5">
                  <c:v>0.86</c:v>
                </c:pt>
                <c:pt idx="6">
                  <c:v>#N/A</c:v>
                </c:pt>
                <c:pt idx="7">
                  <c:v>0.89</c:v>
                </c:pt>
                <c:pt idx="8">
                  <c:v>#N/A</c:v>
                </c:pt>
                <c:pt idx="9">
                  <c:v>5.0999999999999996</c:v>
                </c:pt>
              </c:numCache>
            </c:numRef>
          </c:val>
          <c:extLst>
            <c:ext xmlns:c16="http://schemas.microsoft.com/office/drawing/2014/chart" uri="{C3380CC4-5D6E-409C-BE32-E72D297353CC}">
              <c16:uniqueId val="{00000008-0CE3-42B9-883E-B465FF2A218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2.97</c:v>
                </c:pt>
                <c:pt idx="2">
                  <c:v>#N/A</c:v>
                </c:pt>
                <c:pt idx="3">
                  <c:v>9.17</c:v>
                </c:pt>
                <c:pt idx="4">
                  <c:v>#N/A</c:v>
                </c:pt>
                <c:pt idx="5">
                  <c:v>11.5</c:v>
                </c:pt>
                <c:pt idx="6">
                  <c:v>#N/A</c:v>
                </c:pt>
                <c:pt idx="7">
                  <c:v>18.3</c:v>
                </c:pt>
                <c:pt idx="8">
                  <c:v>#N/A</c:v>
                </c:pt>
                <c:pt idx="9">
                  <c:v>40.01</c:v>
                </c:pt>
              </c:numCache>
            </c:numRef>
          </c:val>
          <c:extLst>
            <c:ext xmlns:c16="http://schemas.microsoft.com/office/drawing/2014/chart" uri="{C3380CC4-5D6E-409C-BE32-E72D297353CC}">
              <c16:uniqueId val="{00000009-0CE3-42B9-883E-B465FF2A218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77</c:v>
                </c:pt>
                <c:pt idx="5">
                  <c:v>77</c:v>
                </c:pt>
                <c:pt idx="8">
                  <c:v>73</c:v>
                </c:pt>
                <c:pt idx="11">
                  <c:v>63</c:v>
                </c:pt>
                <c:pt idx="14">
                  <c:v>62</c:v>
                </c:pt>
              </c:numCache>
            </c:numRef>
          </c:val>
          <c:extLst>
            <c:ext xmlns:c16="http://schemas.microsoft.com/office/drawing/2014/chart" uri="{C3380CC4-5D6E-409C-BE32-E72D297353CC}">
              <c16:uniqueId val="{00000000-8499-4ED4-9614-279F199C3E5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8499-4ED4-9614-279F199C3E5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8499-4ED4-9614-279F199C3E5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99-4ED4-9614-279F199C3E5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30</c:v>
                </c:pt>
                <c:pt idx="3">
                  <c:v>29</c:v>
                </c:pt>
                <c:pt idx="6">
                  <c:v>15</c:v>
                </c:pt>
                <c:pt idx="9">
                  <c:v>10</c:v>
                </c:pt>
                <c:pt idx="12">
                  <c:v>6</c:v>
                </c:pt>
              </c:numCache>
            </c:numRef>
          </c:val>
          <c:extLst>
            <c:ext xmlns:c16="http://schemas.microsoft.com/office/drawing/2014/chart" uri="{C3380CC4-5D6E-409C-BE32-E72D297353CC}">
              <c16:uniqueId val="{00000004-8499-4ED4-9614-279F199C3E5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99-4ED4-9614-279F199C3E5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99-4ED4-9614-279F199C3E5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93</c:v>
                </c:pt>
                <c:pt idx="3">
                  <c:v>83</c:v>
                </c:pt>
                <c:pt idx="6">
                  <c:v>86</c:v>
                </c:pt>
                <c:pt idx="9">
                  <c:v>91</c:v>
                </c:pt>
                <c:pt idx="12">
                  <c:v>86</c:v>
                </c:pt>
              </c:numCache>
            </c:numRef>
          </c:val>
          <c:extLst>
            <c:ext xmlns:c16="http://schemas.microsoft.com/office/drawing/2014/chart" uri="{C3380CC4-5D6E-409C-BE32-E72D297353CC}">
              <c16:uniqueId val="{00000007-8499-4ED4-9614-279F199C3E5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c:v>
                </c:pt>
                <c:pt idx="2">
                  <c:v>#N/A</c:v>
                </c:pt>
                <c:pt idx="3">
                  <c:v>#N/A</c:v>
                </c:pt>
                <c:pt idx="4">
                  <c:v>35</c:v>
                </c:pt>
                <c:pt idx="5">
                  <c:v>#N/A</c:v>
                </c:pt>
                <c:pt idx="6">
                  <c:v>#N/A</c:v>
                </c:pt>
                <c:pt idx="7">
                  <c:v>28</c:v>
                </c:pt>
                <c:pt idx="8">
                  <c:v>#N/A</c:v>
                </c:pt>
                <c:pt idx="9">
                  <c:v>#N/A</c:v>
                </c:pt>
                <c:pt idx="10">
                  <c:v>39</c:v>
                </c:pt>
                <c:pt idx="11">
                  <c:v>#N/A</c:v>
                </c:pt>
                <c:pt idx="12">
                  <c:v>#N/A</c:v>
                </c:pt>
                <c:pt idx="13">
                  <c:v>30</c:v>
                </c:pt>
                <c:pt idx="14">
                  <c:v>#N/A</c:v>
                </c:pt>
              </c:numCache>
            </c:numRef>
          </c:val>
          <c:smooth val="0"/>
          <c:extLst>
            <c:ext xmlns:c16="http://schemas.microsoft.com/office/drawing/2014/chart" uri="{C3380CC4-5D6E-409C-BE32-E72D297353CC}">
              <c16:uniqueId val="{00000008-8499-4ED4-9614-279F199C3E5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626</c:v>
                </c:pt>
                <c:pt idx="5">
                  <c:v>592</c:v>
                </c:pt>
                <c:pt idx="8">
                  <c:v>618</c:v>
                </c:pt>
                <c:pt idx="11">
                  <c:v>578</c:v>
                </c:pt>
                <c:pt idx="14">
                  <c:v>541</c:v>
                </c:pt>
              </c:numCache>
            </c:numRef>
          </c:val>
          <c:extLst>
            <c:ext xmlns:c16="http://schemas.microsoft.com/office/drawing/2014/chart" uri="{C3380CC4-5D6E-409C-BE32-E72D297353CC}">
              <c16:uniqueId val="{00000000-0AD5-4C56-88F9-33C963C29C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0AD5-4C56-88F9-33C963C29C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460</c:v>
                </c:pt>
                <c:pt idx="5">
                  <c:v>420</c:v>
                </c:pt>
                <c:pt idx="8">
                  <c:v>435</c:v>
                </c:pt>
                <c:pt idx="11">
                  <c:v>445</c:v>
                </c:pt>
                <c:pt idx="14">
                  <c:v>469</c:v>
                </c:pt>
              </c:numCache>
            </c:numRef>
          </c:val>
          <c:extLst>
            <c:ext xmlns:c16="http://schemas.microsoft.com/office/drawing/2014/chart" uri="{C3380CC4-5D6E-409C-BE32-E72D297353CC}">
              <c16:uniqueId val="{00000002-0AD5-4C56-88F9-33C963C29C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AD5-4C56-88F9-33C963C29C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AD5-4C56-88F9-33C963C29C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AD5-4C56-88F9-33C963C29C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117</c:v>
                </c:pt>
                <c:pt idx="3">
                  <c:v>138</c:v>
                </c:pt>
                <c:pt idx="6">
                  <c:v>139</c:v>
                </c:pt>
                <c:pt idx="9">
                  <c:v>61</c:v>
                </c:pt>
                <c:pt idx="12">
                  <c:v>57</c:v>
                </c:pt>
              </c:numCache>
            </c:numRef>
          </c:val>
          <c:extLst>
            <c:ext xmlns:c16="http://schemas.microsoft.com/office/drawing/2014/chart" uri="{C3380CC4-5D6E-409C-BE32-E72D297353CC}">
              <c16:uniqueId val="{00000006-0AD5-4C56-88F9-33C963C29C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AD5-4C56-88F9-33C963C29C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154</c:v>
                </c:pt>
                <c:pt idx="3">
                  <c:v>124</c:v>
                </c:pt>
                <c:pt idx="6">
                  <c:v>111</c:v>
                </c:pt>
                <c:pt idx="9">
                  <c:v>105</c:v>
                </c:pt>
                <c:pt idx="12">
                  <c:v>108</c:v>
                </c:pt>
              </c:numCache>
            </c:numRef>
          </c:val>
          <c:extLst>
            <c:ext xmlns:c16="http://schemas.microsoft.com/office/drawing/2014/chart" uri="{C3380CC4-5D6E-409C-BE32-E72D297353CC}">
              <c16:uniqueId val="{00000008-0AD5-4C56-88F9-33C963C29C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AD5-4C56-88F9-33C963C29C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755</c:v>
                </c:pt>
                <c:pt idx="3">
                  <c:v>675</c:v>
                </c:pt>
                <c:pt idx="6">
                  <c:v>669</c:v>
                </c:pt>
                <c:pt idx="9">
                  <c:v>698</c:v>
                </c:pt>
                <c:pt idx="12">
                  <c:v>836</c:v>
                </c:pt>
              </c:numCache>
            </c:numRef>
          </c:val>
          <c:extLst>
            <c:ext xmlns:c16="http://schemas.microsoft.com/office/drawing/2014/chart" uri="{C3380CC4-5D6E-409C-BE32-E72D297353CC}">
              <c16:uniqueId val="{0000000A-0AD5-4C56-88F9-33C963C29C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AD5-4C56-88F9-33C963C29C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364</c:v>
                </c:pt>
                <c:pt idx="1">
                  <c:v>376</c:v>
                </c:pt>
                <c:pt idx="2">
                  <c:v>397</c:v>
                </c:pt>
              </c:numCache>
            </c:numRef>
          </c:val>
          <c:extLst>
            <c:ext xmlns:c16="http://schemas.microsoft.com/office/drawing/2014/chart" uri="{C3380CC4-5D6E-409C-BE32-E72D297353CC}">
              <c16:uniqueId val="{00000000-63AE-442B-9498-707D6AE2AF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63AE-442B-9498-707D6AE2AF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53</c:v>
                </c:pt>
                <c:pt idx="1">
                  <c:v>42</c:v>
                </c:pt>
                <c:pt idx="2">
                  <c:v>116</c:v>
                </c:pt>
              </c:numCache>
            </c:numRef>
          </c:val>
          <c:extLst>
            <c:ext xmlns:c16="http://schemas.microsoft.com/office/drawing/2014/chart" uri="{C3380CC4-5D6E-409C-BE32-E72D297353CC}">
              <c16:uniqueId val="{00000002-63AE-442B-9498-707D6AE2AF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{F0D22C7D-6923-4109-ABCF-FAF5DB5F8F2E}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472-4FBC-BE36-D9AA63BDB3F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{71F53BDC-C22B-40CA-9726-0B1F6B039BA8}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72-4FBC-BE36-D9AA63BDB3F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{4E0D60D2-8EF9-4AE9-9B86-CCEF510B82E6}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72-4FBC-BE36-D9AA63BDB3F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{0A7FAF5F-7901-43DB-8BEC-F637A4307468}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72-4FBC-BE36-D9AA63BDB3F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{F6DA0EDA-CAD2-4C0D-84CA-EBA3282E90FE}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72-4FBC-BE36-D9AA63BDB3F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{B5D2B202-66BF-4F09-8BE9-1CB66B8F687C}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472-4FBC-BE36-D9AA63BDB3F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{8EB131A8-3831-4F84-932B-B09C29B3A796}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472-4FBC-BE36-D9AA63BDB3F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{F485F658-6508-4CE3-B8C5-78844EA90798}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472-4FBC-BE36-D9AA63BDB3F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{CB9D4F9B-B7F6-4327-AD9C-31C148F051E1}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472-4FBC-BE36-D9AA63BDB3F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45.1</c:v>
                </c:pt>
                <c:pt idx="16">
                  <c:v>45.5</c:v>
                </c:pt>
                <c:pt idx="24">
                  <c:v>40.5</c:v>
                </c:pt>
                <c:pt idx="32">
                  <c:v>43.3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472-4FBC-BE36-D9AA63BDB3F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{1A1287EA-F834-41E7-903A-9F9D31B1D8D6}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472-4FBC-BE36-D9AA63BDB3F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{50F31268-05C3-4FAB-8114-2AA603FD7575}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72-4FBC-BE36-D9AA63BDB3F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{D9C224F6-594E-4A52-A908-18F900DEF55C}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72-4FBC-BE36-D9AA63BDB3F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{1C40174B-C74E-44D9-8A39-0C5A6DAE9629}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72-4FBC-BE36-D9AA63BDB3F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{13CEFAE3-23E8-46E0-8E50-B91BDDE59852}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72-4FBC-BE36-D9AA63BDB3F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{41E446FD-EAC2-45C7-85DD-7E9A6212BBE1}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472-4FBC-BE36-D9AA63BDB3F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{2381F45D-DB9F-4853-B238-50E29E7BC632}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472-4FBC-BE36-D9AA63BDB3F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{15237CB0-8EF0-4405-9993-844C16E8CFBA}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472-4FBC-BE36-D9AA63BDB3F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{EDAD5216-1A72-4ED3-A55F-DD2BA7FE8548}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472-4FBC-BE36-D9AA63BDB3F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57.5</c:v>
                </c:pt>
                <c:pt idx="24">
                  <c:v>58.4</c:v>
                </c:pt>
                <c:pt idx="32">
                  <c:v>60.8</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C472-4FBC-BE36-D9AA63BDB3F5}"/>
            </c:ext>
          </c:extLst>
        </c:ser>
        <c:dLbls>
          <c:showLegendKey val="0"/>
          <c:showVal val="1"/>
          <c:showCatName val="0"/>
          <c:showSerName val="0"/>
          <c:showPercent val="0"/>
          <c:showBubbleSize val="0"/>
        </c:dLbls>
        <c:axId val="46179840"/>
        <c:axId val="46181760"/>
      </c:scatterChart>
      <c:valAx>
        <c:axId val="46179840"/>
        <c:scaling>
          <c:orientation val="minMax"/>
          <c:max val="61.4"/>
          <c:min val="53.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{D0CD7682-7864-4918-850A-3D6F4BAE098B}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F07-4DB0-8946-273B6E2127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{D268B605-8A22-42FB-8B6E-994F5F407CDE}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07-4DB0-8946-273B6E2127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{F107DFD1-1613-49E1-8DC6-5DC28EE1A069}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07-4DB0-8946-273B6E2127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{17033AA0-D1C7-4F8D-ACFD-190ED27C3DCA}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07-4DB0-8946-273B6E2127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{E4B42B14-BB75-4FA1-B9DE-AC34565F346A}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07-4DB0-8946-273B6E2127D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{30C9C027-B1EE-4F91-B88B-512F255EE437}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F07-4DB0-8946-273B6E2127D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{F275248D-5440-4A78-915D-3F2D2DDA6D26}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F07-4DB0-8946-273B6E2127D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{7B06A058-C342-4070-B47A-226DE5F96C12}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F07-4DB0-8946-273B6E2127D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{47D50922-3A7D-4A9D-8EF1-2467888BEF8C}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F07-4DB0-8946-273B6E2127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c:v>
                </c:pt>
                <c:pt idx="16">
                  <c:v>10.3</c:v>
                </c:pt>
                <c:pt idx="24">
                  <c:v>9.5</c:v>
                </c:pt>
                <c:pt idx="32">
                  <c:v>9.5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F07-4DB0-8946-273B6E2127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{5426BA4D-1D67-4442-B58D-8E16192C1266}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F07-4DB0-8946-273B6E2127D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{47CC8541-D77F-4093-B4C3-E7E8CC9CCD0A}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07-4DB0-8946-273B6E2127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{2EA25722-45C7-4F24-B54F-9C1433B53A23}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07-4DB0-8946-273B6E2127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{A85BDDE5-E24D-476B-B896-2B2C88C5DFE2}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07-4DB0-8946-273B6E2127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{F0951C3C-B594-4F9C-B36C-C9A4C7B82C90}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07-4DB0-8946-273B6E2127D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{6214C2FF-BE6F-4B36-97A3-E9155282923A}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F07-4DB0-8946-273B6E2127D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{6811F9F2-1DDD-4F9D-A560-568A6DE3A98A}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F07-4DB0-8946-273B6E2127D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{7D85520F-1F53-4865-AA79-CD212FBE150C}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F07-4DB0-8946-273B6E2127D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{24E86AB3-0C52-4365-BCC9-F4C5F169F6B8}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F07-4DB0-8946-273B6E2127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6</c:v>
                </c:pt>
                <c:pt idx="24">
                  <c:v>5.6</c:v>
                </c:pt>
                <c:pt idx="32">
                  <c:v>5.3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F07-4DB0-8946-273B6E2127D7}"/>
            </c:ext>
          </c:extLst>
        </c:ser>
        <c:dLbls>
          <c:showLegendKey val="0"/>
          <c:showVal val="1"/>
          <c:showCatName val="0"/>
          <c:showSerName val="0"/>
          <c:showPercent val="0"/>
          <c:showBubbleSize val="0"/>
        </c:dLbls>
        <c:axId val="84219776"/>
        <c:axId val="84234240"/>
      </c:scatterChart>
      <c:valAx>
        <c:axId val="84219776"/>
        <c:scaling>
          <c:orientation val="minMax"/>
          <c:max val="8.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元利償還金が、前年度比</a:t>
          </a:r>
          <a:r>
            <a:rPr kumimoji="1" lang="en-US" altLang="ja-JP" sz="1400">
              <a:solidFill>
                <a:sysClr val="windowText" lastClr="000000"/>
              </a:solidFill>
              <a:latin typeface="ＭＳ ゴシック" pitchFamily="49" charset="-128"/>
              <a:ea typeface="ＭＳ ゴシック" pitchFamily="49" charset="-128"/>
            </a:rPr>
            <a:t>5</a:t>
          </a:r>
          <a:r>
            <a:rPr kumimoji="1" lang="ja-JP" altLang="en-US" sz="1400">
              <a:solidFill>
                <a:sysClr val="windowText" lastClr="000000"/>
              </a:solidFill>
              <a:latin typeface="ＭＳ ゴシック" pitchFamily="49" charset="-128"/>
              <a:ea typeface="ＭＳ ゴシック" pitchFamily="49" charset="-128"/>
            </a:rPr>
            <a:t>百万の減となった要因は、義務教育施設整備事業債（</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件）、一般廃棄物処理事業債（</a:t>
          </a:r>
          <a:r>
            <a:rPr kumimoji="1" lang="en-US" altLang="ja-JP" sz="1400">
              <a:solidFill>
                <a:sysClr val="windowText" lastClr="000000"/>
              </a:solidFill>
              <a:latin typeface="ＭＳ ゴシック" pitchFamily="49" charset="-128"/>
              <a:ea typeface="ＭＳ ゴシック" pitchFamily="49" charset="-128"/>
            </a:rPr>
            <a:t>4</a:t>
          </a:r>
          <a:r>
            <a:rPr kumimoji="1" lang="ja-JP" altLang="en-US" sz="1400">
              <a:solidFill>
                <a:sysClr val="windowText" lastClr="000000"/>
              </a:solidFill>
              <a:latin typeface="ＭＳ ゴシック" pitchFamily="49" charset="-128"/>
              <a:ea typeface="ＭＳ ゴシック" pitchFamily="49" charset="-128"/>
            </a:rPr>
            <a:t>件）、臨時財政特例債（</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件）及び臨時税収補てん債（</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件）の償還が完了したためと考えられる。</a:t>
          </a:r>
          <a:endParaRPr kumimoji="1" lang="en-US" altLang="ja-JP" sz="1400" baseline="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本村においては、過去においても減債基金の利用がない。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chemeClr val="tx1"/>
              </a:solidFill>
              <a:latin typeface="ＭＳ ゴシック" pitchFamily="49" charset="-128"/>
              <a:ea typeface="ＭＳ ゴシック" pitchFamily="49" charset="-128"/>
            </a:rPr>
            <a:t>公営企業債等繰入見込額について、簡易水道施設整備に伴う新規借入により、前年度比</a:t>
          </a:r>
          <a:r>
            <a:rPr kumimoji="1" lang="en-US" altLang="ja-JP" sz="1400">
              <a:solidFill>
                <a:schemeClr val="tx1"/>
              </a:solidFill>
              <a:latin typeface="ＭＳ ゴシック" pitchFamily="49" charset="-128"/>
              <a:ea typeface="ＭＳ ゴシック" pitchFamily="49" charset="-128"/>
            </a:rPr>
            <a:t>3</a:t>
          </a:r>
          <a:r>
            <a:rPr kumimoji="1" lang="ja-JP" altLang="en-US" sz="1400">
              <a:solidFill>
                <a:schemeClr val="tx1"/>
              </a:solidFill>
              <a:latin typeface="ＭＳ ゴシック" pitchFamily="49" charset="-128"/>
              <a:ea typeface="ＭＳ ゴシック" pitchFamily="49" charset="-128"/>
            </a:rPr>
            <a:t>百万の増となった。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一般会計等に係る地方債の現在高については、事業（観光振興整備事業及びごみ焼却施設解体工事）の開始により、新規の地方債の借入が生じたため、前年度比</a:t>
          </a:r>
          <a:r>
            <a:rPr kumimoji="1" lang="en-US" altLang="ja-JP" sz="1400">
              <a:solidFill>
                <a:schemeClr val="tx1"/>
              </a:solidFill>
              <a:latin typeface="ＭＳ ゴシック" pitchFamily="49" charset="-128"/>
              <a:ea typeface="ＭＳ ゴシック" pitchFamily="49" charset="-128"/>
            </a:rPr>
            <a:t>138</a:t>
          </a:r>
          <a:r>
            <a:rPr kumimoji="1" lang="ja-JP" altLang="en-US" sz="1400">
              <a:solidFill>
                <a:schemeClr val="tx1"/>
              </a:solidFill>
              <a:latin typeface="ＭＳ ゴシック" pitchFamily="49" charset="-128"/>
              <a:ea typeface="ＭＳ ゴシック" pitchFamily="49" charset="-128"/>
            </a:rPr>
            <a:t>百万の大幅増となった。</a:t>
          </a:r>
          <a:endParaRPr kumimoji="1" lang="en-US" altLang="ja-JP" sz="1400">
            <a:solidFill>
              <a:schemeClr val="tx1"/>
            </a:solidFill>
            <a:latin typeface="ＭＳ ゴシック" pitchFamily="49" charset="-128"/>
            <a:ea typeface="ＭＳ ゴシック" pitchFamily="49" charset="-128"/>
          </a:endParaRPr>
        </a:p>
        <a:p>
          <a:r>
            <a:rPr kumimoji="1" lang="ja-JP" altLang="en-US" sz="1400">
              <a:solidFill>
                <a:schemeClr val="tx1"/>
              </a:solidFill>
              <a:latin typeface="ＭＳ ゴシック" pitchFamily="49" charset="-128"/>
              <a:ea typeface="ＭＳ ゴシック" pitchFamily="49" charset="-128"/>
            </a:rPr>
            <a:t>　今後も引続き、将来負担の軽減のために、新規事業の実施等について総点検を図り、新規地方債の借入の縮減に努めていく。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財政調整基金の積立増（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百万円）及び防衛調整交付金事業基金への積立増（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百万円）により、基金全体の残高が前年度比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百万円の増となった主要因と考えられる。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にかけ、一括交付金等の新規事業の実施により公債費の増加が見込まれるが、今後は、適切な基金の活用に努めるとともに、業務支出の削減及びを歳入の確保を図り、新庁舎建替えのための基金積立の財源確保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①防衛調整交付金事業基金：防衛施設周辺の生活環境の整備等に関する法律施行令第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条に規定する公共用の施設の整備又は</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その他の生活環境の改善若しくは開発の円滑な実施に寄与する事業を行うため。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②地域振興基金：地域における福祉活動の促進、快適な生活環境の形成等を図る事業の実施を推進するため。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③渡名喜村ふるさと基金：渡名喜村のまちづくりを応援したい個人、法人又はその他の団体から寄附金を募り、これを財源として、</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喜びと潤いのある個性豊かで活力あるまちづくりに資すことを目的。</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④ふるさと創生基金：「自ら考え自ら行う地域づくり」事業を円滑かつ効果的に行うため。</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⑤ふるさと活性化基金：過疎地域、その他自然的、経済的、社会的諸条件に恵まれない地域において、住民が共同して行う多様な</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機能の維持及び強化に係る活動等を推進し活性化を図る。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前年度比で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百万円の増となった。主な要因は、その他特定目的基金全体の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90.5%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を占める防衛調整交付金事業基金の増（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百万円）が考えられる。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適切な基金の活用に努めるとともに、適切な基金の活用に努めるとともに、業務支出の削減及び歳入の確保を図り、基金積立の財源確保に努める。</a:t>
          </a: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百万円の増となった要因は、前年度より引続き財政調整基金への積立金が取崩額より多くなったため、基金残高の増加が考えられる。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かけ、一括交付金等の新規事業の実施により公債費の増加が見込まれるが、今後は、適切な基金の活用に努めるとともに、業務支出の削減及び歳入の確保を図り、基金積立の財源確保に努める。また、公共施設の老朽化対策への積立等も検討していく。</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年度にかけ、一括交付金等の新規事業の実施により公債費の増加が見込まれるが、業務支出の削減及び歳入の確保を図り基金積立金の財源確保に努める。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4B4810A-1FC3-445A-8FBE-D5D2581AE2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BECB3B7-B49B-4532-BFC5-B3BB6C7CC0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C0D8B70A-5AE1-4449-82BA-9A4C4B784DF4}"/>
            </a:ext>
          </a:extLst>
        </xdr:cNvPr>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CDA2F922-BAC6-4CE6-8EFD-64AB62D0706E}"/>
            </a:ext>
          </a:extLst>
        </xdr:cNvPr>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64FD1C89-E57D-4AB4-B3DA-9826F61606AD}"/>
            </a:ext>
          </a:extLst>
        </xdr:cNvPr>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A1109631-539C-4488-9A1C-C2C90EF19F09}"/>
            </a:ext>
          </a:extLst>
        </xdr:cNvPr>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C6F9E854-2EBA-407A-985B-17BAE0AF7A9A}"/>
            </a:ext>
          </a:extLst>
        </xdr:cNvPr>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1DC064E3-2FA1-49C7-BC4C-10993864E0A8}"/>
            </a:ext>
          </a:extLst>
        </xdr:cNvPr>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04371DA9-E636-4B6C-AACD-F5566A3FACA2}"/>
            </a:ext>
          </a:extLst>
        </xdr:cNvPr>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86C9D369-EE7B-485F-B2B6-6F9CE4938457}"/>
            </a:ext>
          </a:extLst>
        </xdr:cNvPr>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62CF57DC-A29F-4537-847F-67BD86BCD331}"/>
            </a:ext>
          </a:extLst>
        </xdr:cNvPr>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37646E54-EAB8-4F78-A29C-0687B1A68181}"/>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4D524E68-F94E-425C-8502-6286595EA9A4}"/>
            </a:ext>
          </a:extLst>
        </xdr:cNvPr>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A91289CB-BA23-4F30-AA09-D5805C7DCFB0}"/>
            </a:ext>
          </a:extLst>
        </xdr:cNvPr>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D96549F3-44BD-4544-B964-37B222D379EA}"/>
            </a:ext>
          </a:extLst>
        </xdr:cNvPr>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FBFE463-E9D4-4DEF-B2C2-F75AA2F4CBEB}"/>
            </a:ext>
          </a:extLst>
        </xdr:cNvPr>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15E2A9D5-E568-4E7C-B72A-F2716912AB23}"/>
            </a:ext>
          </a:extLst>
        </xdr:cNvPr>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D83A3A4-B61B-4C94-97CD-6159283E9FB6}"/>
            </a:ext>
          </a:extLst>
        </xdr:cNvPr>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BD35F505-EF97-43D7-ADA7-A5C0E775C133}"/>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1661AD3C-C359-4777-BC11-21437D9BD0A4}"/>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ECAB2BB2-0624-4CB4-A6CB-63CB4BA0628F}"/>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784B8DB9-395F-4EAD-BE6F-AB4A53C28617}"/>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85F1F8DE-1659-409D-97D2-8A16AF27DB76}"/>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E577630E-2CE2-41B2-B825-D44D72F97F65}"/>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373DE0A7-BA46-4183-BA05-E3DCE87F2BC5}"/>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823E4446-8F7A-49E8-A6C0-3E2A572BE461}"/>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5E1F4D75-A4E6-4161-ABAE-C429FD014C87}"/>
            </a:ext>
          </a:extLst>
        </xdr:cNvPr>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9B0CDAEC-CC82-4A15-A959-1D7FCC18AB5F}"/>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83703F1A-9BEF-4FDA-BFAC-4F016DE0E876}"/>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4DBD6FE6-AAA7-46C0-AEB2-CE61752C65E1}"/>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64D888A7-D05D-47DD-844A-6FD23D2F21D3}"/>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470D8B01-D4CA-4843-9AC1-E16FBD61ECB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225936C2-4F78-4014-BB18-F58C60C2D737}"/>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63E4B578-3E46-4C56-A3C5-CDC12D6F0E1E}"/>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D76FBB42-C956-43C8-A63A-F58A6DE4AB45}"/>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91EC1B07-F8EB-4A09-8FF5-834732682B44}"/>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C545CE25-B764-44EF-8D1E-A627BEA59424}"/>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B50EBFCB-BC8A-4FAE-A93E-5A1D4C91D99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id="{43D43C3E-9D3F-436A-8AB2-9ECE9C2C8D07}"/>
            </a:ext>
          </a:extLst>
        </xdr:cNvPr>
        <xdr:cNvSpPr txBox="1"/>
      </xdr:nvSpPr>
      <xdr:spPr>
        <a:xfrm>
          <a:off x="419100" y="27209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id="{1DD79B51-ADA7-4065-9ED8-69FE59F53324}"/>
            </a:ext>
          </a:extLst>
        </xdr:cNvPr>
        <xdr:cNvSpPr txBox="1"/>
      </xdr:nvSpPr>
      <xdr:spPr>
        <a:xfrm>
          <a:off x="419100" y="30003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id="{26642A68-17E0-4BB3-B38B-4DDB87EC1425}"/>
            </a:ext>
          </a:extLst>
        </xdr:cNvPr>
        <xdr:cNvSpPr txBox="1"/>
      </xdr:nvSpPr>
      <xdr:spPr>
        <a:xfrm>
          <a:off x="419100" y="32861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id="{38099AF1-0847-4D8F-9D7F-37387115EFB0}"/>
            </a:ext>
          </a:extLst>
        </xdr:cNvPr>
        <xdr:cNvSpPr txBox="1"/>
      </xdr:nvSpPr>
      <xdr:spPr>
        <a:xfrm>
          <a:off x="419100" y="35655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id="{183CAC90-6ED5-4A74-A312-0597DD5ED05D}"/>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id="{FCE269A8-751E-410B-B03F-53B62EDCD3DF}"/>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id="{31B38F2B-4FF4-4AD4-A4E7-237756FBB542}"/>
            </a:ext>
          </a:extLst>
        </xdr:cNvPr>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id="{416EE3BA-59C7-49B7-A6A7-44052B21871B}"/>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id="{6AC6CD45-8CB4-4245-8633-3E73FA77D67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id="{F0B43B21-66FB-466D-A90B-A796D2D872D9}"/>
            </a:ext>
          </a:extLst>
        </xdr:cNvPr>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id="{0B11FF13-8E99-47E5-8ECA-EEFCE9691E39}"/>
            </a:ext>
          </a:extLst>
        </xdr:cNvPr>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id="{4879F0E8-083E-4DF5-880E-87BA6841F7A6}"/>
            </a:ext>
          </a:extLst>
        </xdr:cNvPr>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id="{B64B9AFB-9DFF-4B9C-AC01-0FF1FF19096A}"/>
            </a:ext>
          </a:extLst>
        </xdr:cNvPr>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id="{EB937E6D-DE64-4215-B48E-B472FF79D149}"/>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id="{CD476C08-112D-4C98-AB9C-19F557D3F8E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id="{03FCC630-A5E5-4272-9133-7335FC9A6A43}"/>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id="{541B5BD3-2A17-4E40-89DA-6171F5020184}"/>
            </a:ext>
          </a:extLst>
        </xdr:cNvPr>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本村の有形固定資産減価償却率は、前年度同様類似団体と比較すると低い数値（</a:t>
          </a:r>
          <a:r>
            <a:rPr kumimoji="1" lang="en-US" altLang="ja-JP" sz="1100">
              <a:latin typeface="ＭＳ Ｐゴシック" panose="020B0600070205080204" pitchFamily="50" charset="-128"/>
              <a:ea typeface="ＭＳ Ｐゴシック" panose="020B0600070205080204" pitchFamily="50" charset="-128"/>
            </a:rPr>
            <a:t>17.5</a:t>
          </a:r>
          <a:r>
            <a:rPr kumimoji="1" lang="ja-JP" altLang="en-US" sz="1100">
              <a:latin typeface="ＭＳ Ｐゴシック" panose="020B0600070205080204" pitchFamily="50" charset="-128"/>
              <a:ea typeface="ＭＳ Ｐゴシック" panose="020B0600070205080204" pitchFamily="50" charset="-128"/>
            </a:rPr>
            <a:t>ポイント）となっている。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年度に策定した公共施設等総合管理計画に基づき、老朽化施設の対策に取組んでいくとともに、現在、各公共施設については、令和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年度の個別施設計画策定を予定しているため、今後は当該計画に基づき各施設の適切な維持管理に努めていく。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（産業系施設については、令和元年度において策定済。）</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id="{E48A2C03-A35C-41F2-9F84-DC1C84C1D559}"/>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id="{BCF35D56-BD55-4C62-9623-E7184D1CFA5E}"/>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id="{9092A15D-EB4F-45FC-8056-5ADBE5DE423C}"/>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id="{CBDEADD2-4A41-49B3-9AD3-19CFD48018D5}"/>
            </a:ext>
          </a:extLst>
        </xdr:cNvPr>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id="{0946DD9D-278A-4A36-8D4E-BCD00F656A0B}"/>
            </a:ext>
          </a:extLst>
        </xdr:cNvPr>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id="{D99F4654-5393-4459-A92E-D2239F97FA94}"/>
            </a:ext>
          </a:extLst>
        </xdr:cNvPr>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id="{E86CC2D4-B6DB-42FE-8EAE-7C54CC1F4883}"/>
            </a:ext>
          </a:extLst>
        </xdr:cNvPr>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id="{81B411D2-6574-46CB-A5B8-755E5CB521DF}"/>
            </a:ext>
          </a:extLst>
        </xdr:cNvPr>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id="{3C3092B8-AA48-4946-B792-F9BFF54742C1}"/>
            </a:ext>
          </a:extLst>
        </xdr:cNvPr>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id="{BEC7F0EB-C662-484B-BB05-C8643BF8FC1B}"/>
            </a:ext>
          </a:extLst>
        </xdr:cNvPr>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id="{7D4AC2AF-F452-4E2D-A2AF-1ECBADC7D59A}"/>
            </a:ext>
          </a:extLst>
        </xdr:cNvPr>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id="{5D811B49-DAD6-41AC-9FFD-4DAA1136A40C}"/>
            </a:ext>
          </a:extLst>
        </xdr:cNvPr>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id="{96A2470F-B36A-43A4-AF07-238580A4724C}"/>
            </a:ext>
          </a:extLst>
        </xdr:cNvPr>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id="{244B9B87-8F22-49BA-99C6-E9E98711449A}"/>
            </a:ext>
          </a:extLst>
        </xdr:cNvPr>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id="{A79B6AA6-A5F3-4646-A9A9-FD81CAD31A8F}"/>
            </a:ext>
          </a:extLst>
        </xdr:cNvPr>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A03E2C77-7F15-4091-B77D-CAC80F8E8416}"/>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3" name="テキスト ボックス 72">
          <a:extLst>
            <a:ext uri="{FF2B5EF4-FFF2-40B4-BE49-F238E27FC236}">
              <a16:creationId xmlns:a16="http://schemas.microsoft.com/office/drawing/2014/main" id="{B79F5558-899F-4378-8AED-AB175C5DA542}"/>
            </a:ext>
          </a:extLst>
        </xdr:cNvPr>
        <xdr:cNvSpPr txBox="1"/>
      </xdr:nvSpPr>
      <xdr:spPr>
        <a:xfrm>
          <a:off x="735486" y="4722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356B228E-7D9C-4BC9-A8ED-83E1DD58C6D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73569</xdr:rowOff>
    </xdr:from>
    <xdr:to>
      <xdr:col>23</xdr:col>
      <xdr:colOff>85090</xdr:colOff>
      <xdr:row>35</xdr:row>
      <xdr:rowOff>77560</xdr:rowOff>
    </xdr:to>
    <xdr:cxnSp macro="">
      <xdr:nvCxnSpPr>
        <xdr:cNvPr id="75" name="直線コネクタ 74">
          <a:extLst>
            <a:ext uri="{FF2B5EF4-FFF2-40B4-BE49-F238E27FC236}">
              <a16:creationId xmlns:a16="http://schemas.microsoft.com/office/drawing/2014/main" id="{B3A019F8-131B-48E6-A2DE-6F4754F7D562}"/>
            </a:ext>
          </a:extLst>
        </xdr:cNvPr>
        <xdr:cNvCxnSpPr/>
      </xdr:nvCxnSpPr>
      <xdr:spPr>
        <a:xfrm flipV="1">
          <a:off x="4300220" y="5312319"/>
          <a:ext cx="127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81387</xdr:rowOff>
    </xdr:from>
    <xdr:ext cx="405111" cy="259045"/>
    <xdr:sp macro="" textlink="">
      <xdr:nvSpPr>
        <xdr:cNvPr id="76" name="有形固定資産減価償却率最小値テキスト">
          <a:extLst>
            <a:ext uri="{FF2B5EF4-FFF2-40B4-BE49-F238E27FC236}">
              <a16:creationId xmlns:a16="http://schemas.microsoft.com/office/drawing/2014/main" id="{E823F861-09D0-4FE9-A645-445017C27422}"/>
            </a:ext>
          </a:extLst>
        </xdr:cNvPr>
        <xdr:cNvSpPr txBox="1"/>
      </xdr:nvSpPr>
      <xdr:spPr>
        <a:xfrm>
          <a:off x="4352925" y="664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77560</xdr:rowOff>
    </xdr:from>
    <xdr:to>
      <xdr:col>23</xdr:col>
      <xdr:colOff>174625</xdr:colOff>
      <xdr:row>35</xdr:row>
      <xdr:rowOff>77560</xdr:rowOff>
    </xdr:to>
    <xdr:cxnSp macro="">
      <xdr:nvCxnSpPr>
        <xdr:cNvPr id="77" name="直線コネクタ 76">
          <a:extLst>
            <a:ext uri="{FF2B5EF4-FFF2-40B4-BE49-F238E27FC236}">
              <a16:creationId xmlns:a16="http://schemas.microsoft.com/office/drawing/2014/main" id="{A5B619F5-7CA5-488C-908D-707ED56DEBCB}"/>
            </a:ext>
          </a:extLst>
        </xdr:cNvPr>
        <xdr:cNvCxnSpPr/>
      </xdr:nvCxnSpPr>
      <xdr:spPr>
        <a:xfrm>
          <a:off x="4213225" y="663711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20246</xdr:rowOff>
    </xdr:from>
    <xdr:ext cx="405111" cy="259045"/>
    <xdr:sp macro="" textlink="">
      <xdr:nvSpPr>
        <xdr:cNvPr id="78" name="有形固定資産減価償却率最大値テキスト">
          <a:extLst>
            <a:ext uri="{FF2B5EF4-FFF2-40B4-BE49-F238E27FC236}">
              <a16:creationId xmlns:a16="http://schemas.microsoft.com/office/drawing/2014/main" id="{7125FE9D-BB8D-4C92-8036-13AE4FCC15D9}"/>
            </a:ext>
          </a:extLst>
        </xdr:cNvPr>
        <xdr:cNvSpPr txBox="1"/>
      </xdr:nvSpPr>
      <xdr:spPr>
        <a:xfrm>
          <a:off x="4352925" y="50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73569</xdr:rowOff>
    </xdr:from>
    <xdr:to>
      <xdr:col>23</xdr:col>
      <xdr:colOff>174625</xdr:colOff>
      <xdr:row>27</xdr:row>
      <xdr:rowOff>73569</xdr:rowOff>
    </xdr:to>
    <xdr:cxnSp macro="">
      <xdr:nvCxnSpPr>
        <xdr:cNvPr id="79" name="直線コネクタ 78">
          <a:extLst>
            <a:ext uri="{FF2B5EF4-FFF2-40B4-BE49-F238E27FC236}">
              <a16:creationId xmlns:a16="http://schemas.microsoft.com/office/drawing/2014/main" id="{D55409F6-DB8E-45EC-A112-8F514B74FBA8}"/>
            </a:ext>
          </a:extLst>
        </xdr:cNvPr>
        <xdr:cNvCxnSpPr/>
      </xdr:nvCxnSpPr>
      <xdr:spPr>
        <a:xfrm>
          <a:off x="4213225" y="53123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47642</xdr:rowOff>
    </xdr:from>
    <xdr:ext cx="405111" cy="259045"/>
    <xdr:sp macro="" textlink="">
      <xdr:nvSpPr>
        <xdr:cNvPr id="80" name="有形固定資産減価償却率平均値テキスト">
          <a:extLst>
            <a:ext uri="{FF2B5EF4-FFF2-40B4-BE49-F238E27FC236}">
              <a16:creationId xmlns:a16="http://schemas.microsoft.com/office/drawing/2014/main" id="{999B8D78-C3BD-47D1-AA11-A496647C04B1}"/>
            </a:ext>
          </a:extLst>
        </xdr:cNvPr>
        <xdr:cNvSpPr txBox="1"/>
      </xdr:nvSpPr>
      <xdr:spPr>
        <a:xfrm>
          <a:off x="4352925" y="5781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24765</xdr:rowOff>
    </xdr:from>
    <xdr:to>
      <xdr:col>23</xdr:col>
      <xdr:colOff>136525</xdr:colOff>
      <xdr:row>31</xdr:row>
      <xdr:rowOff>126365</xdr:rowOff>
    </xdr:to>
    <xdr:sp macro="" textlink="">
      <xdr:nvSpPr>
        <xdr:cNvPr id="81" name="フローチャート: 判断 80">
          <a:extLst>
            <a:ext uri="{FF2B5EF4-FFF2-40B4-BE49-F238E27FC236}">
              <a16:creationId xmlns:a16="http://schemas.microsoft.com/office/drawing/2014/main" id="{20364411-195D-4DEE-B8CC-3CEAC6A5FDEB}"/>
            </a:ext>
          </a:extLst>
        </xdr:cNvPr>
        <xdr:cNvSpPr/>
      </xdr:nvSpPr>
      <xdr:spPr>
        <a:xfrm>
          <a:off x="4251325"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98788</xdr:rowOff>
    </xdr:from>
    <xdr:to>
      <xdr:col>19</xdr:col>
      <xdr:colOff>187325</xdr:colOff>
      <xdr:row>32</xdr:row>
      <xdr:rowOff>28938</xdr:rowOff>
    </xdr:to>
    <xdr:sp macro="" textlink="">
      <xdr:nvSpPr>
        <xdr:cNvPr id="82" name="フローチャート: 判断 81">
          <a:extLst>
            <a:ext uri="{FF2B5EF4-FFF2-40B4-BE49-F238E27FC236}">
              <a16:creationId xmlns:a16="http://schemas.microsoft.com/office/drawing/2014/main" id="{D3F6DF4E-21DA-44E3-A959-2E8052016267}"/>
            </a:ext>
          </a:extLst>
        </xdr:cNvPr>
        <xdr:cNvSpPr/>
      </xdr:nvSpPr>
      <xdr:spPr>
        <a:xfrm>
          <a:off x="3616325" y="59979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126547</xdr:rowOff>
    </xdr:from>
    <xdr:to>
      <xdr:col>15</xdr:col>
      <xdr:colOff>187325</xdr:colOff>
      <xdr:row>32</xdr:row>
      <xdr:rowOff>56697</xdr:rowOff>
    </xdr:to>
    <xdr:sp macro="" textlink="">
      <xdr:nvSpPr>
        <xdr:cNvPr id="83" name="フローチャート: 判断 82">
          <a:extLst>
            <a:ext uri="{FF2B5EF4-FFF2-40B4-BE49-F238E27FC236}">
              <a16:creationId xmlns:a16="http://schemas.microsoft.com/office/drawing/2014/main" id="{7A6AD4C0-FCFF-45C3-AB38-661311257B69}"/>
            </a:ext>
          </a:extLst>
        </xdr:cNvPr>
        <xdr:cNvSpPr/>
      </xdr:nvSpPr>
      <xdr:spPr>
        <a:xfrm>
          <a:off x="2930525" y="602569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56878</xdr:rowOff>
    </xdr:from>
    <xdr:to>
      <xdr:col>11</xdr:col>
      <xdr:colOff>187325</xdr:colOff>
      <xdr:row>32</xdr:row>
      <xdr:rowOff>158478</xdr:rowOff>
    </xdr:to>
    <xdr:sp macro="" textlink="">
      <xdr:nvSpPr>
        <xdr:cNvPr id="84" name="フローチャート: 判断 83">
          <a:extLst>
            <a:ext uri="{FF2B5EF4-FFF2-40B4-BE49-F238E27FC236}">
              <a16:creationId xmlns:a16="http://schemas.microsoft.com/office/drawing/2014/main" id="{290A3050-9C66-4130-BCE6-D0BEC4E14982}"/>
            </a:ext>
          </a:extLst>
        </xdr:cNvPr>
        <xdr:cNvSpPr/>
      </xdr:nvSpPr>
      <xdr:spPr>
        <a:xfrm>
          <a:off x="2244725" y="61211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74810A5D-5E4D-4979-B342-D3EC5E125C9A}"/>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6EF4E8CF-A031-4EBC-8AE7-13156AA43558}"/>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2E1F1305-FF55-4A95-9ADA-CC90CC0BF787}"/>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A7E59FF5-86FD-49FE-96F2-D3F9CA8D8643}"/>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131E807C-E54D-4BB6-8E04-FDED1CDC4801}"/>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50165</xdr:rowOff>
    </xdr:from>
    <xdr:to>
      <xdr:col>23</xdr:col>
      <xdr:colOff>136525</xdr:colOff>
      <xdr:row>34</xdr:row>
      <xdr:rowOff>151765</xdr:rowOff>
    </xdr:to>
    <xdr:sp macro="" textlink="">
      <xdr:nvSpPr>
        <xdr:cNvPr id="90" name="楕円 89">
          <a:extLst>
            <a:ext uri="{FF2B5EF4-FFF2-40B4-BE49-F238E27FC236}">
              <a16:creationId xmlns:a16="http://schemas.microsoft.com/office/drawing/2014/main" id="{7687740F-69F3-47C8-B93B-FA321AF15D3D}"/>
            </a:ext>
          </a:extLst>
        </xdr:cNvPr>
        <xdr:cNvSpPr/>
      </xdr:nvSpPr>
      <xdr:spPr>
        <a:xfrm>
          <a:off x="4251325"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28592</xdr:rowOff>
    </xdr:from>
    <xdr:ext cx="405111" cy="259045"/>
    <xdr:sp macro="" textlink="">
      <xdr:nvSpPr>
        <xdr:cNvPr id="91" name="有形固定資産減価償却率該当値テキスト">
          <a:extLst>
            <a:ext uri="{FF2B5EF4-FFF2-40B4-BE49-F238E27FC236}">
              <a16:creationId xmlns:a16="http://schemas.microsoft.com/office/drawing/2014/main" id="{F2D17C7B-A94A-40EC-A278-D73A27C5209B}"/>
            </a:ext>
          </a:extLst>
        </xdr:cNvPr>
        <xdr:cNvSpPr txBox="1"/>
      </xdr:nvSpPr>
      <xdr:spPr>
        <a:xfrm>
          <a:off x="4352925" y="6423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136525</xdr:rowOff>
    </xdr:from>
    <xdr:to>
      <xdr:col>19</xdr:col>
      <xdr:colOff>187325</xdr:colOff>
      <xdr:row>35</xdr:row>
      <xdr:rowOff>66675</xdr:rowOff>
    </xdr:to>
    <xdr:sp macro="" textlink="">
      <xdr:nvSpPr>
        <xdr:cNvPr id="92" name="楕円 91">
          <a:extLst>
            <a:ext uri="{FF2B5EF4-FFF2-40B4-BE49-F238E27FC236}">
              <a16:creationId xmlns:a16="http://schemas.microsoft.com/office/drawing/2014/main" id="{69A5C863-94AB-4B29-B4F8-7232EED4866E}"/>
            </a:ext>
          </a:extLst>
        </xdr:cNvPr>
        <xdr:cNvSpPr/>
      </xdr:nvSpPr>
      <xdr:spPr>
        <a:xfrm>
          <a:off x="3616325" y="653097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100965</xdr:rowOff>
    </xdr:from>
    <xdr:to>
      <xdr:col>23</xdr:col>
      <xdr:colOff>85725</xdr:colOff>
      <xdr:row>35</xdr:row>
      <xdr:rowOff>15875</xdr:rowOff>
    </xdr:to>
    <xdr:cxnSp macro="">
      <xdr:nvCxnSpPr>
        <xdr:cNvPr id="93" name="直線コネクタ 92">
          <a:extLst>
            <a:ext uri="{FF2B5EF4-FFF2-40B4-BE49-F238E27FC236}">
              <a16:creationId xmlns:a16="http://schemas.microsoft.com/office/drawing/2014/main" id="{5F6AA81C-8065-4099-83A0-8EBA7442A3C3}"/>
            </a:ext>
          </a:extLst>
        </xdr:cNvPr>
        <xdr:cNvCxnSpPr/>
      </xdr:nvCxnSpPr>
      <xdr:spPr>
        <a:xfrm flipV="1">
          <a:off x="3667125" y="6495415"/>
          <a:ext cx="635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153760</xdr:rowOff>
    </xdr:from>
    <xdr:to>
      <xdr:col>15</xdr:col>
      <xdr:colOff>187325</xdr:colOff>
      <xdr:row>34</xdr:row>
      <xdr:rowOff>83910</xdr:rowOff>
    </xdr:to>
    <xdr:sp macro="" textlink="">
      <xdr:nvSpPr>
        <xdr:cNvPr id="94" name="楕円 93">
          <a:extLst>
            <a:ext uri="{FF2B5EF4-FFF2-40B4-BE49-F238E27FC236}">
              <a16:creationId xmlns:a16="http://schemas.microsoft.com/office/drawing/2014/main" id="{F339E9CE-E0AC-4B4D-A6AF-19477E3F678A}"/>
            </a:ext>
          </a:extLst>
        </xdr:cNvPr>
        <xdr:cNvSpPr/>
      </xdr:nvSpPr>
      <xdr:spPr>
        <a:xfrm>
          <a:off x="2930525" y="638311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33110</xdr:rowOff>
    </xdr:from>
    <xdr:to>
      <xdr:col>19</xdr:col>
      <xdr:colOff>136525</xdr:colOff>
      <xdr:row>35</xdr:row>
      <xdr:rowOff>15875</xdr:rowOff>
    </xdr:to>
    <xdr:cxnSp macro="">
      <xdr:nvCxnSpPr>
        <xdr:cNvPr id="95" name="直線コネクタ 94">
          <a:extLst>
            <a:ext uri="{FF2B5EF4-FFF2-40B4-BE49-F238E27FC236}">
              <a16:creationId xmlns:a16="http://schemas.microsoft.com/office/drawing/2014/main" id="{4757A2D1-BAE1-4DC5-91D0-847E83A04A18}"/>
            </a:ext>
          </a:extLst>
        </xdr:cNvPr>
        <xdr:cNvCxnSpPr/>
      </xdr:nvCxnSpPr>
      <xdr:spPr>
        <a:xfrm>
          <a:off x="2981325" y="6427560"/>
          <a:ext cx="685800" cy="1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166098</xdr:rowOff>
    </xdr:from>
    <xdr:to>
      <xdr:col>11</xdr:col>
      <xdr:colOff>187325</xdr:colOff>
      <xdr:row>34</xdr:row>
      <xdr:rowOff>96248</xdr:rowOff>
    </xdr:to>
    <xdr:sp macro="" textlink="">
      <xdr:nvSpPr>
        <xdr:cNvPr id="96" name="楕円 95">
          <a:extLst>
            <a:ext uri="{FF2B5EF4-FFF2-40B4-BE49-F238E27FC236}">
              <a16:creationId xmlns:a16="http://schemas.microsoft.com/office/drawing/2014/main" id="{4922C9B3-7B93-4327-A3B9-863BB1339E9A}"/>
            </a:ext>
          </a:extLst>
        </xdr:cNvPr>
        <xdr:cNvSpPr/>
      </xdr:nvSpPr>
      <xdr:spPr>
        <a:xfrm>
          <a:off x="2244725" y="63954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33110</xdr:rowOff>
    </xdr:from>
    <xdr:to>
      <xdr:col>15</xdr:col>
      <xdr:colOff>136525</xdr:colOff>
      <xdr:row>34</xdr:row>
      <xdr:rowOff>45448</xdr:rowOff>
    </xdr:to>
    <xdr:cxnSp macro="">
      <xdr:nvCxnSpPr>
        <xdr:cNvPr id="97" name="直線コネクタ 96">
          <a:extLst>
            <a:ext uri="{FF2B5EF4-FFF2-40B4-BE49-F238E27FC236}">
              <a16:creationId xmlns:a16="http://schemas.microsoft.com/office/drawing/2014/main" id="{205C1379-CE8F-4E66-A38B-FB269BF95EFD}"/>
            </a:ext>
          </a:extLst>
        </xdr:cNvPr>
        <xdr:cNvCxnSpPr/>
      </xdr:nvCxnSpPr>
      <xdr:spPr>
        <a:xfrm flipV="1">
          <a:off x="2295525" y="6427560"/>
          <a:ext cx="6858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45465</xdr:rowOff>
    </xdr:from>
    <xdr:ext cx="405111" cy="259045"/>
    <xdr:sp macro="" textlink="">
      <xdr:nvSpPr>
        <xdr:cNvPr id="98" name="n_1aveValue有形固定資産減価償却率">
          <a:extLst>
            <a:ext uri="{FF2B5EF4-FFF2-40B4-BE49-F238E27FC236}">
              <a16:creationId xmlns:a16="http://schemas.microsoft.com/office/drawing/2014/main" id="{F5A881AF-5FBC-436D-BA82-233A6F59EEB7}"/>
            </a:ext>
          </a:extLst>
        </xdr:cNvPr>
        <xdr:cNvSpPr txBox="1"/>
      </xdr:nvSpPr>
      <xdr:spPr>
        <a:xfrm>
          <a:off x="3470919" y="577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73224</xdr:rowOff>
    </xdr:from>
    <xdr:ext cx="405111" cy="259045"/>
    <xdr:sp macro="" textlink="">
      <xdr:nvSpPr>
        <xdr:cNvPr id="99" name="n_2aveValue有形固定資産減価償却率">
          <a:extLst>
            <a:ext uri="{FF2B5EF4-FFF2-40B4-BE49-F238E27FC236}">
              <a16:creationId xmlns:a16="http://schemas.microsoft.com/office/drawing/2014/main" id="{13AC6DAD-B1CF-45A7-8C10-1572BBDE381F}"/>
            </a:ext>
          </a:extLst>
        </xdr:cNvPr>
        <xdr:cNvSpPr txBox="1"/>
      </xdr:nvSpPr>
      <xdr:spPr>
        <a:xfrm>
          <a:off x="2797819" y="580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3555</xdr:rowOff>
    </xdr:from>
    <xdr:ext cx="405111" cy="259045"/>
    <xdr:sp macro="" textlink="">
      <xdr:nvSpPr>
        <xdr:cNvPr id="100" name="n_3aveValue有形固定資産減価償却率">
          <a:extLst>
            <a:ext uri="{FF2B5EF4-FFF2-40B4-BE49-F238E27FC236}">
              <a16:creationId xmlns:a16="http://schemas.microsoft.com/office/drawing/2014/main" id="{F949A472-9FE8-4DC3-A346-C8132015887D}"/>
            </a:ext>
          </a:extLst>
        </xdr:cNvPr>
        <xdr:cNvSpPr txBox="1"/>
      </xdr:nvSpPr>
      <xdr:spPr>
        <a:xfrm>
          <a:off x="2112019" y="5902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57802</xdr:rowOff>
    </xdr:from>
    <xdr:ext cx="405111" cy="259045"/>
    <xdr:sp macro="" textlink="">
      <xdr:nvSpPr>
        <xdr:cNvPr id="101" name="n_1mainValue有形固定資産減価償却率">
          <a:extLst>
            <a:ext uri="{FF2B5EF4-FFF2-40B4-BE49-F238E27FC236}">
              <a16:creationId xmlns:a16="http://schemas.microsoft.com/office/drawing/2014/main" id="{E69CC669-BC16-4B6D-B2FB-26A075B513F1}"/>
            </a:ext>
          </a:extLst>
        </xdr:cNvPr>
        <xdr:cNvSpPr txBox="1"/>
      </xdr:nvSpPr>
      <xdr:spPr>
        <a:xfrm>
          <a:off x="3470919" y="6617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75037</xdr:rowOff>
    </xdr:from>
    <xdr:ext cx="405111" cy="259045"/>
    <xdr:sp macro="" textlink="">
      <xdr:nvSpPr>
        <xdr:cNvPr id="102" name="n_2mainValue有形固定資産減価償却率">
          <a:extLst>
            <a:ext uri="{FF2B5EF4-FFF2-40B4-BE49-F238E27FC236}">
              <a16:creationId xmlns:a16="http://schemas.microsoft.com/office/drawing/2014/main" id="{A62B3381-2D23-4E8C-8C44-E7E9B0F4C2DA}"/>
            </a:ext>
          </a:extLst>
        </xdr:cNvPr>
        <xdr:cNvSpPr txBox="1"/>
      </xdr:nvSpPr>
      <xdr:spPr>
        <a:xfrm>
          <a:off x="2797819" y="646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87375</xdr:rowOff>
    </xdr:from>
    <xdr:ext cx="405111" cy="259045"/>
    <xdr:sp macro="" textlink="">
      <xdr:nvSpPr>
        <xdr:cNvPr id="103" name="n_3mainValue有形固定資産減価償却率">
          <a:extLst>
            <a:ext uri="{FF2B5EF4-FFF2-40B4-BE49-F238E27FC236}">
              <a16:creationId xmlns:a16="http://schemas.microsoft.com/office/drawing/2014/main" id="{69EA2F7A-0E9E-42B0-B715-8A51EEA7DC66}"/>
            </a:ext>
          </a:extLst>
        </xdr:cNvPr>
        <xdr:cNvSpPr txBox="1"/>
      </xdr:nvSpPr>
      <xdr:spPr>
        <a:xfrm>
          <a:off x="2112019" y="648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id="{57036399-6E28-4F46-AD5A-41C15CB673F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id="{92E033D4-BE59-4C65-B73A-862FD97203DE}"/>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id="{A9D35636-49F2-40C5-AF32-23E1C97F9EEB}"/>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id="{32C4106E-F44E-4A90-9EC5-3A023F8BF04F}"/>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id="{18A24D2D-ED67-4414-AEB4-2AA826C05D25}"/>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id="{6C01ACF1-F1A2-4442-9C1D-FFAC9E655B15}"/>
            </a:ext>
          </a:extLst>
        </xdr:cNvPr>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id="{15E5AE89-6933-4B48-842B-D796072F8814}"/>
            </a:ext>
          </a:extLst>
        </xdr:cNvPr>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id="{CC46341A-EEA7-497A-9BF2-7494FE0FD5F4}"/>
            </a:ext>
          </a:extLst>
        </xdr:cNvPr>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id="{10E15206-786B-4A68-ABED-58D8020BB3AF}"/>
            </a:ext>
          </a:extLst>
        </xdr:cNvPr>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id="{20914D47-22C6-4963-97E5-1BA1B42E5C85}"/>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id="{8EF984FE-CE80-4A24-8C09-1AAB36B5AE0C}"/>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id="{6E3AE4C6-E985-4D79-8B61-11496C5A8599}"/>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id="{0FB8BD2C-0C6A-449B-AF0F-B919D85C21E0}"/>
            </a:ext>
          </a:extLst>
        </xdr:cNvPr>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本村の債務償還比率は</a:t>
          </a:r>
          <a:r>
            <a:rPr kumimoji="1" lang="en-US" altLang="ja-JP" sz="1100">
              <a:latin typeface="ＭＳ Ｐゴシック" panose="020B0600070205080204" pitchFamily="50" charset="-128"/>
              <a:ea typeface="ＭＳ Ｐゴシック" panose="020B0600070205080204" pitchFamily="50" charset="-128"/>
            </a:rPr>
            <a:t>538.6%</a:t>
          </a:r>
          <a:r>
            <a:rPr kumimoji="1" lang="ja-JP" altLang="en-US" sz="1100">
              <a:latin typeface="ＭＳ Ｐゴシック" panose="020B0600070205080204" pitchFamily="50" charset="-128"/>
              <a:ea typeface="ＭＳ Ｐゴシック" panose="020B0600070205080204" pitchFamily="50" charset="-128"/>
            </a:rPr>
            <a:t>であり、前年度比</a:t>
          </a:r>
          <a:r>
            <a:rPr kumimoji="1" lang="en-US" altLang="ja-JP" sz="1100">
              <a:latin typeface="ＭＳ Ｐゴシック" panose="020B0600070205080204" pitchFamily="50" charset="-128"/>
              <a:ea typeface="ＭＳ Ｐゴシック" panose="020B0600070205080204" pitchFamily="50" charset="-128"/>
            </a:rPr>
            <a:t>180.0</a:t>
          </a:r>
          <a:r>
            <a:rPr kumimoji="1" lang="ja-JP" altLang="en-US" sz="1100">
              <a:latin typeface="ＭＳ Ｐゴシック" panose="020B0600070205080204" pitchFamily="50" charset="-128"/>
              <a:ea typeface="ＭＳ Ｐゴシック" panose="020B0600070205080204" pitchFamily="50" charset="-128"/>
            </a:rPr>
            <a:t>ポイント増、類似団体と比較すると</a:t>
          </a:r>
          <a:r>
            <a:rPr kumimoji="1" lang="en-US" altLang="ja-JP" sz="1100">
              <a:latin typeface="ＭＳ Ｐゴシック" panose="020B0600070205080204" pitchFamily="50" charset="-128"/>
              <a:ea typeface="ＭＳ Ｐゴシック" panose="020B0600070205080204" pitchFamily="50" charset="-128"/>
            </a:rPr>
            <a:t>305.4</a:t>
          </a:r>
          <a:r>
            <a:rPr kumimoji="1" lang="ja-JP" altLang="en-US" sz="1100">
              <a:latin typeface="ＭＳ Ｐゴシック" panose="020B0600070205080204" pitchFamily="50" charset="-128"/>
              <a:ea typeface="ＭＳ Ｐゴシック" panose="020B0600070205080204" pitchFamily="50" charset="-128"/>
            </a:rPr>
            <a:t>ポイントと大幅に高い数値となっている。　　これは、近年の大型施設の建設解体工事（渡名喜村多目的拠点施設及びごみ焼却施設解体工事）に伴い、地方債の発行が増となったことによるものと考えられる。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今後、観光案内所、リサイクルセンター及び旅客ターミナル等の建設工事に伴い地方債の新規発行を予定しているが、公債費の適正な発行・抑制に引続き取組くんでいく。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id="{73A76B6D-CC35-4AAF-B296-1C62A3CE5F61}"/>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id="{3BB2D174-A8E2-4E2C-AA9C-60CAB1FCA16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id="{DD77A1EF-9C60-45D5-AC80-1DFBA6FF40BF}"/>
            </a:ext>
          </a:extLst>
        </xdr:cNvPr>
        <xdr:cNvCxnSpPr/>
      </xdr:nvCxnSpPr>
      <xdr:spPr>
        <a:xfrm>
          <a:off x="10194925" y="65457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id="{02A0F529-BDD9-46E8-8BBF-A00879082A33}"/>
            </a:ext>
          </a:extLst>
        </xdr:cNvPr>
        <xdr:cNvSpPr txBox="1"/>
      </xdr:nvSpPr>
      <xdr:spPr>
        <a:xfrm>
          <a:off x="9861428" y="645199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id="{DD36B7E5-238A-4A97-BF68-4BF22AE62FBB}"/>
            </a:ext>
          </a:extLst>
        </xdr:cNvPr>
        <xdr:cNvCxnSpPr/>
      </xdr:nvCxnSpPr>
      <xdr:spPr>
        <a:xfrm>
          <a:off x="10194925" y="61986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id="{316A65B1-98D1-4BFA-BC71-2627D666747D}"/>
            </a:ext>
          </a:extLst>
        </xdr:cNvPr>
        <xdr:cNvSpPr txBox="1"/>
      </xdr:nvSpPr>
      <xdr:spPr>
        <a:xfrm>
          <a:off x="9758836" y="610485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9ABD8747-1E34-4966-A01A-14D0BBCA573A}"/>
            </a:ext>
          </a:extLst>
        </xdr:cNvPr>
        <xdr:cNvCxnSpPr/>
      </xdr:nvCxnSpPr>
      <xdr:spPr>
        <a:xfrm>
          <a:off x="10194925" y="5851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B65C81F2-205C-4E6E-BA0D-63FC69B68645}"/>
            </a:ext>
          </a:extLst>
        </xdr:cNvPr>
        <xdr:cNvSpPr txBox="1"/>
      </xdr:nvSpPr>
      <xdr:spPr>
        <a:xfrm>
          <a:off x="9758836" y="57577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id="{7C357C63-CBF8-4894-B5B9-C6D36FF00A8B}"/>
            </a:ext>
          </a:extLst>
        </xdr:cNvPr>
        <xdr:cNvCxnSpPr/>
      </xdr:nvCxnSpPr>
      <xdr:spPr>
        <a:xfrm>
          <a:off x="10194925" y="550439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id="{C3E54ABF-38C8-4790-BEDC-CD0C7F1791C9}"/>
            </a:ext>
          </a:extLst>
        </xdr:cNvPr>
        <xdr:cNvSpPr txBox="1"/>
      </xdr:nvSpPr>
      <xdr:spPr>
        <a:xfrm>
          <a:off x="9758836" y="541059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id="{AD9EF99B-ADED-4531-B269-C71E81AB03AE}"/>
            </a:ext>
          </a:extLst>
        </xdr:cNvPr>
        <xdr:cNvCxnSpPr/>
      </xdr:nvCxnSpPr>
      <xdr:spPr>
        <a:xfrm>
          <a:off x="10194925" y="515725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id="{44B4A08C-421D-4983-992F-286CC0B5CF04}"/>
            </a:ext>
          </a:extLst>
        </xdr:cNvPr>
        <xdr:cNvSpPr txBox="1"/>
      </xdr:nvSpPr>
      <xdr:spPr>
        <a:xfrm>
          <a:off x="9705751" y="50698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23AF2531-7229-4645-A459-969113351A59}"/>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id="{2EEAA929-17DC-4EEB-A404-172EFD30D026}"/>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id="{B7182D15-29F7-4E5F-B29D-B2FA767E15F4}"/>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122781</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id="{D9101ABC-ECBB-4198-BF23-833C24074E3E}"/>
            </a:ext>
          </a:extLst>
        </xdr:cNvPr>
        <xdr:cNvCxnSpPr/>
      </xdr:nvCxnSpPr>
      <xdr:spPr>
        <a:xfrm flipV="1">
          <a:off x="13323570" y="5361531"/>
          <a:ext cx="1269" cy="1184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id="{294A81A1-A554-4BC1-BB32-77286B7BE41E}"/>
            </a:ext>
          </a:extLst>
        </xdr:cNvPr>
        <xdr:cNvSpPr txBox="1"/>
      </xdr:nvSpPr>
      <xdr:spPr>
        <a:xfrm>
          <a:off x="13376275" y="65496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id="{57423901-865F-46D6-8CDA-F798015E4ADC}"/>
            </a:ext>
          </a:extLst>
        </xdr:cNvPr>
        <xdr:cNvCxnSpPr/>
      </xdr:nvCxnSpPr>
      <xdr:spPr>
        <a:xfrm>
          <a:off x="13255625" y="6545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69458</xdr:rowOff>
    </xdr:from>
    <xdr:ext cx="560923" cy="259045"/>
    <xdr:sp macro="" textlink="">
      <xdr:nvSpPr>
        <xdr:cNvPr id="135" name="債務償還比率最大値テキスト">
          <a:extLst>
            <a:ext uri="{FF2B5EF4-FFF2-40B4-BE49-F238E27FC236}">
              <a16:creationId xmlns:a16="http://schemas.microsoft.com/office/drawing/2014/main" id="{71765C6B-5310-4DB4-B259-6060B0D406FD}"/>
            </a:ext>
          </a:extLst>
        </xdr:cNvPr>
        <xdr:cNvSpPr txBox="1"/>
      </xdr:nvSpPr>
      <xdr:spPr>
        <a:xfrm>
          <a:off x="13376275" y="514310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122781</xdr:rowOff>
    </xdr:from>
    <xdr:to>
      <xdr:col>76</xdr:col>
      <xdr:colOff>111125</xdr:colOff>
      <xdr:row>27</xdr:row>
      <xdr:rowOff>122781</xdr:rowOff>
    </xdr:to>
    <xdr:cxnSp macro="">
      <xdr:nvCxnSpPr>
        <xdr:cNvPr id="136" name="直線コネクタ 135">
          <a:extLst>
            <a:ext uri="{FF2B5EF4-FFF2-40B4-BE49-F238E27FC236}">
              <a16:creationId xmlns:a16="http://schemas.microsoft.com/office/drawing/2014/main" id="{B4DA2E62-4872-4498-825E-2E2C725D6937}"/>
            </a:ext>
          </a:extLst>
        </xdr:cNvPr>
        <xdr:cNvCxnSpPr/>
      </xdr:nvCxnSpPr>
      <xdr:spPr>
        <a:xfrm>
          <a:off x="13255625" y="53615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142158</xdr:rowOff>
    </xdr:from>
    <xdr:ext cx="469744" cy="259045"/>
    <xdr:sp macro="" textlink="">
      <xdr:nvSpPr>
        <xdr:cNvPr id="137" name="債務償還比率平均値テキスト">
          <a:extLst>
            <a:ext uri="{FF2B5EF4-FFF2-40B4-BE49-F238E27FC236}">
              <a16:creationId xmlns:a16="http://schemas.microsoft.com/office/drawing/2014/main" id="{C775FA1A-2BC6-484A-AC4B-8AF2458AA108}"/>
            </a:ext>
          </a:extLst>
        </xdr:cNvPr>
        <xdr:cNvSpPr txBox="1"/>
      </xdr:nvSpPr>
      <xdr:spPr>
        <a:xfrm>
          <a:off x="13376275" y="62064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163731</xdr:rowOff>
    </xdr:from>
    <xdr:to>
      <xdr:col>76</xdr:col>
      <xdr:colOff>73025</xdr:colOff>
      <xdr:row>33</xdr:row>
      <xdr:rowOff>93881</xdr:rowOff>
    </xdr:to>
    <xdr:sp macro="" textlink="">
      <xdr:nvSpPr>
        <xdr:cNvPr id="138" name="フローチャート: 判断 137">
          <a:extLst>
            <a:ext uri="{FF2B5EF4-FFF2-40B4-BE49-F238E27FC236}">
              <a16:creationId xmlns:a16="http://schemas.microsoft.com/office/drawing/2014/main" id="{729D7924-B331-44A0-9640-6FBE550291F0}"/>
            </a:ext>
          </a:extLst>
        </xdr:cNvPr>
        <xdr:cNvSpPr/>
      </xdr:nvSpPr>
      <xdr:spPr>
        <a:xfrm>
          <a:off x="13293725" y="622798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140102</xdr:rowOff>
    </xdr:from>
    <xdr:to>
      <xdr:col>72</xdr:col>
      <xdr:colOff>123825</xdr:colOff>
      <xdr:row>33</xdr:row>
      <xdr:rowOff>70252</xdr:rowOff>
    </xdr:to>
    <xdr:sp macro="" textlink="">
      <xdr:nvSpPr>
        <xdr:cNvPr id="139" name="フローチャート: 判断 138">
          <a:extLst>
            <a:ext uri="{FF2B5EF4-FFF2-40B4-BE49-F238E27FC236}">
              <a16:creationId xmlns:a16="http://schemas.microsoft.com/office/drawing/2014/main" id="{41EE5F26-6E4C-41C9-AB86-2D84B7C12CC9}"/>
            </a:ext>
          </a:extLst>
        </xdr:cNvPr>
        <xdr:cNvSpPr/>
      </xdr:nvSpPr>
      <xdr:spPr>
        <a:xfrm>
          <a:off x="12639675" y="62043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4683DF0F-DD87-44DC-A6C5-D30A69AD56BA}"/>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4388714B-0233-41B4-9746-A75B3AC36DC4}"/>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009838B-A2E1-4622-98AC-65B4DD9A1251}"/>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F0BEC24C-0DAD-468C-A25C-2AA40C02475F}"/>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8620F17E-4451-43BC-A59E-5CAB01525225}"/>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140321</xdr:rowOff>
    </xdr:from>
    <xdr:to>
      <xdr:col>76</xdr:col>
      <xdr:colOff>73025</xdr:colOff>
      <xdr:row>31</xdr:row>
      <xdr:rowOff>70471</xdr:rowOff>
    </xdr:to>
    <xdr:sp macro="" textlink="">
      <xdr:nvSpPr>
        <xdr:cNvPr id="145" name="楕円 144">
          <a:extLst>
            <a:ext uri="{FF2B5EF4-FFF2-40B4-BE49-F238E27FC236}">
              <a16:creationId xmlns:a16="http://schemas.microsoft.com/office/drawing/2014/main" id="{DAE0CC34-FBB5-4E46-9E8B-380A3F9E7B4B}"/>
            </a:ext>
          </a:extLst>
        </xdr:cNvPr>
        <xdr:cNvSpPr/>
      </xdr:nvSpPr>
      <xdr:spPr>
        <a:xfrm>
          <a:off x="13293725" y="58743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163198</xdr:rowOff>
    </xdr:from>
    <xdr:ext cx="469744" cy="259045"/>
    <xdr:sp macro="" textlink="">
      <xdr:nvSpPr>
        <xdr:cNvPr id="146" name="債務償還比率該当値テキスト">
          <a:extLst>
            <a:ext uri="{FF2B5EF4-FFF2-40B4-BE49-F238E27FC236}">
              <a16:creationId xmlns:a16="http://schemas.microsoft.com/office/drawing/2014/main" id="{1BD3C673-8E0D-4FC2-8410-1002C2BB05A3}"/>
            </a:ext>
          </a:extLst>
        </xdr:cNvPr>
        <xdr:cNvSpPr txBox="1"/>
      </xdr:nvSpPr>
      <xdr:spPr>
        <a:xfrm>
          <a:off x="13376275" y="573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13321</xdr:rowOff>
    </xdr:from>
    <xdr:to>
      <xdr:col>72</xdr:col>
      <xdr:colOff>123825</xdr:colOff>
      <xdr:row>32</xdr:row>
      <xdr:rowOff>114921</xdr:rowOff>
    </xdr:to>
    <xdr:sp macro="" textlink="">
      <xdr:nvSpPr>
        <xdr:cNvPr id="147" name="楕円 146">
          <a:extLst>
            <a:ext uri="{FF2B5EF4-FFF2-40B4-BE49-F238E27FC236}">
              <a16:creationId xmlns:a16="http://schemas.microsoft.com/office/drawing/2014/main" id="{D0EC6F76-8D46-44D7-B39A-269BE0D84F3E}"/>
            </a:ext>
          </a:extLst>
        </xdr:cNvPr>
        <xdr:cNvSpPr/>
      </xdr:nvSpPr>
      <xdr:spPr>
        <a:xfrm>
          <a:off x="12639675" y="60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19671</xdr:rowOff>
    </xdr:from>
    <xdr:to>
      <xdr:col>76</xdr:col>
      <xdr:colOff>22225</xdr:colOff>
      <xdr:row>32</xdr:row>
      <xdr:rowOff>64121</xdr:rowOff>
    </xdr:to>
    <xdr:cxnSp macro="">
      <xdr:nvCxnSpPr>
        <xdr:cNvPr id="148" name="直線コネクタ 147">
          <a:extLst>
            <a:ext uri="{FF2B5EF4-FFF2-40B4-BE49-F238E27FC236}">
              <a16:creationId xmlns:a16="http://schemas.microsoft.com/office/drawing/2014/main" id="{621B6A51-6BEF-4D57-95A0-14FB47E6518A}"/>
            </a:ext>
          </a:extLst>
        </xdr:cNvPr>
        <xdr:cNvCxnSpPr/>
      </xdr:nvCxnSpPr>
      <xdr:spPr>
        <a:xfrm flipV="1">
          <a:off x="12690475" y="5918821"/>
          <a:ext cx="635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61379</xdr:rowOff>
    </xdr:from>
    <xdr:ext cx="469744" cy="259045"/>
    <xdr:sp macro="" textlink="">
      <xdr:nvSpPr>
        <xdr:cNvPr id="149" name="n_1aveValue債務償還比率">
          <a:extLst>
            <a:ext uri="{FF2B5EF4-FFF2-40B4-BE49-F238E27FC236}">
              <a16:creationId xmlns:a16="http://schemas.microsoft.com/office/drawing/2014/main" id="{7071B7FA-25DA-4537-B544-295A72034295}"/>
            </a:ext>
          </a:extLst>
        </xdr:cNvPr>
        <xdr:cNvSpPr txBox="1"/>
      </xdr:nvSpPr>
      <xdr:spPr>
        <a:xfrm>
          <a:off x="12461952" y="629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131448</xdr:rowOff>
    </xdr:from>
    <xdr:ext cx="469744" cy="259045"/>
    <xdr:sp macro="" textlink="">
      <xdr:nvSpPr>
        <xdr:cNvPr id="150" name="n_1mainValue債務償還比率">
          <a:extLst>
            <a:ext uri="{FF2B5EF4-FFF2-40B4-BE49-F238E27FC236}">
              <a16:creationId xmlns:a16="http://schemas.microsoft.com/office/drawing/2014/main" id="{52685A45-9ED3-4189-AC28-E7F2060DA3D0}"/>
            </a:ext>
          </a:extLst>
        </xdr:cNvPr>
        <xdr:cNvSpPr txBox="1"/>
      </xdr:nvSpPr>
      <xdr:spPr>
        <a:xfrm>
          <a:off x="12461952" y="586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id="{60B5D1BC-F934-4DCB-A309-DC867530A36A}"/>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id="{9B2AFE48-00F3-4303-BBBA-0D89E49B52D8}"/>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id="{FA196350-EBFD-4E1C-A49A-410983EB0AA3}"/>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id="{E92EC7BD-48FB-4904-AF20-6753732661E6}"/>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id="{19D2B55C-2A21-47AA-B469-049B708D03B6}"/>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id="{0D3AEE88-6CF1-4E62-9D42-A99C234EDD25}"/>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B046179-5B6C-41E0-96D6-83E197C70DC4}"/>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3716617-55C0-4414-9189-5B2A32043D1F}"/>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32E8F2C-C41A-4BFB-B7DA-0A11110070C3}"/>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7AD35CB-8F7A-4317-9DC5-78D9B73B0242}"/>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492295-C3B3-43E1-83D1-C9C058EC4B07}"/>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AA407C-89A4-46F1-A306-CD33EA8BCFC7}"/>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8A3B6FC-D0E4-43DE-A630-8F454C50056B}"/>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C027C7-4FB3-410F-B803-C75614C4868C}"/>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101B2CD-0192-44B4-9540-C18DECC25E58}"/>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D2A7D9F-DA81-43E2-BDC7-5236CC5DA803}"/>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8107186-E9E9-48AC-AD7E-053E7261809D}"/>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ED116EB-09CE-4342-A4F9-FD5AF0873B18}"/>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800893-2DE6-428A-9A85-CB57D1CE4B02}"/>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FC8A734-C6CA-47B9-9B99-6FCB527744C4}"/>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79D05B3-7DD7-4CF4-B871-0ACC9ABC9E67}"/>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A6E958A-6994-4690-BC5A-B8DFCEA37A36}"/>
            </a:ext>
          </a:extLst>
        </xdr:cNvPr>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E5503E-8EBD-4767-8387-31729ECA27B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E608567-5DC7-4FBB-BBFC-5FF13E36FF9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CE85321-F552-4FBB-A302-3D8F3219A8BF}"/>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60A6589-67DE-4AB2-BCBF-24DC0BFB1FAB}"/>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0C52BF7-EA6C-4BCE-90B5-60686030F54E}"/>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EC1D80C-2E0B-4045-B486-CF9EF04111F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118C4E5-12B7-4574-8CEF-783E0C6A90AE}"/>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57C6FCB-3B05-40F1-AC7E-F18EC587EFA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4837CBD-D5A9-466D-9841-0D22D9EEDF65}"/>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86CAC62-A184-4489-8945-4F422D2FDE9F}"/>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9188DA2-4222-466B-BCF6-ACED889E570B}"/>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A2FB628-83FE-4FDF-A7B4-01719935704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85878D-9E30-430E-B7D0-CBA802234F65}"/>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94A440-E7B6-4493-BFD9-AAA0F078F663}"/>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76C649E-A13A-4974-9358-21188D409AF5}"/>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7DA7B5B5-194A-4726-BF4E-9AD960A7A28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04D22D2-EF8D-4834-95E2-56298CF75D2D}"/>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9C367354-E23E-4DC0-9192-F468FF5BDED7}"/>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4457714-F3B0-4CBC-8191-8238543E8A4D}"/>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80BEAD24-D33F-41B1-87FB-325C6F146220}"/>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203F4778-9ECC-4339-8C30-20A8D2455152}"/>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CE481EF-1884-4874-8943-BCBAA55380E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43F0A02-CEDB-4372-B1E3-0C0436B91066}"/>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29711FC-157D-4625-A53D-4AAA4DE7DF33}"/>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4B5F6180-6162-4389-95A3-DAFCD9FE2A1B}"/>
            </a:ext>
          </a:extLst>
        </xdr:cNvPr>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74C923A-B618-4D69-84D7-7A97A3EFE22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CF2FC71-4892-4035-BA36-A425CE6599C5}"/>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C23B6ED-41A9-444A-808A-5D5E286AC7C8}"/>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2385B037-C092-4CBD-817D-4021ADED4B16}"/>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650253EE-8BD3-4F85-9EC8-A517D6D7A6B6}"/>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7478A46F-4E08-4FEF-83C7-67C25C9DA305}"/>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67F05487-78A3-4B75-8288-62D132389EA2}"/>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8D55D829-B929-4CD9-99DF-98CF9745680F}"/>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51F14B5-8C39-4705-AECC-1D080ECF0D85}"/>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E784148-F884-46A8-A50D-1D6E9D1B0FD1}"/>
            </a:ext>
          </a:extLst>
        </xdr:cNvPr>
        <xdr:cNvSpPr txBox="1"/>
      </xdr:nvSpPr>
      <xdr:spPr>
        <a:xfrm>
          <a:off x="2757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607061B-0CE9-4B22-BDCB-B50512797097}"/>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8148C1C-CB13-47AA-AA74-60385716B8F3}"/>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C220D5B7-5E38-422E-A6B1-EF8498EFA957}"/>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41</xdr:row>
      <xdr:rowOff>123825</xdr:rowOff>
    </xdr:to>
    <xdr:cxnSp macro="">
      <xdr:nvCxnSpPr>
        <xdr:cNvPr id="56" name="直線コネクタ 55">
          <a:extLst>
            <a:ext uri="{FF2B5EF4-FFF2-40B4-BE49-F238E27FC236}">
              <a16:creationId xmlns:a16="http://schemas.microsoft.com/office/drawing/2014/main" id="{DD01906C-7DA7-4C07-81D1-E3985A2EE3B1}"/>
            </a:ext>
          </a:extLst>
        </xdr:cNvPr>
        <xdr:cNvCxnSpPr/>
      </xdr:nvCxnSpPr>
      <xdr:spPr>
        <a:xfrm flipV="1">
          <a:off x="4177665" y="5638800"/>
          <a:ext cx="0" cy="1260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7" name="【道路】&#10;有形固定資産減価償却率最小値テキスト">
          <a:extLst>
            <a:ext uri="{FF2B5EF4-FFF2-40B4-BE49-F238E27FC236}">
              <a16:creationId xmlns:a16="http://schemas.microsoft.com/office/drawing/2014/main" id="{A64761A3-F414-4EC6-B49F-9EA66DC8A261}"/>
            </a:ext>
          </a:extLst>
        </xdr:cNvPr>
        <xdr:cNvSpPr txBox="1"/>
      </xdr:nvSpPr>
      <xdr:spPr>
        <a:xfrm>
          <a:off x="4216400" y="690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8" name="直線コネクタ 57">
          <a:extLst>
            <a:ext uri="{FF2B5EF4-FFF2-40B4-BE49-F238E27FC236}">
              <a16:creationId xmlns:a16="http://schemas.microsoft.com/office/drawing/2014/main" id="{050B34A9-959A-4471-83B5-5071AD8F5214}"/>
            </a:ext>
          </a:extLst>
        </xdr:cNvPr>
        <xdr:cNvCxnSpPr/>
      </xdr:nvCxnSpPr>
      <xdr:spPr>
        <a:xfrm>
          <a:off x="4108450" y="68992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9" name="【道路】&#10;有形固定資産減価償却率最大値テキスト">
          <a:extLst>
            <a:ext uri="{FF2B5EF4-FFF2-40B4-BE49-F238E27FC236}">
              <a16:creationId xmlns:a16="http://schemas.microsoft.com/office/drawing/2014/main" id="{CE03A21B-F9F7-46F8-B146-E21D5F1D7619}"/>
            </a:ext>
          </a:extLst>
        </xdr:cNvPr>
        <xdr:cNvSpPr txBox="1"/>
      </xdr:nvSpPr>
      <xdr:spPr>
        <a:xfrm>
          <a:off x="4216400" y="54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60" name="直線コネクタ 59">
          <a:extLst>
            <a:ext uri="{FF2B5EF4-FFF2-40B4-BE49-F238E27FC236}">
              <a16:creationId xmlns:a16="http://schemas.microsoft.com/office/drawing/2014/main" id="{09F0484D-7E21-4495-84D4-4F48E26F09AB}"/>
            </a:ext>
          </a:extLst>
        </xdr:cNvPr>
        <xdr:cNvCxnSpPr/>
      </xdr:nvCxnSpPr>
      <xdr:spPr>
        <a:xfrm>
          <a:off x="4108450" y="563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101617</xdr:rowOff>
    </xdr:from>
    <xdr:ext cx="405111" cy="259045"/>
    <xdr:sp macro="" textlink="">
      <xdr:nvSpPr>
        <xdr:cNvPr id="61" name="【道路】&#10;有形固定資産減価償却率平均値テキスト">
          <a:extLst>
            <a:ext uri="{FF2B5EF4-FFF2-40B4-BE49-F238E27FC236}">
              <a16:creationId xmlns:a16="http://schemas.microsoft.com/office/drawing/2014/main" id="{F5E48A7B-E1EF-4606-92A6-50ACA80342D1}"/>
            </a:ext>
          </a:extLst>
        </xdr:cNvPr>
        <xdr:cNvSpPr txBox="1"/>
      </xdr:nvSpPr>
      <xdr:spPr>
        <a:xfrm>
          <a:off x="4216400" y="6051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62" name="フローチャート: 判断 61">
          <a:extLst>
            <a:ext uri="{FF2B5EF4-FFF2-40B4-BE49-F238E27FC236}">
              <a16:creationId xmlns:a16="http://schemas.microsoft.com/office/drawing/2014/main" id="{A572E580-6D08-40BA-9F93-C8817DCC97B0}"/>
            </a:ext>
          </a:extLst>
        </xdr:cNvPr>
        <xdr:cNvSpPr/>
      </xdr:nvSpPr>
      <xdr:spPr>
        <a:xfrm>
          <a:off x="4127500" y="61937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3" name="フローチャート: 判断 62">
          <a:extLst>
            <a:ext uri="{FF2B5EF4-FFF2-40B4-BE49-F238E27FC236}">
              <a16:creationId xmlns:a16="http://schemas.microsoft.com/office/drawing/2014/main" id="{B9818F1A-D39B-4366-BFC6-A758709868B8}"/>
            </a:ext>
          </a:extLst>
        </xdr:cNvPr>
        <xdr:cNvSpPr/>
      </xdr:nvSpPr>
      <xdr:spPr>
        <a:xfrm>
          <a:off x="3384550" y="62185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156845</xdr:rowOff>
    </xdr:from>
    <xdr:to>
      <xdr:col>15</xdr:col>
      <xdr:colOff>101600</xdr:colOff>
      <xdr:row>38</xdr:row>
      <xdr:rowOff>86995</xdr:rowOff>
    </xdr:to>
    <xdr:sp macro="" textlink="">
      <xdr:nvSpPr>
        <xdr:cNvPr id="64" name="フローチャート: 判断 63">
          <a:extLst>
            <a:ext uri="{FF2B5EF4-FFF2-40B4-BE49-F238E27FC236}">
              <a16:creationId xmlns:a16="http://schemas.microsoft.com/office/drawing/2014/main" id="{9E6FCCE8-CF0F-4769-A1FE-D9CCE8D81FBA}"/>
            </a:ext>
          </a:extLst>
        </xdr:cNvPr>
        <xdr:cNvSpPr/>
      </xdr:nvSpPr>
      <xdr:spPr>
        <a:xfrm>
          <a:off x="2571750" y="62718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635</xdr:rowOff>
    </xdr:from>
    <xdr:to>
      <xdr:col>10</xdr:col>
      <xdr:colOff>165100</xdr:colOff>
      <xdr:row>38</xdr:row>
      <xdr:rowOff>102235</xdr:rowOff>
    </xdr:to>
    <xdr:sp macro="" textlink="">
      <xdr:nvSpPr>
        <xdr:cNvPr id="65" name="フローチャート: 判断 64">
          <a:extLst>
            <a:ext uri="{FF2B5EF4-FFF2-40B4-BE49-F238E27FC236}">
              <a16:creationId xmlns:a16="http://schemas.microsoft.com/office/drawing/2014/main" id="{7C40A344-589E-459E-BB0D-03870FE89ED3}"/>
            </a:ext>
          </a:extLst>
        </xdr:cNvPr>
        <xdr:cNvSpPr/>
      </xdr:nvSpPr>
      <xdr:spPr>
        <a:xfrm>
          <a:off x="1778000" y="62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FE2A079-44B4-4FFE-8BB3-3D47B48AF053}"/>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E8AAE7B-F659-43B7-8688-0445CAC481D7}"/>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3A18B619-A736-4985-8C5E-ED76AC2FA059}"/>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743695D-FAAC-4D6D-A558-2292F931F2F2}"/>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C4C7287-E244-4A9B-A9AA-1C8206297CCF}"/>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1" name="楕円 70">
          <a:extLst>
            <a:ext uri="{FF2B5EF4-FFF2-40B4-BE49-F238E27FC236}">
              <a16:creationId xmlns:a16="http://schemas.microsoft.com/office/drawing/2014/main" id="{A39A6FFF-28FC-467F-A735-5500690768B1}"/>
            </a:ext>
          </a:extLst>
        </xdr:cNvPr>
        <xdr:cNvSpPr/>
      </xdr:nvSpPr>
      <xdr:spPr>
        <a:xfrm>
          <a:off x="4127500" y="63969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2" name="【道路】&#10;有形固定資産減価償却率該当値テキスト">
          <a:extLst>
            <a:ext uri="{FF2B5EF4-FFF2-40B4-BE49-F238E27FC236}">
              <a16:creationId xmlns:a16="http://schemas.microsoft.com/office/drawing/2014/main" id="{6210A9BC-688C-47FE-93C5-CEA9EBADE708}"/>
            </a:ext>
          </a:extLst>
        </xdr:cNvPr>
        <xdr:cNvSpPr txBox="1"/>
      </xdr:nvSpPr>
      <xdr:spPr>
        <a:xfrm>
          <a:off x="4216400" y="6375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156845</xdr:rowOff>
    </xdr:from>
    <xdr:to>
      <xdr:col>20</xdr:col>
      <xdr:colOff>38100</xdr:colOff>
      <xdr:row>39</xdr:row>
      <xdr:rowOff>86995</xdr:rowOff>
    </xdr:to>
    <xdr:sp macro="" textlink="">
      <xdr:nvSpPr>
        <xdr:cNvPr id="73" name="楕円 72">
          <a:extLst>
            <a:ext uri="{FF2B5EF4-FFF2-40B4-BE49-F238E27FC236}">
              <a16:creationId xmlns:a16="http://schemas.microsoft.com/office/drawing/2014/main" id="{0EADBF53-120C-4094-B4BE-1AFF2A804C00}"/>
            </a:ext>
          </a:extLst>
        </xdr:cNvPr>
        <xdr:cNvSpPr/>
      </xdr:nvSpPr>
      <xdr:spPr>
        <a:xfrm>
          <a:off x="3384550" y="643699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167640</xdr:rowOff>
    </xdr:from>
    <xdr:to>
      <xdr:col>24</xdr:col>
      <xdr:colOff>63500</xdr:colOff>
      <xdr:row>39</xdr:row>
      <xdr:rowOff>36195</xdr:rowOff>
    </xdr:to>
    <xdr:cxnSp macro="">
      <xdr:nvCxnSpPr>
        <xdr:cNvPr id="74" name="直線コネクタ 73">
          <a:extLst>
            <a:ext uri="{FF2B5EF4-FFF2-40B4-BE49-F238E27FC236}">
              <a16:creationId xmlns:a16="http://schemas.microsoft.com/office/drawing/2014/main" id="{2CAF3238-BAAD-4356-A635-AE51D43A7543}"/>
            </a:ext>
          </a:extLst>
        </xdr:cNvPr>
        <xdr:cNvCxnSpPr/>
      </xdr:nvCxnSpPr>
      <xdr:spPr>
        <a:xfrm flipV="1">
          <a:off x="3429000" y="6447790"/>
          <a:ext cx="7493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93980</xdr:rowOff>
    </xdr:from>
    <xdr:to>
      <xdr:col>15</xdr:col>
      <xdr:colOff>101600</xdr:colOff>
      <xdr:row>40</xdr:row>
      <xdr:rowOff>24130</xdr:rowOff>
    </xdr:to>
    <xdr:sp macro="" textlink="">
      <xdr:nvSpPr>
        <xdr:cNvPr id="75" name="楕円 74">
          <a:extLst>
            <a:ext uri="{FF2B5EF4-FFF2-40B4-BE49-F238E27FC236}">
              <a16:creationId xmlns:a16="http://schemas.microsoft.com/office/drawing/2014/main" id="{90C0020D-60CC-4EB3-84CD-9F97BC7F9612}"/>
            </a:ext>
          </a:extLst>
        </xdr:cNvPr>
        <xdr:cNvSpPr/>
      </xdr:nvSpPr>
      <xdr:spPr>
        <a:xfrm>
          <a:off x="2571750" y="65392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36195</xdr:rowOff>
    </xdr:from>
    <xdr:to>
      <xdr:col>19</xdr:col>
      <xdr:colOff>177800</xdr:colOff>
      <xdr:row>39</xdr:row>
      <xdr:rowOff>144780</xdr:rowOff>
    </xdr:to>
    <xdr:cxnSp macro="">
      <xdr:nvCxnSpPr>
        <xdr:cNvPr id="76" name="直線コネクタ 75">
          <a:extLst>
            <a:ext uri="{FF2B5EF4-FFF2-40B4-BE49-F238E27FC236}">
              <a16:creationId xmlns:a16="http://schemas.microsoft.com/office/drawing/2014/main" id="{01E5DC22-C14A-4DF6-B6F0-3AB7393EDD72}"/>
            </a:ext>
          </a:extLst>
        </xdr:cNvPr>
        <xdr:cNvCxnSpPr/>
      </xdr:nvCxnSpPr>
      <xdr:spPr>
        <a:xfrm flipV="1">
          <a:off x="2622550" y="6481445"/>
          <a:ext cx="80645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133985</xdr:rowOff>
    </xdr:from>
    <xdr:to>
      <xdr:col>10</xdr:col>
      <xdr:colOff>165100</xdr:colOff>
      <xdr:row>40</xdr:row>
      <xdr:rowOff>64135</xdr:rowOff>
    </xdr:to>
    <xdr:sp macro="" textlink="">
      <xdr:nvSpPr>
        <xdr:cNvPr id="77" name="楕円 76">
          <a:extLst>
            <a:ext uri="{FF2B5EF4-FFF2-40B4-BE49-F238E27FC236}">
              <a16:creationId xmlns:a16="http://schemas.microsoft.com/office/drawing/2014/main" id="{E930A1A4-EFAE-4006-BC41-70ACE2826EEC}"/>
            </a:ext>
          </a:extLst>
        </xdr:cNvPr>
        <xdr:cNvSpPr/>
      </xdr:nvSpPr>
      <xdr:spPr>
        <a:xfrm>
          <a:off x="1778000" y="65792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144780</xdr:rowOff>
    </xdr:from>
    <xdr:to>
      <xdr:col>15</xdr:col>
      <xdr:colOff>50800</xdr:colOff>
      <xdr:row>40</xdr:row>
      <xdr:rowOff>13335</xdr:rowOff>
    </xdr:to>
    <xdr:cxnSp macro="">
      <xdr:nvCxnSpPr>
        <xdr:cNvPr id="78" name="直線コネクタ 77">
          <a:extLst>
            <a:ext uri="{FF2B5EF4-FFF2-40B4-BE49-F238E27FC236}">
              <a16:creationId xmlns:a16="http://schemas.microsoft.com/office/drawing/2014/main" id="{A5A6BA0B-A741-4735-A542-A3F17FD8ABE5}"/>
            </a:ext>
          </a:extLst>
        </xdr:cNvPr>
        <xdr:cNvCxnSpPr/>
      </xdr:nvCxnSpPr>
      <xdr:spPr>
        <a:xfrm flipV="1">
          <a:off x="1828800" y="6590030"/>
          <a:ext cx="79375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9" name="n_1aveValue【道路】&#10;有形固定資産減価償却率">
          <a:extLst>
            <a:ext uri="{FF2B5EF4-FFF2-40B4-BE49-F238E27FC236}">
              <a16:creationId xmlns:a16="http://schemas.microsoft.com/office/drawing/2014/main" id="{F2EF6A51-5DDE-4A96-8E9C-6910DADE4B04}"/>
            </a:ext>
          </a:extLst>
        </xdr:cNvPr>
        <xdr:cNvSpPr txBox="1"/>
      </xdr:nvSpPr>
      <xdr:spPr>
        <a:xfrm>
          <a:off x="3239144" y="6000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103522</xdr:rowOff>
    </xdr:from>
    <xdr:ext cx="405111" cy="259045"/>
    <xdr:sp macro="" textlink="">
      <xdr:nvSpPr>
        <xdr:cNvPr id="80" name="n_2aveValue【道路】&#10;有形固定資産減価償却率">
          <a:extLst>
            <a:ext uri="{FF2B5EF4-FFF2-40B4-BE49-F238E27FC236}">
              <a16:creationId xmlns:a16="http://schemas.microsoft.com/office/drawing/2014/main" id="{9A5FB87F-4457-4562-BE06-B1C2B2610A49}"/>
            </a:ext>
          </a:extLst>
        </xdr:cNvPr>
        <xdr:cNvSpPr txBox="1"/>
      </xdr:nvSpPr>
      <xdr:spPr>
        <a:xfrm>
          <a:off x="2439044" y="6053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118762</xdr:rowOff>
    </xdr:from>
    <xdr:ext cx="405111" cy="259045"/>
    <xdr:sp macro="" textlink="">
      <xdr:nvSpPr>
        <xdr:cNvPr id="81" name="n_3aveValue【道路】&#10;有形固定資産減価償却率">
          <a:extLst>
            <a:ext uri="{FF2B5EF4-FFF2-40B4-BE49-F238E27FC236}">
              <a16:creationId xmlns:a16="http://schemas.microsoft.com/office/drawing/2014/main" id="{886D8668-44D3-4A19-8D21-F66E0DF30B85}"/>
            </a:ext>
          </a:extLst>
        </xdr:cNvPr>
        <xdr:cNvSpPr txBox="1"/>
      </xdr:nvSpPr>
      <xdr:spPr>
        <a:xfrm>
          <a:off x="1645294" y="6068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78122</xdr:rowOff>
    </xdr:from>
    <xdr:ext cx="405111" cy="259045"/>
    <xdr:sp macro="" textlink="">
      <xdr:nvSpPr>
        <xdr:cNvPr id="82" name="n_1mainValue【道路】&#10;有形固定資産減価償却率">
          <a:extLst>
            <a:ext uri="{FF2B5EF4-FFF2-40B4-BE49-F238E27FC236}">
              <a16:creationId xmlns:a16="http://schemas.microsoft.com/office/drawing/2014/main" id="{4856BDC5-E393-48C5-8811-A37FD2C8AD95}"/>
            </a:ext>
          </a:extLst>
        </xdr:cNvPr>
        <xdr:cNvSpPr txBox="1"/>
      </xdr:nvSpPr>
      <xdr:spPr>
        <a:xfrm>
          <a:off x="32391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15257</xdr:rowOff>
    </xdr:from>
    <xdr:ext cx="405111" cy="259045"/>
    <xdr:sp macro="" textlink="">
      <xdr:nvSpPr>
        <xdr:cNvPr id="83" name="n_2mainValue【道路】&#10;有形固定資産減価償却率">
          <a:extLst>
            <a:ext uri="{FF2B5EF4-FFF2-40B4-BE49-F238E27FC236}">
              <a16:creationId xmlns:a16="http://schemas.microsoft.com/office/drawing/2014/main" id="{126EF81B-227E-4D6B-9F97-95B8B86D84F4}"/>
            </a:ext>
          </a:extLst>
        </xdr:cNvPr>
        <xdr:cNvSpPr txBox="1"/>
      </xdr:nvSpPr>
      <xdr:spPr>
        <a:xfrm>
          <a:off x="2439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55262</xdr:rowOff>
    </xdr:from>
    <xdr:ext cx="405111" cy="259045"/>
    <xdr:sp macro="" textlink="">
      <xdr:nvSpPr>
        <xdr:cNvPr id="84" name="n_3mainValue【道路】&#10;有形固定資産減価償却率">
          <a:extLst>
            <a:ext uri="{FF2B5EF4-FFF2-40B4-BE49-F238E27FC236}">
              <a16:creationId xmlns:a16="http://schemas.microsoft.com/office/drawing/2014/main" id="{B503FC75-98D9-4314-A835-5F0EE8AF7164}"/>
            </a:ext>
          </a:extLst>
        </xdr:cNvPr>
        <xdr:cNvSpPr txBox="1"/>
      </xdr:nvSpPr>
      <xdr:spPr>
        <a:xfrm>
          <a:off x="164529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6FDE9E63-8A30-4D2D-9155-EF28BBEA82A6}"/>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C0FAB387-35C8-4629-8098-6CB18C64DA04}"/>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D502261-8F56-4C98-9C21-1C8D198C6C34}"/>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7A22CC9A-B4F2-4094-8D4F-0DBAA41747C1}"/>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8260103F-2140-4D87-BEE5-A83F6919EB16}"/>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43A859AD-95B0-43F4-B4EE-0D90E5868678}"/>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3FE174A3-E7A9-4A89-89E4-AAFF3531FF61}"/>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6A29E4ED-85C2-4B97-BBAA-7D920C3EA2C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5F96ABB-F96C-48BF-9F43-6938DF6992AA}"/>
            </a:ext>
          </a:extLst>
        </xdr:cNvPr>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828974E-EE84-44F5-909B-579FC4C05818}"/>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21638C1F-DB08-4DA8-B05B-B5262C647CA7}"/>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EE5A68DF-405F-4958-AD7D-979BCA316571}"/>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CDA09572-48F1-4410-A8A3-EC9FFA84629B}"/>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654EEFD3-C229-4854-AC03-B44C001F3043}"/>
            </a:ext>
          </a:extLst>
        </xdr:cNvPr>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9D37847-F90B-48C1-AA38-53C4FCC4466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0" name="テキスト ボックス 99">
          <a:extLst>
            <a:ext uri="{FF2B5EF4-FFF2-40B4-BE49-F238E27FC236}">
              <a16:creationId xmlns:a16="http://schemas.microsoft.com/office/drawing/2014/main" id="{06945981-5844-413D-A468-15F2010A9C7D}"/>
            </a:ext>
          </a:extLst>
        </xdr:cNvPr>
        <xdr:cNvSpPr txBox="1"/>
      </xdr:nvSpPr>
      <xdr:spPr>
        <a:xfrm>
          <a:off x="541803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B3CC2D6F-1E76-46D1-B95A-0D9D26B4CFE4}"/>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2" name="テキスト ボックス 101">
          <a:extLst>
            <a:ext uri="{FF2B5EF4-FFF2-40B4-BE49-F238E27FC236}">
              <a16:creationId xmlns:a16="http://schemas.microsoft.com/office/drawing/2014/main" id="{0BF6164E-C1FC-4DBB-B2D1-DF8A2B58518C}"/>
            </a:ext>
          </a:extLst>
        </xdr:cNvPr>
        <xdr:cNvSpPr txBox="1"/>
      </xdr:nvSpPr>
      <xdr:spPr>
        <a:xfrm>
          <a:off x="541803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5D675454-A501-4FF9-AE8B-145471D37FA2}"/>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4" name="テキスト ボックス 103">
          <a:extLst>
            <a:ext uri="{FF2B5EF4-FFF2-40B4-BE49-F238E27FC236}">
              <a16:creationId xmlns:a16="http://schemas.microsoft.com/office/drawing/2014/main" id="{81426493-1C9A-4DE7-84A6-E27F312F36F9}"/>
            </a:ext>
          </a:extLst>
        </xdr:cNvPr>
        <xdr:cNvSpPr txBox="1"/>
      </xdr:nvSpPr>
      <xdr:spPr>
        <a:xfrm>
          <a:off x="541803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9437360C-73F9-47CE-A808-65E90B96E129}"/>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6" name="テキスト ボックス 105">
          <a:extLst>
            <a:ext uri="{FF2B5EF4-FFF2-40B4-BE49-F238E27FC236}">
              <a16:creationId xmlns:a16="http://schemas.microsoft.com/office/drawing/2014/main" id="{CE82FEFA-6B43-40FC-988A-0CC2CDC592D8}"/>
            </a:ext>
          </a:extLst>
        </xdr:cNvPr>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AA143B6C-181A-4195-8450-40CD2FC3A305}"/>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101636</xdr:rowOff>
    </xdr:from>
    <xdr:to>
      <xdr:col>54</xdr:col>
      <xdr:colOff>189865</xdr:colOff>
      <xdr:row>41</xdr:row>
      <xdr:rowOff>148979</xdr:rowOff>
    </xdr:to>
    <xdr:cxnSp macro="">
      <xdr:nvCxnSpPr>
        <xdr:cNvPr id="108" name="直線コネクタ 107">
          <a:extLst>
            <a:ext uri="{FF2B5EF4-FFF2-40B4-BE49-F238E27FC236}">
              <a16:creationId xmlns:a16="http://schemas.microsoft.com/office/drawing/2014/main" id="{324ACAAF-3BDC-4C36-94AE-31BED2DC87F9}"/>
            </a:ext>
          </a:extLst>
        </xdr:cNvPr>
        <xdr:cNvCxnSpPr/>
      </xdr:nvCxnSpPr>
      <xdr:spPr>
        <a:xfrm flipV="1">
          <a:off x="9429115" y="5556286"/>
          <a:ext cx="0" cy="1368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152806</xdr:rowOff>
    </xdr:from>
    <xdr:ext cx="469744" cy="259045"/>
    <xdr:sp macro="" textlink="">
      <xdr:nvSpPr>
        <xdr:cNvPr id="109" name="【道路】&#10;一人当たり延長最小値テキスト">
          <a:extLst>
            <a:ext uri="{FF2B5EF4-FFF2-40B4-BE49-F238E27FC236}">
              <a16:creationId xmlns:a16="http://schemas.microsoft.com/office/drawing/2014/main" id="{2DEF1060-D60C-441F-959E-40B0691EE5AB}"/>
            </a:ext>
          </a:extLst>
        </xdr:cNvPr>
        <xdr:cNvSpPr txBox="1"/>
      </xdr:nvSpPr>
      <xdr:spPr>
        <a:xfrm>
          <a:off x="9467850" y="692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148979</xdr:rowOff>
    </xdr:from>
    <xdr:to>
      <xdr:col>55</xdr:col>
      <xdr:colOff>88900</xdr:colOff>
      <xdr:row>41</xdr:row>
      <xdr:rowOff>148979</xdr:rowOff>
    </xdr:to>
    <xdr:cxnSp macro="">
      <xdr:nvCxnSpPr>
        <xdr:cNvPr id="110" name="直線コネクタ 109">
          <a:extLst>
            <a:ext uri="{FF2B5EF4-FFF2-40B4-BE49-F238E27FC236}">
              <a16:creationId xmlns:a16="http://schemas.microsoft.com/office/drawing/2014/main" id="{FB1D9F43-F484-4239-B29F-3F27C83E67E6}"/>
            </a:ext>
          </a:extLst>
        </xdr:cNvPr>
        <xdr:cNvCxnSpPr/>
      </xdr:nvCxnSpPr>
      <xdr:spPr>
        <a:xfrm>
          <a:off x="9359900" y="69244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48313</xdr:rowOff>
    </xdr:from>
    <xdr:ext cx="599010" cy="259045"/>
    <xdr:sp macro="" textlink="">
      <xdr:nvSpPr>
        <xdr:cNvPr id="111" name="【道路】&#10;一人当たり延長最大値テキスト">
          <a:extLst>
            <a:ext uri="{FF2B5EF4-FFF2-40B4-BE49-F238E27FC236}">
              <a16:creationId xmlns:a16="http://schemas.microsoft.com/office/drawing/2014/main" id="{95C0CECD-F07A-418A-9414-E43031C4A51D}"/>
            </a:ext>
          </a:extLst>
        </xdr:cNvPr>
        <xdr:cNvSpPr txBox="1"/>
      </xdr:nvSpPr>
      <xdr:spPr>
        <a:xfrm>
          <a:off x="9467850" y="533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101636</xdr:rowOff>
    </xdr:from>
    <xdr:to>
      <xdr:col>55</xdr:col>
      <xdr:colOff>88900</xdr:colOff>
      <xdr:row>33</xdr:row>
      <xdr:rowOff>101636</xdr:rowOff>
    </xdr:to>
    <xdr:cxnSp macro="">
      <xdr:nvCxnSpPr>
        <xdr:cNvPr id="112" name="直線コネクタ 111">
          <a:extLst>
            <a:ext uri="{FF2B5EF4-FFF2-40B4-BE49-F238E27FC236}">
              <a16:creationId xmlns:a16="http://schemas.microsoft.com/office/drawing/2014/main" id="{688D3049-05D6-4988-9962-422BA2AB8D7D}"/>
            </a:ext>
          </a:extLst>
        </xdr:cNvPr>
        <xdr:cNvCxnSpPr/>
      </xdr:nvCxnSpPr>
      <xdr:spPr>
        <a:xfrm>
          <a:off x="9359900" y="55562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96220</xdr:rowOff>
    </xdr:from>
    <xdr:ext cx="534377" cy="259045"/>
    <xdr:sp macro="" textlink="">
      <xdr:nvSpPr>
        <xdr:cNvPr id="113" name="【道路】&#10;一人当たり延長平均値テキスト">
          <a:extLst>
            <a:ext uri="{FF2B5EF4-FFF2-40B4-BE49-F238E27FC236}">
              <a16:creationId xmlns:a16="http://schemas.microsoft.com/office/drawing/2014/main" id="{008D33DA-A4B8-4266-BC55-2D60C27271F3}"/>
            </a:ext>
          </a:extLst>
        </xdr:cNvPr>
        <xdr:cNvSpPr txBox="1"/>
      </xdr:nvSpPr>
      <xdr:spPr>
        <a:xfrm>
          <a:off x="9467850" y="6541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117793</xdr:rowOff>
    </xdr:from>
    <xdr:to>
      <xdr:col>55</xdr:col>
      <xdr:colOff>50800</xdr:colOff>
      <xdr:row>40</xdr:row>
      <xdr:rowOff>47943</xdr:rowOff>
    </xdr:to>
    <xdr:sp macro="" textlink="">
      <xdr:nvSpPr>
        <xdr:cNvPr id="114" name="フローチャート: 判断 113">
          <a:extLst>
            <a:ext uri="{FF2B5EF4-FFF2-40B4-BE49-F238E27FC236}">
              <a16:creationId xmlns:a16="http://schemas.microsoft.com/office/drawing/2014/main" id="{D3DF9B3D-858E-4DB5-95FD-EB8C1DFBAE89}"/>
            </a:ext>
          </a:extLst>
        </xdr:cNvPr>
        <xdr:cNvSpPr/>
      </xdr:nvSpPr>
      <xdr:spPr>
        <a:xfrm>
          <a:off x="9398000" y="65630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94186</xdr:rowOff>
    </xdr:from>
    <xdr:to>
      <xdr:col>50</xdr:col>
      <xdr:colOff>165100</xdr:colOff>
      <xdr:row>40</xdr:row>
      <xdr:rowOff>24336</xdr:rowOff>
    </xdr:to>
    <xdr:sp macro="" textlink="">
      <xdr:nvSpPr>
        <xdr:cNvPr id="115" name="フローチャート: 判断 114">
          <a:extLst>
            <a:ext uri="{FF2B5EF4-FFF2-40B4-BE49-F238E27FC236}">
              <a16:creationId xmlns:a16="http://schemas.microsoft.com/office/drawing/2014/main" id="{85BB22B8-1FFB-4DBD-B7B1-F64DC84784B1}"/>
            </a:ext>
          </a:extLst>
        </xdr:cNvPr>
        <xdr:cNvSpPr/>
      </xdr:nvSpPr>
      <xdr:spPr>
        <a:xfrm>
          <a:off x="8636000" y="653943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89408</xdr:rowOff>
    </xdr:from>
    <xdr:to>
      <xdr:col>46</xdr:col>
      <xdr:colOff>38100</xdr:colOff>
      <xdr:row>40</xdr:row>
      <xdr:rowOff>19558</xdr:rowOff>
    </xdr:to>
    <xdr:sp macro="" textlink="">
      <xdr:nvSpPr>
        <xdr:cNvPr id="116" name="フローチャート: 判断 115">
          <a:extLst>
            <a:ext uri="{FF2B5EF4-FFF2-40B4-BE49-F238E27FC236}">
              <a16:creationId xmlns:a16="http://schemas.microsoft.com/office/drawing/2014/main" id="{4703F957-7A84-4A7B-8ABA-A637C7538BCE}"/>
            </a:ext>
          </a:extLst>
        </xdr:cNvPr>
        <xdr:cNvSpPr/>
      </xdr:nvSpPr>
      <xdr:spPr>
        <a:xfrm>
          <a:off x="7842250" y="653465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80195</xdr:rowOff>
    </xdr:from>
    <xdr:to>
      <xdr:col>41</xdr:col>
      <xdr:colOff>101600</xdr:colOff>
      <xdr:row>39</xdr:row>
      <xdr:rowOff>10345</xdr:rowOff>
    </xdr:to>
    <xdr:sp macro="" textlink="">
      <xdr:nvSpPr>
        <xdr:cNvPr id="117" name="フローチャート: 判断 116">
          <a:extLst>
            <a:ext uri="{FF2B5EF4-FFF2-40B4-BE49-F238E27FC236}">
              <a16:creationId xmlns:a16="http://schemas.microsoft.com/office/drawing/2014/main" id="{1AD5F135-AD13-41A1-ADBA-A94B9074A9A9}"/>
            </a:ext>
          </a:extLst>
        </xdr:cNvPr>
        <xdr:cNvSpPr/>
      </xdr:nvSpPr>
      <xdr:spPr>
        <a:xfrm>
          <a:off x="7029450" y="63603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E00711C4-1C94-4890-B66C-8E7A44827153}"/>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7E591A79-3C42-4069-8D3C-C6D3C41C52D3}"/>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11668783-3B03-4402-95BC-09D4BC7508BD}"/>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E0A12995-188A-406B-9BBB-2B65BF06FF05}"/>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21E2C5B2-D570-46D8-A553-76385C3369C6}"/>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116536</xdr:rowOff>
    </xdr:from>
    <xdr:to>
      <xdr:col>55</xdr:col>
      <xdr:colOff>50800</xdr:colOff>
      <xdr:row>40</xdr:row>
      <xdr:rowOff>46686</xdr:rowOff>
    </xdr:to>
    <xdr:sp macro="" textlink="">
      <xdr:nvSpPr>
        <xdr:cNvPr id="123" name="楕円 122">
          <a:extLst>
            <a:ext uri="{FF2B5EF4-FFF2-40B4-BE49-F238E27FC236}">
              <a16:creationId xmlns:a16="http://schemas.microsoft.com/office/drawing/2014/main" id="{E5678936-51F1-4F44-88ED-FF566649E011}"/>
            </a:ext>
          </a:extLst>
        </xdr:cNvPr>
        <xdr:cNvSpPr/>
      </xdr:nvSpPr>
      <xdr:spPr>
        <a:xfrm>
          <a:off x="9398000" y="65617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139413</xdr:rowOff>
    </xdr:from>
    <xdr:ext cx="534377" cy="259045"/>
    <xdr:sp macro="" textlink="">
      <xdr:nvSpPr>
        <xdr:cNvPr id="124" name="【道路】&#10;一人当たり延長該当値テキスト">
          <a:extLst>
            <a:ext uri="{FF2B5EF4-FFF2-40B4-BE49-F238E27FC236}">
              <a16:creationId xmlns:a16="http://schemas.microsoft.com/office/drawing/2014/main" id="{E7D3B7CB-81CE-473C-9AA0-BDC647DC9BE5}"/>
            </a:ext>
          </a:extLst>
        </xdr:cNvPr>
        <xdr:cNvSpPr txBox="1"/>
      </xdr:nvSpPr>
      <xdr:spPr>
        <a:xfrm>
          <a:off x="9467850" y="64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116536</xdr:rowOff>
    </xdr:from>
    <xdr:to>
      <xdr:col>50</xdr:col>
      <xdr:colOff>165100</xdr:colOff>
      <xdr:row>40</xdr:row>
      <xdr:rowOff>46686</xdr:rowOff>
    </xdr:to>
    <xdr:sp macro="" textlink="">
      <xdr:nvSpPr>
        <xdr:cNvPr id="125" name="楕円 124">
          <a:extLst>
            <a:ext uri="{FF2B5EF4-FFF2-40B4-BE49-F238E27FC236}">
              <a16:creationId xmlns:a16="http://schemas.microsoft.com/office/drawing/2014/main" id="{D20A8309-6AF7-49DE-9559-0E4704752250}"/>
            </a:ext>
          </a:extLst>
        </xdr:cNvPr>
        <xdr:cNvSpPr/>
      </xdr:nvSpPr>
      <xdr:spPr>
        <a:xfrm>
          <a:off x="8636000" y="65617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167336</xdr:rowOff>
    </xdr:from>
    <xdr:to>
      <xdr:col>55</xdr:col>
      <xdr:colOff>0</xdr:colOff>
      <xdr:row>39</xdr:row>
      <xdr:rowOff>167336</xdr:rowOff>
    </xdr:to>
    <xdr:cxnSp macro="">
      <xdr:nvCxnSpPr>
        <xdr:cNvPr id="126" name="直線コネクタ 125">
          <a:extLst>
            <a:ext uri="{FF2B5EF4-FFF2-40B4-BE49-F238E27FC236}">
              <a16:creationId xmlns:a16="http://schemas.microsoft.com/office/drawing/2014/main" id="{280F8F12-0A2C-427C-9915-91B9DF1DD8F7}"/>
            </a:ext>
          </a:extLst>
        </xdr:cNvPr>
        <xdr:cNvCxnSpPr/>
      </xdr:nvCxnSpPr>
      <xdr:spPr>
        <a:xfrm>
          <a:off x="8686800" y="661258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123538</xdr:rowOff>
    </xdr:from>
    <xdr:to>
      <xdr:col>46</xdr:col>
      <xdr:colOff>38100</xdr:colOff>
      <xdr:row>40</xdr:row>
      <xdr:rowOff>53688</xdr:rowOff>
    </xdr:to>
    <xdr:sp macro="" textlink="">
      <xdr:nvSpPr>
        <xdr:cNvPr id="127" name="楕円 126">
          <a:extLst>
            <a:ext uri="{FF2B5EF4-FFF2-40B4-BE49-F238E27FC236}">
              <a16:creationId xmlns:a16="http://schemas.microsoft.com/office/drawing/2014/main" id="{CD38BAB9-23C9-4AB8-BF74-A2F491A788B4}"/>
            </a:ext>
          </a:extLst>
        </xdr:cNvPr>
        <xdr:cNvSpPr/>
      </xdr:nvSpPr>
      <xdr:spPr>
        <a:xfrm>
          <a:off x="7842250" y="65687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167336</xdr:rowOff>
    </xdr:from>
    <xdr:to>
      <xdr:col>50</xdr:col>
      <xdr:colOff>114300</xdr:colOff>
      <xdr:row>40</xdr:row>
      <xdr:rowOff>2888</xdr:rowOff>
    </xdr:to>
    <xdr:cxnSp macro="">
      <xdr:nvCxnSpPr>
        <xdr:cNvPr id="128" name="直線コネクタ 127">
          <a:extLst>
            <a:ext uri="{FF2B5EF4-FFF2-40B4-BE49-F238E27FC236}">
              <a16:creationId xmlns:a16="http://schemas.microsoft.com/office/drawing/2014/main" id="{08981C54-B274-49F3-AFF8-F985953EBC64}"/>
            </a:ext>
          </a:extLst>
        </xdr:cNvPr>
        <xdr:cNvCxnSpPr/>
      </xdr:nvCxnSpPr>
      <xdr:spPr>
        <a:xfrm flipV="1">
          <a:off x="7886700" y="6612586"/>
          <a:ext cx="8001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118768</xdr:rowOff>
    </xdr:from>
    <xdr:to>
      <xdr:col>41</xdr:col>
      <xdr:colOff>101600</xdr:colOff>
      <xdr:row>40</xdr:row>
      <xdr:rowOff>48918</xdr:rowOff>
    </xdr:to>
    <xdr:sp macro="" textlink="">
      <xdr:nvSpPr>
        <xdr:cNvPr id="129" name="楕円 128">
          <a:extLst>
            <a:ext uri="{FF2B5EF4-FFF2-40B4-BE49-F238E27FC236}">
              <a16:creationId xmlns:a16="http://schemas.microsoft.com/office/drawing/2014/main" id="{DAD19C75-8F71-409F-B15E-0373AE778796}"/>
            </a:ext>
          </a:extLst>
        </xdr:cNvPr>
        <xdr:cNvSpPr/>
      </xdr:nvSpPr>
      <xdr:spPr>
        <a:xfrm>
          <a:off x="7029450" y="656401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169568</xdr:rowOff>
    </xdr:from>
    <xdr:to>
      <xdr:col>45</xdr:col>
      <xdr:colOff>177800</xdr:colOff>
      <xdr:row>40</xdr:row>
      <xdr:rowOff>2888</xdr:rowOff>
    </xdr:to>
    <xdr:cxnSp macro="">
      <xdr:nvCxnSpPr>
        <xdr:cNvPr id="130" name="直線コネクタ 129">
          <a:extLst>
            <a:ext uri="{FF2B5EF4-FFF2-40B4-BE49-F238E27FC236}">
              <a16:creationId xmlns:a16="http://schemas.microsoft.com/office/drawing/2014/main" id="{088AD7E0-CA10-4435-B26E-A67DF2BCA753}"/>
            </a:ext>
          </a:extLst>
        </xdr:cNvPr>
        <xdr:cNvCxnSpPr/>
      </xdr:nvCxnSpPr>
      <xdr:spPr>
        <a:xfrm>
          <a:off x="7080250" y="6608468"/>
          <a:ext cx="80645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40863</xdr:rowOff>
    </xdr:from>
    <xdr:ext cx="534377" cy="259045"/>
    <xdr:sp macro="" textlink="">
      <xdr:nvSpPr>
        <xdr:cNvPr id="131" name="n_1aveValue【道路】&#10;一人当たり延長">
          <a:extLst>
            <a:ext uri="{FF2B5EF4-FFF2-40B4-BE49-F238E27FC236}">
              <a16:creationId xmlns:a16="http://schemas.microsoft.com/office/drawing/2014/main" id="{62C1DC4F-B7E1-46B6-AFFD-3A736779B663}"/>
            </a:ext>
          </a:extLst>
        </xdr:cNvPr>
        <xdr:cNvSpPr txBox="1"/>
      </xdr:nvSpPr>
      <xdr:spPr>
        <a:xfrm>
          <a:off x="8425961" y="632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36085</xdr:rowOff>
    </xdr:from>
    <xdr:ext cx="534377" cy="259045"/>
    <xdr:sp macro="" textlink="">
      <xdr:nvSpPr>
        <xdr:cNvPr id="132" name="n_2aveValue【道路】&#10;一人当たり延長">
          <a:extLst>
            <a:ext uri="{FF2B5EF4-FFF2-40B4-BE49-F238E27FC236}">
              <a16:creationId xmlns:a16="http://schemas.microsoft.com/office/drawing/2014/main" id="{A961BE30-7854-4BCE-A4D9-695BDDD6C30D}"/>
            </a:ext>
          </a:extLst>
        </xdr:cNvPr>
        <xdr:cNvSpPr txBox="1"/>
      </xdr:nvSpPr>
      <xdr:spPr>
        <a:xfrm>
          <a:off x="7644911" y="63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26872</xdr:rowOff>
    </xdr:from>
    <xdr:ext cx="534377" cy="259045"/>
    <xdr:sp macro="" textlink="">
      <xdr:nvSpPr>
        <xdr:cNvPr id="133" name="n_3aveValue【道路】&#10;一人当たり延長">
          <a:extLst>
            <a:ext uri="{FF2B5EF4-FFF2-40B4-BE49-F238E27FC236}">
              <a16:creationId xmlns:a16="http://schemas.microsoft.com/office/drawing/2014/main" id="{EE9BD8FF-9D5E-49CC-A051-4EA09D7D9010}"/>
            </a:ext>
          </a:extLst>
        </xdr:cNvPr>
        <xdr:cNvSpPr txBox="1"/>
      </xdr:nvSpPr>
      <xdr:spPr>
        <a:xfrm>
          <a:off x="6851161" y="614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37813</xdr:rowOff>
    </xdr:from>
    <xdr:ext cx="534377" cy="259045"/>
    <xdr:sp macro="" textlink="">
      <xdr:nvSpPr>
        <xdr:cNvPr id="134" name="n_1mainValue【道路】&#10;一人当たり延長">
          <a:extLst>
            <a:ext uri="{FF2B5EF4-FFF2-40B4-BE49-F238E27FC236}">
              <a16:creationId xmlns:a16="http://schemas.microsoft.com/office/drawing/2014/main" id="{86B776F2-0398-431B-9C92-CABD6F516E72}"/>
            </a:ext>
          </a:extLst>
        </xdr:cNvPr>
        <xdr:cNvSpPr txBox="1"/>
      </xdr:nvSpPr>
      <xdr:spPr>
        <a:xfrm>
          <a:off x="8425961" y="664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44815</xdr:rowOff>
    </xdr:from>
    <xdr:ext cx="534377" cy="259045"/>
    <xdr:sp macro="" textlink="">
      <xdr:nvSpPr>
        <xdr:cNvPr id="135" name="n_2mainValue【道路】&#10;一人当たり延長">
          <a:extLst>
            <a:ext uri="{FF2B5EF4-FFF2-40B4-BE49-F238E27FC236}">
              <a16:creationId xmlns:a16="http://schemas.microsoft.com/office/drawing/2014/main" id="{A97583C0-3B7C-44D1-AB7E-633DB7D0A60D}"/>
            </a:ext>
          </a:extLst>
        </xdr:cNvPr>
        <xdr:cNvSpPr txBox="1"/>
      </xdr:nvSpPr>
      <xdr:spPr>
        <a:xfrm>
          <a:off x="7644911" y="665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40045</xdr:rowOff>
    </xdr:from>
    <xdr:ext cx="534377" cy="259045"/>
    <xdr:sp macro="" textlink="">
      <xdr:nvSpPr>
        <xdr:cNvPr id="136" name="n_3mainValue【道路】&#10;一人当たり延長">
          <a:extLst>
            <a:ext uri="{FF2B5EF4-FFF2-40B4-BE49-F238E27FC236}">
              <a16:creationId xmlns:a16="http://schemas.microsoft.com/office/drawing/2014/main" id="{321FFE46-B1CF-4432-8F48-FBC2601EF4FE}"/>
            </a:ext>
          </a:extLst>
        </xdr:cNvPr>
        <xdr:cNvSpPr txBox="1"/>
      </xdr:nvSpPr>
      <xdr:spPr>
        <a:xfrm>
          <a:off x="6851161" y="665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2563487F-CDDF-4173-94B8-A08D7D77145F}"/>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22039F3-1234-4D56-9C58-94BE7C383A81}"/>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79CE75D-39E7-430F-837C-97C38022975E}"/>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B26276AA-5A84-470A-8024-9DFFABBF9C2D}"/>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6771577E-289C-4426-9AE3-2F7047C6B1FB}"/>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08535D5-8497-4B3C-93D4-94C21C319CB1}"/>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51219DBE-736F-431A-BEAF-9877789886A5}"/>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1F5AE7DC-8F4B-46B1-B32A-C631EB903282}"/>
            </a:ext>
          </a:extLst>
        </xdr:cNvPr>
        <xdr:cNvSpPr/>
      </xdr:nvSpPr>
      <xdr:spPr>
        <a:xfrm>
          <a:off x="685800" y="88138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45" name="正方形/長方形 144">
          <a:extLst>
            <a:ext uri="{FF2B5EF4-FFF2-40B4-BE49-F238E27FC236}">
              <a16:creationId xmlns:a16="http://schemas.microsoft.com/office/drawing/2014/main" id="{F3393889-6016-404A-B98B-432D44309A0D}"/>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46" name="正方形/長方形 145">
          <a:extLst>
            <a:ext uri="{FF2B5EF4-FFF2-40B4-BE49-F238E27FC236}">
              <a16:creationId xmlns:a16="http://schemas.microsoft.com/office/drawing/2014/main" id="{9B8997A2-95A2-4705-8DB5-90A0D83711DF}"/>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47" name="正方形/長方形 146">
          <a:extLst>
            <a:ext uri="{FF2B5EF4-FFF2-40B4-BE49-F238E27FC236}">
              <a16:creationId xmlns:a16="http://schemas.microsoft.com/office/drawing/2014/main" id="{05575C46-D156-40AB-A4A8-F94B96C7EB09}"/>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48" name="正方形/長方形 147">
          <a:extLst>
            <a:ext uri="{FF2B5EF4-FFF2-40B4-BE49-F238E27FC236}">
              <a16:creationId xmlns:a16="http://schemas.microsoft.com/office/drawing/2014/main" id="{4D2C0556-372E-4861-B74A-B0986301AFEA}"/>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49" name="正方形/長方形 148">
          <a:extLst>
            <a:ext uri="{FF2B5EF4-FFF2-40B4-BE49-F238E27FC236}">
              <a16:creationId xmlns:a16="http://schemas.microsoft.com/office/drawing/2014/main" id="{38EE561A-43C9-4693-A304-CD5D3BC3FCD6}"/>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50" name="正方形/長方形 149">
          <a:extLst>
            <a:ext uri="{FF2B5EF4-FFF2-40B4-BE49-F238E27FC236}">
              <a16:creationId xmlns:a16="http://schemas.microsoft.com/office/drawing/2014/main" id="{6FEBE9E8-97E3-4766-9ADE-596852F6FA55}"/>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51" name="正方形/長方形 150">
          <a:extLst>
            <a:ext uri="{FF2B5EF4-FFF2-40B4-BE49-F238E27FC236}">
              <a16:creationId xmlns:a16="http://schemas.microsoft.com/office/drawing/2014/main" id="{BD8BF866-CB20-4687-81C2-C48D66D69148}"/>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52" name="正方形/長方形 151">
          <a:extLst>
            <a:ext uri="{FF2B5EF4-FFF2-40B4-BE49-F238E27FC236}">
              <a16:creationId xmlns:a16="http://schemas.microsoft.com/office/drawing/2014/main" id="{2A7430DF-3419-4A0A-B092-61FDFEBC497C}"/>
            </a:ext>
          </a:extLst>
        </xdr:cNvPr>
        <xdr:cNvSpPr/>
      </xdr:nvSpPr>
      <xdr:spPr>
        <a:xfrm>
          <a:off x="5956300" y="88138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53" name="正方形/長方形 152">
          <a:extLst>
            <a:ext uri="{FF2B5EF4-FFF2-40B4-BE49-F238E27FC236}">
              <a16:creationId xmlns:a16="http://schemas.microsoft.com/office/drawing/2014/main" id="{872DFC23-E13E-4928-9B30-375D1A97740E}"/>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4" name="正方形/長方形 153">
          <a:extLst>
            <a:ext uri="{FF2B5EF4-FFF2-40B4-BE49-F238E27FC236}">
              <a16:creationId xmlns:a16="http://schemas.microsoft.com/office/drawing/2014/main" id="{8F6EEBBC-D09A-46BB-B51A-6A824A589171}"/>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5" name="正方形/長方形 154">
          <a:extLst>
            <a:ext uri="{FF2B5EF4-FFF2-40B4-BE49-F238E27FC236}">
              <a16:creationId xmlns:a16="http://schemas.microsoft.com/office/drawing/2014/main" id="{5A2B739F-12DC-4D19-8DF9-201A921DE20A}"/>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6" name="正方形/長方形 155">
          <a:extLst>
            <a:ext uri="{FF2B5EF4-FFF2-40B4-BE49-F238E27FC236}">
              <a16:creationId xmlns:a16="http://schemas.microsoft.com/office/drawing/2014/main" id="{CD9D2363-CD71-46AC-A72F-210C96B8C06A}"/>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7" name="正方形/長方形 156">
          <a:extLst>
            <a:ext uri="{FF2B5EF4-FFF2-40B4-BE49-F238E27FC236}">
              <a16:creationId xmlns:a16="http://schemas.microsoft.com/office/drawing/2014/main" id="{28A29DE4-A2ED-4974-B0D0-ED4BBBDF3D14}"/>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8" name="正方形/長方形 157">
          <a:extLst>
            <a:ext uri="{FF2B5EF4-FFF2-40B4-BE49-F238E27FC236}">
              <a16:creationId xmlns:a16="http://schemas.microsoft.com/office/drawing/2014/main" id="{B896C3F8-53F6-4263-B16A-CDE561FC76F5}"/>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9" name="正方形/長方形 158">
          <a:extLst>
            <a:ext uri="{FF2B5EF4-FFF2-40B4-BE49-F238E27FC236}">
              <a16:creationId xmlns:a16="http://schemas.microsoft.com/office/drawing/2014/main" id="{C8C3D462-F181-4CB3-9F01-C667D839B409}"/>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0" name="正方形/長方形 159">
          <a:extLst>
            <a:ext uri="{FF2B5EF4-FFF2-40B4-BE49-F238E27FC236}">
              <a16:creationId xmlns:a16="http://schemas.microsoft.com/office/drawing/2014/main" id="{8E303D80-F621-4DBA-BE71-726F6A6A7121}"/>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1" name="テキスト ボックス 160">
          <a:extLst>
            <a:ext uri="{FF2B5EF4-FFF2-40B4-BE49-F238E27FC236}">
              <a16:creationId xmlns:a16="http://schemas.microsoft.com/office/drawing/2014/main" id="{D29FBCBB-2AAD-4A86-970A-C2F34F50634F}"/>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2" name="直線コネクタ 161">
          <a:extLst>
            <a:ext uri="{FF2B5EF4-FFF2-40B4-BE49-F238E27FC236}">
              <a16:creationId xmlns:a16="http://schemas.microsoft.com/office/drawing/2014/main" id="{6F66C473-C33E-4D12-9EB7-B910220AB99B}"/>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63" name="直線コネクタ 162">
          <a:extLst>
            <a:ext uri="{FF2B5EF4-FFF2-40B4-BE49-F238E27FC236}">
              <a16:creationId xmlns:a16="http://schemas.microsoft.com/office/drawing/2014/main" id="{88EB291E-5E53-4231-BD53-01E9E7429518}"/>
            </a:ext>
          </a:extLst>
        </xdr:cNvPr>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4" name="テキスト ボックス 163">
          <a:extLst>
            <a:ext uri="{FF2B5EF4-FFF2-40B4-BE49-F238E27FC236}">
              <a16:creationId xmlns:a16="http://schemas.microsoft.com/office/drawing/2014/main" id="{F8B0D9D4-D590-47CD-8C7E-4BF3D45268C2}"/>
            </a:ext>
          </a:extLst>
        </xdr:cNvPr>
        <xdr:cNvSpPr txBox="1"/>
      </xdr:nvSpPr>
      <xdr:spPr>
        <a:xfrm>
          <a:off x="38496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5" name="直線コネクタ 164">
          <a:extLst>
            <a:ext uri="{FF2B5EF4-FFF2-40B4-BE49-F238E27FC236}">
              <a16:creationId xmlns:a16="http://schemas.microsoft.com/office/drawing/2014/main" id="{06D9A972-ED4E-41B8-8CE4-12A2F0C48C9A}"/>
            </a:ext>
          </a:extLst>
        </xdr:cNvPr>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6" name="テキスト ボックス 165">
          <a:extLst>
            <a:ext uri="{FF2B5EF4-FFF2-40B4-BE49-F238E27FC236}">
              <a16:creationId xmlns:a16="http://schemas.microsoft.com/office/drawing/2014/main" id="{4374DA9E-FEAC-4E3E-97DB-220C576179D2}"/>
            </a:ext>
          </a:extLst>
        </xdr:cNvPr>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7" name="直線コネクタ 166">
          <a:extLst>
            <a:ext uri="{FF2B5EF4-FFF2-40B4-BE49-F238E27FC236}">
              <a16:creationId xmlns:a16="http://schemas.microsoft.com/office/drawing/2014/main" id="{57211443-4EED-48C3-8D5B-4EA7C2F4E3CB}"/>
            </a:ext>
          </a:extLst>
        </xdr:cNvPr>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8" name="テキスト ボックス 167">
          <a:extLst>
            <a:ext uri="{FF2B5EF4-FFF2-40B4-BE49-F238E27FC236}">
              <a16:creationId xmlns:a16="http://schemas.microsoft.com/office/drawing/2014/main" id="{CB09F1DB-5049-4A07-BFDE-DD594E7D17F6}"/>
            </a:ext>
          </a:extLst>
        </xdr:cNvPr>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9" name="直線コネクタ 168">
          <a:extLst>
            <a:ext uri="{FF2B5EF4-FFF2-40B4-BE49-F238E27FC236}">
              <a16:creationId xmlns:a16="http://schemas.microsoft.com/office/drawing/2014/main" id="{BAD412A1-1CF3-494E-983D-9216F486EB1C}"/>
            </a:ext>
          </a:extLst>
        </xdr:cNvPr>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0" name="テキスト ボックス 169">
          <a:extLst>
            <a:ext uri="{FF2B5EF4-FFF2-40B4-BE49-F238E27FC236}">
              <a16:creationId xmlns:a16="http://schemas.microsoft.com/office/drawing/2014/main" id="{51A3C15B-0B0A-406E-8D96-4FA61B229634}"/>
            </a:ext>
          </a:extLst>
        </xdr:cNvPr>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71" name="直線コネクタ 170">
          <a:extLst>
            <a:ext uri="{FF2B5EF4-FFF2-40B4-BE49-F238E27FC236}">
              <a16:creationId xmlns:a16="http://schemas.microsoft.com/office/drawing/2014/main" id="{C76A57A6-865D-4158-AEEC-65435C28B8E6}"/>
            </a:ext>
          </a:extLst>
        </xdr:cNvPr>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72" name="テキスト ボックス 171">
          <a:extLst>
            <a:ext uri="{FF2B5EF4-FFF2-40B4-BE49-F238E27FC236}">
              <a16:creationId xmlns:a16="http://schemas.microsoft.com/office/drawing/2014/main" id="{03476209-3B8A-4687-AE3E-11DDA4141AF3}"/>
            </a:ext>
          </a:extLst>
        </xdr:cNvPr>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73" name="直線コネクタ 172">
          <a:extLst>
            <a:ext uri="{FF2B5EF4-FFF2-40B4-BE49-F238E27FC236}">
              <a16:creationId xmlns:a16="http://schemas.microsoft.com/office/drawing/2014/main" id="{94F18134-6F50-406A-9714-CC29A8E4676E}"/>
            </a:ext>
          </a:extLst>
        </xdr:cNvPr>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4" name="テキスト ボックス 173">
          <a:extLst>
            <a:ext uri="{FF2B5EF4-FFF2-40B4-BE49-F238E27FC236}">
              <a16:creationId xmlns:a16="http://schemas.microsoft.com/office/drawing/2014/main" id="{469D3E9A-070D-4FCB-8C79-7AA024CF5B28}"/>
            </a:ext>
          </a:extLst>
        </xdr:cNvPr>
        <xdr:cNvSpPr txBox="1"/>
      </xdr:nvSpPr>
      <xdr:spPr>
        <a:xfrm>
          <a:off x="2757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5" name="直線コネクタ 174">
          <a:extLst>
            <a:ext uri="{FF2B5EF4-FFF2-40B4-BE49-F238E27FC236}">
              <a16:creationId xmlns:a16="http://schemas.microsoft.com/office/drawing/2014/main" id="{66F89646-F027-4DAD-94FE-05BEB729FBC1}"/>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6" name="テキスト ボックス 175">
          <a:extLst>
            <a:ext uri="{FF2B5EF4-FFF2-40B4-BE49-F238E27FC236}">
              <a16:creationId xmlns:a16="http://schemas.microsoft.com/office/drawing/2014/main" id="{9F6D2615-35EF-41AE-ADE6-0A01BF9C04BE}"/>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7" name="【公営住宅】&#10;有形固定資産減価償却率グラフ枠">
          <a:extLst>
            <a:ext uri="{FF2B5EF4-FFF2-40B4-BE49-F238E27FC236}">
              <a16:creationId xmlns:a16="http://schemas.microsoft.com/office/drawing/2014/main" id="{54FA3836-6FF2-4641-A1B6-AFBCA478BDBE}"/>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7076</xdr:rowOff>
    </xdr:from>
    <xdr:to>
      <xdr:col>24</xdr:col>
      <xdr:colOff>62865</xdr:colOff>
      <xdr:row>85</xdr:row>
      <xdr:rowOff>56062</xdr:rowOff>
    </xdr:to>
    <xdr:cxnSp macro="">
      <xdr:nvCxnSpPr>
        <xdr:cNvPr id="178" name="直線コネクタ 177">
          <a:extLst>
            <a:ext uri="{FF2B5EF4-FFF2-40B4-BE49-F238E27FC236}">
              <a16:creationId xmlns:a16="http://schemas.microsoft.com/office/drawing/2014/main" id="{06133088-4147-4F25-9E10-5647156719B0}"/>
            </a:ext>
          </a:extLst>
        </xdr:cNvPr>
        <xdr:cNvCxnSpPr/>
      </xdr:nvCxnSpPr>
      <xdr:spPr>
        <a:xfrm flipV="1">
          <a:off x="4177665" y="12891226"/>
          <a:ext cx="0" cy="1204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59889</xdr:rowOff>
    </xdr:from>
    <xdr:ext cx="405111" cy="259045"/>
    <xdr:sp macro="" textlink="">
      <xdr:nvSpPr>
        <xdr:cNvPr id="179" name="【公営住宅】&#10;有形固定資産減価償却率最小値テキスト">
          <a:extLst>
            <a:ext uri="{FF2B5EF4-FFF2-40B4-BE49-F238E27FC236}">
              <a16:creationId xmlns:a16="http://schemas.microsoft.com/office/drawing/2014/main" id="{1F722C52-E614-4A88-8BAF-0EFB0C694629}"/>
            </a:ext>
          </a:extLst>
        </xdr:cNvPr>
        <xdr:cNvSpPr txBox="1"/>
      </xdr:nvSpPr>
      <xdr:spPr>
        <a:xfrm>
          <a:off x="4216400"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56062</xdr:rowOff>
    </xdr:from>
    <xdr:to>
      <xdr:col>24</xdr:col>
      <xdr:colOff>152400</xdr:colOff>
      <xdr:row>85</xdr:row>
      <xdr:rowOff>56062</xdr:rowOff>
    </xdr:to>
    <xdr:cxnSp macro="">
      <xdr:nvCxnSpPr>
        <xdr:cNvPr id="180" name="直線コネクタ 179">
          <a:extLst>
            <a:ext uri="{FF2B5EF4-FFF2-40B4-BE49-F238E27FC236}">
              <a16:creationId xmlns:a16="http://schemas.microsoft.com/office/drawing/2014/main" id="{E573E05E-8315-4BD4-99B0-0B98C8DBFD26}"/>
            </a:ext>
          </a:extLst>
        </xdr:cNvPr>
        <xdr:cNvCxnSpPr/>
      </xdr:nvCxnSpPr>
      <xdr:spPr>
        <a:xfrm>
          <a:off x="4108450" y="14095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125203</xdr:rowOff>
    </xdr:from>
    <xdr:ext cx="405111" cy="259045"/>
    <xdr:sp macro="" textlink="">
      <xdr:nvSpPr>
        <xdr:cNvPr id="181" name="【公営住宅】&#10;有形固定資産減価償却率最大値テキスト">
          <a:extLst>
            <a:ext uri="{FF2B5EF4-FFF2-40B4-BE49-F238E27FC236}">
              <a16:creationId xmlns:a16="http://schemas.microsoft.com/office/drawing/2014/main" id="{DB54D96C-6F79-4E42-A678-1A469FBAF947}"/>
            </a:ext>
          </a:extLst>
        </xdr:cNvPr>
        <xdr:cNvSpPr txBox="1"/>
      </xdr:nvSpPr>
      <xdr:spPr>
        <a:xfrm>
          <a:off x="4216400" y="12679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7076</xdr:rowOff>
    </xdr:from>
    <xdr:to>
      <xdr:col>24</xdr:col>
      <xdr:colOff>152400</xdr:colOff>
      <xdr:row>78</xdr:row>
      <xdr:rowOff>7076</xdr:rowOff>
    </xdr:to>
    <xdr:cxnSp macro="">
      <xdr:nvCxnSpPr>
        <xdr:cNvPr id="182" name="直線コネクタ 181">
          <a:extLst>
            <a:ext uri="{FF2B5EF4-FFF2-40B4-BE49-F238E27FC236}">
              <a16:creationId xmlns:a16="http://schemas.microsoft.com/office/drawing/2014/main" id="{72B21045-4616-485B-BE05-411E34132DC8}"/>
            </a:ext>
          </a:extLst>
        </xdr:cNvPr>
        <xdr:cNvCxnSpPr/>
      </xdr:nvCxnSpPr>
      <xdr:spPr>
        <a:xfrm>
          <a:off x="4108450" y="128912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34307</xdr:rowOff>
    </xdr:from>
    <xdr:ext cx="405111" cy="259045"/>
    <xdr:sp macro="" textlink="">
      <xdr:nvSpPr>
        <xdr:cNvPr id="183" name="【公営住宅】&#10;有形固定資産減価償却率平均値テキスト">
          <a:extLst>
            <a:ext uri="{FF2B5EF4-FFF2-40B4-BE49-F238E27FC236}">
              <a16:creationId xmlns:a16="http://schemas.microsoft.com/office/drawing/2014/main" id="{7A433F98-E9F0-424B-884A-8569B2E1C0B9}"/>
            </a:ext>
          </a:extLst>
        </xdr:cNvPr>
        <xdr:cNvSpPr txBox="1"/>
      </xdr:nvSpPr>
      <xdr:spPr>
        <a:xfrm>
          <a:off x="4216400" y="13248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55880</xdr:rowOff>
    </xdr:from>
    <xdr:to>
      <xdr:col>24</xdr:col>
      <xdr:colOff>114300</xdr:colOff>
      <xdr:row>80</xdr:row>
      <xdr:rowOff>157480</xdr:rowOff>
    </xdr:to>
    <xdr:sp macro="" textlink="">
      <xdr:nvSpPr>
        <xdr:cNvPr id="184" name="フローチャート: 判断 183">
          <a:extLst>
            <a:ext uri="{FF2B5EF4-FFF2-40B4-BE49-F238E27FC236}">
              <a16:creationId xmlns:a16="http://schemas.microsoft.com/office/drawing/2014/main" id="{5D1E238A-C144-4329-B7F2-CE7777047DE5}"/>
            </a:ext>
          </a:extLst>
        </xdr:cNvPr>
        <xdr:cNvSpPr/>
      </xdr:nvSpPr>
      <xdr:spPr>
        <a:xfrm>
          <a:off x="4127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152219</xdr:rowOff>
    </xdr:from>
    <xdr:to>
      <xdr:col>20</xdr:col>
      <xdr:colOff>38100</xdr:colOff>
      <xdr:row>81</xdr:row>
      <xdr:rowOff>82369</xdr:rowOff>
    </xdr:to>
    <xdr:sp macro="" textlink="">
      <xdr:nvSpPr>
        <xdr:cNvPr id="185" name="フローチャート: 判断 184">
          <a:extLst>
            <a:ext uri="{FF2B5EF4-FFF2-40B4-BE49-F238E27FC236}">
              <a16:creationId xmlns:a16="http://schemas.microsoft.com/office/drawing/2014/main" id="{3CD924D3-A361-48A9-AE55-1E8B4CA7D20B}"/>
            </a:ext>
          </a:extLst>
        </xdr:cNvPr>
        <xdr:cNvSpPr/>
      </xdr:nvSpPr>
      <xdr:spPr>
        <a:xfrm>
          <a:off x="3384550" y="133665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103232</xdr:rowOff>
    </xdr:from>
    <xdr:to>
      <xdr:col>15</xdr:col>
      <xdr:colOff>101600</xdr:colOff>
      <xdr:row>81</xdr:row>
      <xdr:rowOff>33382</xdr:rowOff>
    </xdr:to>
    <xdr:sp macro="" textlink="">
      <xdr:nvSpPr>
        <xdr:cNvPr id="186" name="フローチャート: 判断 185">
          <a:extLst>
            <a:ext uri="{FF2B5EF4-FFF2-40B4-BE49-F238E27FC236}">
              <a16:creationId xmlns:a16="http://schemas.microsoft.com/office/drawing/2014/main" id="{8076CAE0-D198-4C4C-9C5E-F7BA8EF43656}"/>
            </a:ext>
          </a:extLst>
        </xdr:cNvPr>
        <xdr:cNvSpPr/>
      </xdr:nvSpPr>
      <xdr:spPr>
        <a:xfrm>
          <a:off x="2571750" y="133175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68943</xdr:rowOff>
    </xdr:from>
    <xdr:to>
      <xdr:col>10</xdr:col>
      <xdr:colOff>165100</xdr:colOff>
      <xdr:row>81</xdr:row>
      <xdr:rowOff>170543</xdr:rowOff>
    </xdr:to>
    <xdr:sp macro="" textlink="">
      <xdr:nvSpPr>
        <xdr:cNvPr id="187" name="フローチャート: 判断 186">
          <a:extLst>
            <a:ext uri="{FF2B5EF4-FFF2-40B4-BE49-F238E27FC236}">
              <a16:creationId xmlns:a16="http://schemas.microsoft.com/office/drawing/2014/main" id="{AB4BF93B-E31B-4019-AD2D-6BE8DB4716C6}"/>
            </a:ext>
          </a:extLst>
        </xdr:cNvPr>
        <xdr:cNvSpPr/>
      </xdr:nvSpPr>
      <xdr:spPr>
        <a:xfrm>
          <a:off x="1778000" y="134483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8" name="テキスト ボックス 187">
          <a:extLst>
            <a:ext uri="{FF2B5EF4-FFF2-40B4-BE49-F238E27FC236}">
              <a16:creationId xmlns:a16="http://schemas.microsoft.com/office/drawing/2014/main" id="{D3A55FD5-194E-4435-94A6-33267122D5AC}"/>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9" name="テキスト ボックス 188">
          <a:extLst>
            <a:ext uri="{FF2B5EF4-FFF2-40B4-BE49-F238E27FC236}">
              <a16:creationId xmlns:a16="http://schemas.microsoft.com/office/drawing/2014/main" id="{C84845F6-CBB4-46AF-BE05-BBD982B1960C}"/>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0" name="テキスト ボックス 189">
          <a:extLst>
            <a:ext uri="{FF2B5EF4-FFF2-40B4-BE49-F238E27FC236}">
              <a16:creationId xmlns:a16="http://schemas.microsoft.com/office/drawing/2014/main" id="{8BBF2715-BF4A-46CE-A430-82EEEA29D5DE}"/>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1" name="テキスト ボックス 190">
          <a:extLst>
            <a:ext uri="{FF2B5EF4-FFF2-40B4-BE49-F238E27FC236}">
              <a16:creationId xmlns:a16="http://schemas.microsoft.com/office/drawing/2014/main" id="{7AFDD8CB-B189-442F-AC21-A2549D25FEE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2" name="テキスト ボックス 191">
          <a:extLst>
            <a:ext uri="{FF2B5EF4-FFF2-40B4-BE49-F238E27FC236}">
              <a16:creationId xmlns:a16="http://schemas.microsoft.com/office/drawing/2014/main" id="{4E7B77BE-56B9-4EE6-9E3B-29AEA5E1C41D}"/>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86</xdr:row>
      <xdr:rowOff>83638</xdr:rowOff>
    </xdr:from>
    <xdr:to>
      <xdr:col>10</xdr:col>
      <xdr:colOff>165100</xdr:colOff>
      <xdr:row>87</xdr:row>
      <xdr:rowOff>13788</xdr:rowOff>
    </xdr:to>
    <xdr:sp macro="" textlink="">
      <xdr:nvSpPr>
        <xdr:cNvPr id="193" name="楕円 192">
          <a:extLst>
            <a:ext uri="{FF2B5EF4-FFF2-40B4-BE49-F238E27FC236}">
              <a16:creationId xmlns:a16="http://schemas.microsoft.com/office/drawing/2014/main" id="{49EA138F-6A6E-4C2F-B53B-6E1D5A907AE6}"/>
            </a:ext>
          </a:extLst>
        </xdr:cNvPr>
        <xdr:cNvSpPr/>
      </xdr:nvSpPr>
      <xdr:spPr>
        <a:xfrm>
          <a:off x="1778000" y="142885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98896</xdr:rowOff>
    </xdr:from>
    <xdr:ext cx="405111" cy="259045"/>
    <xdr:sp macro="" textlink="">
      <xdr:nvSpPr>
        <xdr:cNvPr id="194" name="n_1aveValue【公営住宅】&#10;有形固定資産減価償却率">
          <a:extLst>
            <a:ext uri="{FF2B5EF4-FFF2-40B4-BE49-F238E27FC236}">
              <a16:creationId xmlns:a16="http://schemas.microsoft.com/office/drawing/2014/main" id="{FA9E7AA3-9C8C-473F-B0FE-3008B2192D15}"/>
            </a:ext>
          </a:extLst>
        </xdr:cNvPr>
        <xdr:cNvSpPr txBox="1"/>
      </xdr:nvSpPr>
      <xdr:spPr>
        <a:xfrm>
          <a:off x="3239144" y="1314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49909</xdr:rowOff>
    </xdr:from>
    <xdr:ext cx="405111" cy="259045"/>
    <xdr:sp macro="" textlink="">
      <xdr:nvSpPr>
        <xdr:cNvPr id="195" name="n_2aveValue【公営住宅】&#10;有形固定資産減価償却率">
          <a:extLst>
            <a:ext uri="{FF2B5EF4-FFF2-40B4-BE49-F238E27FC236}">
              <a16:creationId xmlns:a16="http://schemas.microsoft.com/office/drawing/2014/main" id="{14105763-F696-43C6-8E01-88C96DC825A2}"/>
            </a:ext>
          </a:extLst>
        </xdr:cNvPr>
        <xdr:cNvSpPr txBox="1"/>
      </xdr:nvSpPr>
      <xdr:spPr>
        <a:xfrm>
          <a:off x="2439044" y="1309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15620</xdr:rowOff>
    </xdr:from>
    <xdr:ext cx="405111" cy="259045"/>
    <xdr:sp macro="" textlink="">
      <xdr:nvSpPr>
        <xdr:cNvPr id="196" name="n_3aveValue【公営住宅】&#10;有形固定資産減価償却率">
          <a:extLst>
            <a:ext uri="{FF2B5EF4-FFF2-40B4-BE49-F238E27FC236}">
              <a16:creationId xmlns:a16="http://schemas.microsoft.com/office/drawing/2014/main" id="{6F5BBC02-D218-4544-9BBD-1C1722A7B568}"/>
            </a:ext>
          </a:extLst>
        </xdr:cNvPr>
        <xdr:cNvSpPr txBox="1"/>
      </xdr:nvSpPr>
      <xdr:spPr>
        <a:xfrm>
          <a:off x="1645294" y="13229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87</xdr:row>
      <xdr:rowOff>4915</xdr:rowOff>
    </xdr:from>
    <xdr:ext cx="340478" cy="259045"/>
    <xdr:sp macro="" textlink="">
      <xdr:nvSpPr>
        <xdr:cNvPr id="197" name="n_3mainValue【公営住宅】&#10;有形固定資産減価償却率">
          <a:extLst>
            <a:ext uri="{FF2B5EF4-FFF2-40B4-BE49-F238E27FC236}">
              <a16:creationId xmlns:a16="http://schemas.microsoft.com/office/drawing/2014/main" id="{65A5236D-0980-4190-85E8-DEB7589399B7}"/>
            </a:ext>
          </a:extLst>
        </xdr:cNvPr>
        <xdr:cNvSpPr txBox="1"/>
      </xdr:nvSpPr>
      <xdr:spPr>
        <a:xfrm>
          <a:off x="1677611" y="143749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2C39F958-570F-4259-9C19-CDDB25BF3472}"/>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80722CD3-01A2-4AFD-B85D-7B068E8B7695}"/>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8827903E-C366-4DA6-94CD-1C726147921B}"/>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81A794AF-CFC9-467F-A080-91F4CD4E054B}"/>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191D5585-8151-4DD2-81EA-DFF434B10CC7}"/>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53432427-34F7-4B11-BDBD-D1054999F184}"/>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E6B512E9-0271-4176-B59C-4680F480BBFE}"/>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944DB0F9-297B-4DE5-9705-B0F5148D5BD6}"/>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4E105D7E-ECAE-4B06-99AB-79AF6A6B3BF6}"/>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F19669AB-50FF-4CF1-80A2-3241B9037AC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BDD2866D-AD79-48BD-BD1F-168774F579BE}"/>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D46BC08C-3833-4E32-8689-A1DCCFE50E15}"/>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4922DC52-653B-44D8-AA80-9ED9A69C9901}"/>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AC79D9BD-3F14-4970-AA2C-566717657FF7}"/>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2DFB3A3B-08F5-46C1-BD23-E47DBBFDC5A9}"/>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A840BB4F-E4E1-4D85-BAD7-9C0F478E87D1}"/>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4BAA99F6-BF01-4315-80CE-B6CB69487CA9}"/>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A598F2B9-5D13-4D1F-BC8D-5F17202AF444}"/>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8858E9E4-8916-43E9-9331-E9CD52850BFC}"/>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17" name="テキスト ボックス 216">
          <a:extLst>
            <a:ext uri="{FF2B5EF4-FFF2-40B4-BE49-F238E27FC236}">
              <a16:creationId xmlns:a16="http://schemas.microsoft.com/office/drawing/2014/main" id="{F8FB557F-A4E8-4724-AB26-F1D582F5A8BD}"/>
            </a:ext>
          </a:extLst>
        </xdr:cNvPr>
        <xdr:cNvSpPr txBox="1"/>
      </xdr:nvSpPr>
      <xdr:spPr>
        <a:xfrm>
          <a:off x="5482151" y="1271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E1066BB1-A8F6-4C9D-A97D-39774FA1DBE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19" name="テキスト ボックス 218">
          <a:extLst>
            <a:ext uri="{FF2B5EF4-FFF2-40B4-BE49-F238E27FC236}">
              <a16:creationId xmlns:a16="http://schemas.microsoft.com/office/drawing/2014/main" id="{1FC3E144-B5D6-42D4-815E-6212D26535B2}"/>
            </a:ext>
          </a:extLst>
        </xdr:cNvPr>
        <xdr:cNvSpPr txBox="1"/>
      </xdr:nvSpPr>
      <xdr:spPr>
        <a:xfrm>
          <a:off x="5482151" y="1234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公営住宅】&#10;一人当たり面積グラフ枠">
          <a:extLst>
            <a:ext uri="{FF2B5EF4-FFF2-40B4-BE49-F238E27FC236}">
              <a16:creationId xmlns:a16="http://schemas.microsoft.com/office/drawing/2014/main" id="{2BC5D4B8-66A2-4FE9-A871-1B861B9EFF3F}"/>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91948</xdr:rowOff>
    </xdr:from>
    <xdr:to>
      <xdr:col>54</xdr:col>
      <xdr:colOff>189865</xdr:colOff>
      <xdr:row>86</xdr:row>
      <xdr:rowOff>10922</xdr:rowOff>
    </xdr:to>
    <xdr:cxnSp macro="">
      <xdr:nvCxnSpPr>
        <xdr:cNvPr id="221" name="直線コネクタ 220">
          <a:extLst>
            <a:ext uri="{FF2B5EF4-FFF2-40B4-BE49-F238E27FC236}">
              <a16:creationId xmlns:a16="http://schemas.microsoft.com/office/drawing/2014/main" id="{EFF1130B-87A9-416C-8DBA-4858D9367175}"/>
            </a:ext>
          </a:extLst>
        </xdr:cNvPr>
        <xdr:cNvCxnSpPr/>
      </xdr:nvCxnSpPr>
      <xdr:spPr>
        <a:xfrm flipV="1">
          <a:off x="9429115" y="12810998"/>
          <a:ext cx="0" cy="1404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14749</xdr:rowOff>
    </xdr:from>
    <xdr:ext cx="469744" cy="259045"/>
    <xdr:sp macro="" textlink="">
      <xdr:nvSpPr>
        <xdr:cNvPr id="222" name="【公営住宅】&#10;一人当たり面積最小値テキスト">
          <a:extLst>
            <a:ext uri="{FF2B5EF4-FFF2-40B4-BE49-F238E27FC236}">
              <a16:creationId xmlns:a16="http://schemas.microsoft.com/office/drawing/2014/main" id="{F40CE5D3-593D-4C42-A191-B3030BFBDA21}"/>
            </a:ext>
          </a:extLst>
        </xdr:cNvPr>
        <xdr:cNvSpPr txBox="1"/>
      </xdr:nvSpPr>
      <xdr:spPr>
        <a:xfrm>
          <a:off x="9467850" y="1421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10922</xdr:rowOff>
    </xdr:from>
    <xdr:to>
      <xdr:col>55</xdr:col>
      <xdr:colOff>88900</xdr:colOff>
      <xdr:row>86</xdr:row>
      <xdr:rowOff>10922</xdr:rowOff>
    </xdr:to>
    <xdr:cxnSp macro="">
      <xdr:nvCxnSpPr>
        <xdr:cNvPr id="223" name="直線コネクタ 222">
          <a:extLst>
            <a:ext uri="{FF2B5EF4-FFF2-40B4-BE49-F238E27FC236}">
              <a16:creationId xmlns:a16="http://schemas.microsoft.com/office/drawing/2014/main" id="{493A4981-D15A-4C78-8015-8571A0089F68}"/>
            </a:ext>
          </a:extLst>
        </xdr:cNvPr>
        <xdr:cNvCxnSpPr/>
      </xdr:nvCxnSpPr>
      <xdr:spPr>
        <a:xfrm>
          <a:off x="9359900" y="142158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38625</xdr:rowOff>
    </xdr:from>
    <xdr:ext cx="534377" cy="259045"/>
    <xdr:sp macro="" textlink="">
      <xdr:nvSpPr>
        <xdr:cNvPr id="224" name="【公営住宅】&#10;一人当たり面積最大値テキスト">
          <a:extLst>
            <a:ext uri="{FF2B5EF4-FFF2-40B4-BE49-F238E27FC236}">
              <a16:creationId xmlns:a16="http://schemas.microsoft.com/office/drawing/2014/main" id="{60264CD8-173B-4198-8D63-228317F30EA0}"/>
            </a:ext>
          </a:extLst>
        </xdr:cNvPr>
        <xdr:cNvSpPr txBox="1"/>
      </xdr:nvSpPr>
      <xdr:spPr>
        <a:xfrm>
          <a:off x="9467850" y="125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91948</xdr:rowOff>
    </xdr:from>
    <xdr:to>
      <xdr:col>55</xdr:col>
      <xdr:colOff>88900</xdr:colOff>
      <xdr:row>77</xdr:row>
      <xdr:rowOff>91948</xdr:rowOff>
    </xdr:to>
    <xdr:cxnSp macro="">
      <xdr:nvCxnSpPr>
        <xdr:cNvPr id="225" name="直線コネクタ 224">
          <a:extLst>
            <a:ext uri="{FF2B5EF4-FFF2-40B4-BE49-F238E27FC236}">
              <a16:creationId xmlns:a16="http://schemas.microsoft.com/office/drawing/2014/main" id="{698903A0-0B4E-45A4-A373-8DB06D703C58}"/>
            </a:ext>
          </a:extLst>
        </xdr:cNvPr>
        <xdr:cNvCxnSpPr/>
      </xdr:nvCxnSpPr>
      <xdr:spPr>
        <a:xfrm>
          <a:off x="9359900" y="128109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38879</xdr:rowOff>
    </xdr:from>
    <xdr:ext cx="469744" cy="259045"/>
    <xdr:sp macro="" textlink="">
      <xdr:nvSpPr>
        <xdr:cNvPr id="226" name="【公営住宅】&#10;一人当たり面積平均値テキスト">
          <a:extLst>
            <a:ext uri="{FF2B5EF4-FFF2-40B4-BE49-F238E27FC236}">
              <a16:creationId xmlns:a16="http://schemas.microsoft.com/office/drawing/2014/main" id="{AF5AFBBC-058F-4F94-89E0-37A493E97221}"/>
            </a:ext>
          </a:extLst>
        </xdr:cNvPr>
        <xdr:cNvSpPr txBox="1"/>
      </xdr:nvSpPr>
      <xdr:spPr>
        <a:xfrm>
          <a:off x="9467850" y="13913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60452</xdr:rowOff>
    </xdr:from>
    <xdr:to>
      <xdr:col>55</xdr:col>
      <xdr:colOff>50800</xdr:colOff>
      <xdr:row>84</xdr:row>
      <xdr:rowOff>162052</xdr:rowOff>
    </xdr:to>
    <xdr:sp macro="" textlink="">
      <xdr:nvSpPr>
        <xdr:cNvPr id="227" name="フローチャート: 判断 226">
          <a:extLst>
            <a:ext uri="{FF2B5EF4-FFF2-40B4-BE49-F238E27FC236}">
              <a16:creationId xmlns:a16="http://schemas.microsoft.com/office/drawing/2014/main" id="{0B9A8340-0625-4D25-AD74-D3AF049D59C5}"/>
            </a:ext>
          </a:extLst>
        </xdr:cNvPr>
        <xdr:cNvSpPr/>
      </xdr:nvSpPr>
      <xdr:spPr>
        <a:xfrm>
          <a:off x="9398000" y="139352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84328</xdr:rowOff>
    </xdr:from>
    <xdr:to>
      <xdr:col>50</xdr:col>
      <xdr:colOff>165100</xdr:colOff>
      <xdr:row>85</xdr:row>
      <xdr:rowOff>14478</xdr:rowOff>
    </xdr:to>
    <xdr:sp macro="" textlink="">
      <xdr:nvSpPr>
        <xdr:cNvPr id="228" name="フローチャート: 判断 227">
          <a:extLst>
            <a:ext uri="{FF2B5EF4-FFF2-40B4-BE49-F238E27FC236}">
              <a16:creationId xmlns:a16="http://schemas.microsoft.com/office/drawing/2014/main" id="{691F04D3-6B35-4107-8832-7B452D6E4C7A}"/>
            </a:ext>
          </a:extLst>
        </xdr:cNvPr>
        <xdr:cNvSpPr/>
      </xdr:nvSpPr>
      <xdr:spPr>
        <a:xfrm>
          <a:off x="8636000" y="139590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102997</xdr:rowOff>
    </xdr:from>
    <xdr:to>
      <xdr:col>46</xdr:col>
      <xdr:colOff>38100</xdr:colOff>
      <xdr:row>85</xdr:row>
      <xdr:rowOff>33147</xdr:rowOff>
    </xdr:to>
    <xdr:sp macro="" textlink="">
      <xdr:nvSpPr>
        <xdr:cNvPr id="229" name="フローチャート: 判断 228">
          <a:extLst>
            <a:ext uri="{FF2B5EF4-FFF2-40B4-BE49-F238E27FC236}">
              <a16:creationId xmlns:a16="http://schemas.microsoft.com/office/drawing/2014/main" id="{9BE5AB50-23D7-4F46-B6A5-9D3AC72879D4}"/>
            </a:ext>
          </a:extLst>
        </xdr:cNvPr>
        <xdr:cNvSpPr/>
      </xdr:nvSpPr>
      <xdr:spPr>
        <a:xfrm>
          <a:off x="7842250" y="1397774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118111</xdr:rowOff>
    </xdr:from>
    <xdr:to>
      <xdr:col>41</xdr:col>
      <xdr:colOff>101600</xdr:colOff>
      <xdr:row>84</xdr:row>
      <xdr:rowOff>48261</xdr:rowOff>
    </xdr:to>
    <xdr:sp macro="" textlink="">
      <xdr:nvSpPr>
        <xdr:cNvPr id="230" name="フローチャート: 判断 229">
          <a:extLst>
            <a:ext uri="{FF2B5EF4-FFF2-40B4-BE49-F238E27FC236}">
              <a16:creationId xmlns:a16="http://schemas.microsoft.com/office/drawing/2014/main" id="{626796B5-2EAA-4C12-87D7-3CB4A1EE3BB5}"/>
            </a:ext>
          </a:extLst>
        </xdr:cNvPr>
        <xdr:cNvSpPr/>
      </xdr:nvSpPr>
      <xdr:spPr>
        <a:xfrm>
          <a:off x="7029450" y="13827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98ECF54C-ED90-4838-B511-23CF998DC30A}"/>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1EEB03A3-1B4A-42E8-A54F-7132CAE82E09}"/>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BD0CB1B5-BE1A-422C-B4B6-6F334C1E7A91}"/>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AB82D084-2A99-4AF9-9DB2-A8E3C0FA9B2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5106E939-5EEE-46D6-B474-F1F717BBAC21}"/>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83</xdr:row>
      <xdr:rowOff>122682</xdr:rowOff>
    </xdr:from>
    <xdr:to>
      <xdr:col>41</xdr:col>
      <xdr:colOff>101600</xdr:colOff>
      <xdr:row>84</xdr:row>
      <xdr:rowOff>52832</xdr:rowOff>
    </xdr:to>
    <xdr:sp macro="" textlink="">
      <xdr:nvSpPr>
        <xdr:cNvPr id="236" name="楕円 235">
          <a:extLst>
            <a:ext uri="{FF2B5EF4-FFF2-40B4-BE49-F238E27FC236}">
              <a16:creationId xmlns:a16="http://schemas.microsoft.com/office/drawing/2014/main" id="{FD7C54EA-8051-4953-BDFD-42329B3466F6}"/>
            </a:ext>
          </a:extLst>
        </xdr:cNvPr>
        <xdr:cNvSpPr/>
      </xdr:nvSpPr>
      <xdr:spPr>
        <a:xfrm>
          <a:off x="7029450" y="138323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31005</xdr:rowOff>
    </xdr:from>
    <xdr:ext cx="469744" cy="259045"/>
    <xdr:sp macro="" textlink="">
      <xdr:nvSpPr>
        <xdr:cNvPr id="237" name="n_1aveValue【公営住宅】&#10;一人当たり面積">
          <a:extLst>
            <a:ext uri="{FF2B5EF4-FFF2-40B4-BE49-F238E27FC236}">
              <a16:creationId xmlns:a16="http://schemas.microsoft.com/office/drawing/2014/main" id="{553988D0-F135-46AF-8FA5-453E150512A6}"/>
            </a:ext>
          </a:extLst>
        </xdr:cNvPr>
        <xdr:cNvSpPr txBox="1"/>
      </xdr:nvSpPr>
      <xdr:spPr>
        <a:xfrm>
          <a:off x="8458277" y="1374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49674</xdr:rowOff>
    </xdr:from>
    <xdr:ext cx="469744" cy="259045"/>
    <xdr:sp macro="" textlink="">
      <xdr:nvSpPr>
        <xdr:cNvPr id="238" name="n_2aveValue【公営住宅】&#10;一人当たり面積">
          <a:extLst>
            <a:ext uri="{FF2B5EF4-FFF2-40B4-BE49-F238E27FC236}">
              <a16:creationId xmlns:a16="http://schemas.microsoft.com/office/drawing/2014/main" id="{232D1866-8F6C-4710-A5BA-C7C542A13BB8}"/>
            </a:ext>
          </a:extLst>
        </xdr:cNvPr>
        <xdr:cNvSpPr txBox="1"/>
      </xdr:nvSpPr>
      <xdr:spPr>
        <a:xfrm>
          <a:off x="7677227" y="1375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64788</xdr:rowOff>
    </xdr:from>
    <xdr:ext cx="469744" cy="259045"/>
    <xdr:sp macro="" textlink="">
      <xdr:nvSpPr>
        <xdr:cNvPr id="239" name="n_3aveValue【公営住宅】&#10;一人当たり面積">
          <a:extLst>
            <a:ext uri="{FF2B5EF4-FFF2-40B4-BE49-F238E27FC236}">
              <a16:creationId xmlns:a16="http://schemas.microsoft.com/office/drawing/2014/main" id="{82D05B41-C2D7-4DEE-BB58-1998D77E42A6}"/>
            </a:ext>
          </a:extLst>
        </xdr:cNvPr>
        <xdr:cNvSpPr txBox="1"/>
      </xdr:nvSpPr>
      <xdr:spPr>
        <a:xfrm>
          <a:off x="6864427" y="13609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43959</xdr:rowOff>
    </xdr:from>
    <xdr:ext cx="469744" cy="259045"/>
    <xdr:sp macro="" textlink="">
      <xdr:nvSpPr>
        <xdr:cNvPr id="240" name="n_3mainValue【公営住宅】&#10;一人当たり面積">
          <a:extLst>
            <a:ext uri="{FF2B5EF4-FFF2-40B4-BE49-F238E27FC236}">
              <a16:creationId xmlns:a16="http://schemas.microsoft.com/office/drawing/2014/main" id="{FE779B34-72A3-4766-925C-15906DA5A9FD}"/>
            </a:ext>
          </a:extLst>
        </xdr:cNvPr>
        <xdr:cNvSpPr txBox="1"/>
      </xdr:nvSpPr>
      <xdr:spPr>
        <a:xfrm>
          <a:off x="6864427" y="139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1" name="正方形/長方形 240">
          <a:extLst>
            <a:ext uri="{FF2B5EF4-FFF2-40B4-BE49-F238E27FC236}">
              <a16:creationId xmlns:a16="http://schemas.microsoft.com/office/drawing/2014/main" id="{2BA7B9BA-906A-4F96-899E-911C92199B78}"/>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2" name="正方形/長方形 241">
          <a:extLst>
            <a:ext uri="{FF2B5EF4-FFF2-40B4-BE49-F238E27FC236}">
              <a16:creationId xmlns:a16="http://schemas.microsoft.com/office/drawing/2014/main" id="{D54E0E29-EEB8-49AD-B5C1-2A654E43878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3" name="正方形/長方形 242">
          <a:extLst>
            <a:ext uri="{FF2B5EF4-FFF2-40B4-BE49-F238E27FC236}">
              <a16:creationId xmlns:a16="http://schemas.microsoft.com/office/drawing/2014/main" id="{F03EBA05-606E-4A01-BAB9-700EB230D026}"/>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4" name="正方形/長方形 243">
          <a:extLst>
            <a:ext uri="{FF2B5EF4-FFF2-40B4-BE49-F238E27FC236}">
              <a16:creationId xmlns:a16="http://schemas.microsoft.com/office/drawing/2014/main" id="{D79A5B6E-19F0-4B2F-BC60-AC8C1A3350AC}"/>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5" name="正方形/長方形 244">
          <a:extLst>
            <a:ext uri="{FF2B5EF4-FFF2-40B4-BE49-F238E27FC236}">
              <a16:creationId xmlns:a16="http://schemas.microsoft.com/office/drawing/2014/main" id="{E7EA9540-EC40-4E5F-A6A4-F05437BC1EDE}"/>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6" name="正方形/長方形 245">
          <a:extLst>
            <a:ext uri="{FF2B5EF4-FFF2-40B4-BE49-F238E27FC236}">
              <a16:creationId xmlns:a16="http://schemas.microsoft.com/office/drawing/2014/main" id="{3E589A6E-A27A-4AF0-9618-35B6023DEC21}"/>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7" name="正方形/長方形 246">
          <a:extLst>
            <a:ext uri="{FF2B5EF4-FFF2-40B4-BE49-F238E27FC236}">
              <a16:creationId xmlns:a16="http://schemas.microsoft.com/office/drawing/2014/main" id="{8D4A0F8A-F125-4DBA-9896-B03AE1A18AB9}"/>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8" name="正方形/長方形 247">
          <a:extLst>
            <a:ext uri="{FF2B5EF4-FFF2-40B4-BE49-F238E27FC236}">
              <a16:creationId xmlns:a16="http://schemas.microsoft.com/office/drawing/2014/main" id="{EFC4337E-FF15-4056-BCDB-ECF27315D3CB}"/>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9" name="テキスト ボックス 248">
          <a:extLst>
            <a:ext uri="{FF2B5EF4-FFF2-40B4-BE49-F238E27FC236}">
              <a16:creationId xmlns:a16="http://schemas.microsoft.com/office/drawing/2014/main" id="{D1946F4F-E629-4796-A8AB-E220F8A6B01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50" name="直線コネクタ 249">
          <a:extLst>
            <a:ext uri="{FF2B5EF4-FFF2-40B4-BE49-F238E27FC236}">
              <a16:creationId xmlns:a16="http://schemas.microsoft.com/office/drawing/2014/main" id="{E7A73108-494D-4CCC-8D6E-F4A2E0BCAC8E}"/>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a:extLst>
            <a:ext uri="{FF2B5EF4-FFF2-40B4-BE49-F238E27FC236}">
              <a16:creationId xmlns:a16="http://schemas.microsoft.com/office/drawing/2014/main" id="{65503C63-4C23-492F-A06B-FAE9FB737317}"/>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52" name="テキスト ボックス 251">
          <a:extLst>
            <a:ext uri="{FF2B5EF4-FFF2-40B4-BE49-F238E27FC236}">
              <a16:creationId xmlns:a16="http://schemas.microsoft.com/office/drawing/2014/main" id="{038760E0-E5FB-4264-8073-E244973C0006}"/>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a:extLst>
            <a:ext uri="{FF2B5EF4-FFF2-40B4-BE49-F238E27FC236}">
              <a16:creationId xmlns:a16="http://schemas.microsoft.com/office/drawing/2014/main" id="{B3BECCDC-BEF3-4FE9-A96B-ED93D6058FF8}"/>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a:extLst>
            <a:ext uri="{FF2B5EF4-FFF2-40B4-BE49-F238E27FC236}">
              <a16:creationId xmlns:a16="http://schemas.microsoft.com/office/drawing/2014/main" id="{1B2F1AC7-CA4E-4825-8D9B-79FF8CE3FA4D}"/>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a:extLst>
            <a:ext uri="{FF2B5EF4-FFF2-40B4-BE49-F238E27FC236}">
              <a16:creationId xmlns:a16="http://schemas.microsoft.com/office/drawing/2014/main" id="{75056D94-C20F-4AF5-9445-C96EBA27A295}"/>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a:extLst>
            <a:ext uri="{FF2B5EF4-FFF2-40B4-BE49-F238E27FC236}">
              <a16:creationId xmlns:a16="http://schemas.microsoft.com/office/drawing/2014/main" id="{DF261981-25BD-4426-964B-7BEC95CDCD87}"/>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a:extLst>
            <a:ext uri="{FF2B5EF4-FFF2-40B4-BE49-F238E27FC236}">
              <a16:creationId xmlns:a16="http://schemas.microsoft.com/office/drawing/2014/main" id="{CFA63617-8FE3-44C2-84A9-AEA13EDE33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a:extLst>
            <a:ext uri="{FF2B5EF4-FFF2-40B4-BE49-F238E27FC236}">
              <a16:creationId xmlns:a16="http://schemas.microsoft.com/office/drawing/2014/main" id="{04B3112F-08BB-4D99-AC58-D1F9814FE494}"/>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a:extLst>
            <a:ext uri="{FF2B5EF4-FFF2-40B4-BE49-F238E27FC236}">
              <a16:creationId xmlns:a16="http://schemas.microsoft.com/office/drawing/2014/main" id="{76082A18-47C6-45FC-8A9A-62BF0FBBEB86}"/>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60" name="テキスト ボックス 259">
          <a:extLst>
            <a:ext uri="{FF2B5EF4-FFF2-40B4-BE49-F238E27FC236}">
              <a16:creationId xmlns:a16="http://schemas.microsoft.com/office/drawing/2014/main" id="{7608DFBF-EE41-443C-8EF2-47F04A56CDEF}"/>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a:extLst>
            <a:ext uri="{FF2B5EF4-FFF2-40B4-BE49-F238E27FC236}">
              <a16:creationId xmlns:a16="http://schemas.microsoft.com/office/drawing/2014/main" id="{F373C8AA-44A5-437F-86DF-D4B18B13A3B4}"/>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a:extLst>
            <a:ext uri="{FF2B5EF4-FFF2-40B4-BE49-F238E27FC236}">
              <a16:creationId xmlns:a16="http://schemas.microsoft.com/office/drawing/2014/main" id="{B1B65120-461C-440F-A66C-0D3201DF43FC}"/>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港湾・漁港】&#10;有形固定資産減価償却率グラフ枠">
          <a:extLst>
            <a:ext uri="{FF2B5EF4-FFF2-40B4-BE49-F238E27FC236}">
              <a16:creationId xmlns:a16="http://schemas.microsoft.com/office/drawing/2014/main" id="{AE6ABBF8-094E-4800-9D99-F6721AB5122B}"/>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81914</xdr:rowOff>
    </xdr:from>
    <xdr:to>
      <xdr:col>24</xdr:col>
      <xdr:colOff>62865</xdr:colOff>
      <xdr:row>108</xdr:row>
      <xdr:rowOff>95250</xdr:rowOff>
    </xdr:to>
    <xdr:cxnSp macro="">
      <xdr:nvCxnSpPr>
        <xdr:cNvPr id="264" name="直線コネクタ 263">
          <a:extLst>
            <a:ext uri="{FF2B5EF4-FFF2-40B4-BE49-F238E27FC236}">
              <a16:creationId xmlns:a16="http://schemas.microsoft.com/office/drawing/2014/main" id="{D2ACE9BB-2E06-4831-9CB9-ECFDD2127EEC}"/>
            </a:ext>
          </a:extLst>
        </xdr:cNvPr>
        <xdr:cNvCxnSpPr/>
      </xdr:nvCxnSpPr>
      <xdr:spPr>
        <a:xfrm flipV="1">
          <a:off x="4177665" y="16655414"/>
          <a:ext cx="0" cy="1384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99077</xdr:rowOff>
    </xdr:from>
    <xdr:ext cx="340478" cy="259045"/>
    <xdr:sp macro="" textlink="">
      <xdr:nvSpPr>
        <xdr:cNvPr id="265" name="【港湾・漁港】&#10;有形固定資産減価償却率最小値テキスト">
          <a:extLst>
            <a:ext uri="{FF2B5EF4-FFF2-40B4-BE49-F238E27FC236}">
              <a16:creationId xmlns:a16="http://schemas.microsoft.com/office/drawing/2014/main" id="{7C096257-6241-4320-907F-3B00F1A28A12}"/>
            </a:ext>
          </a:extLst>
        </xdr:cNvPr>
        <xdr:cNvSpPr txBox="1"/>
      </xdr:nvSpPr>
      <xdr:spPr>
        <a:xfrm>
          <a:off x="4216400" y="18044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95250</xdr:rowOff>
    </xdr:from>
    <xdr:to>
      <xdr:col>24</xdr:col>
      <xdr:colOff>152400</xdr:colOff>
      <xdr:row>108</xdr:row>
      <xdr:rowOff>95250</xdr:rowOff>
    </xdr:to>
    <xdr:cxnSp macro="">
      <xdr:nvCxnSpPr>
        <xdr:cNvPr id="266" name="直線コネクタ 265">
          <a:extLst>
            <a:ext uri="{FF2B5EF4-FFF2-40B4-BE49-F238E27FC236}">
              <a16:creationId xmlns:a16="http://schemas.microsoft.com/office/drawing/2014/main" id="{35AD0053-E230-4858-A3CD-5923A7B83347}"/>
            </a:ext>
          </a:extLst>
        </xdr:cNvPr>
        <xdr:cNvCxnSpPr/>
      </xdr:nvCxnSpPr>
      <xdr:spPr>
        <a:xfrm>
          <a:off x="4108450" y="180403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28591</xdr:rowOff>
    </xdr:from>
    <xdr:ext cx="405111" cy="259045"/>
    <xdr:sp macro="" textlink="">
      <xdr:nvSpPr>
        <xdr:cNvPr id="267" name="【港湾・漁港】&#10;有形固定資産減価償却率最大値テキスト">
          <a:extLst>
            <a:ext uri="{FF2B5EF4-FFF2-40B4-BE49-F238E27FC236}">
              <a16:creationId xmlns:a16="http://schemas.microsoft.com/office/drawing/2014/main" id="{AF629E1C-8B63-445F-9245-108B7CD2EF71}"/>
            </a:ext>
          </a:extLst>
        </xdr:cNvPr>
        <xdr:cNvSpPr txBox="1"/>
      </xdr:nvSpPr>
      <xdr:spPr>
        <a:xfrm>
          <a:off x="4216400" y="16430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81914</xdr:rowOff>
    </xdr:from>
    <xdr:to>
      <xdr:col>24</xdr:col>
      <xdr:colOff>152400</xdr:colOff>
      <xdr:row>100</xdr:row>
      <xdr:rowOff>81914</xdr:rowOff>
    </xdr:to>
    <xdr:cxnSp macro="">
      <xdr:nvCxnSpPr>
        <xdr:cNvPr id="268" name="直線コネクタ 267">
          <a:extLst>
            <a:ext uri="{FF2B5EF4-FFF2-40B4-BE49-F238E27FC236}">
              <a16:creationId xmlns:a16="http://schemas.microsoft.com/office/drawing/2014/main" id="{8A9ABEBF-CB7F-4954-81CF-6A74C3DD6B92}"/>
            </a:ext>
          </a:extLst>
        </xdr:cNvPr>
        <xdr:cNvCxnSpPr/>
      </xdr:nvCxnSpPr>
      <xdr:spPr>
        <a:xfrm>
          <a:off x="4108450" y="166554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43832</xdr:rowOff>
    </xdr:from>
    <xdr:ext cx="405111" cy="259045"/>
    <xdr:sp macro="" textlink="">
      <xdr:nvSpPr>
        <xdr:cNvPr id="269" name="【港湾・漁港】&#10;有形固定資産減価償却率平均値テキスト">
          <a:extLst>
            <a:ext uri="{FF2B5EF4-FFF2-40B4-BE49-F238E27FC236}">
              <a16:creationId xmlns:a16="http://schemas.microsoft.com/office/drawing/2014/main" id="{4A87DA68-0740-4F06-A965-672EB1A3FF05}"/>
            </a:ext>
          </a:extLst>
        </xdr:cNvPr>
        <xdr:cNvSpPr txBox="1"/>
      </xdr:nvSpPr>
      <xdr:spPr>
        <a:xfrm>
          <a:off x="4216400" y="1696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65405</xdr:rowOff>
    </xdr:from>
    <xdr:to>
      <xdr:col>24</xdr:col>
      <xdr:colOff>114300</xdr:colOff>
      <xdr:row>102</xdr:row>
      <xdr:rowOff>167005</xdr:rowOff>
    </xdr:to>
    <xdr:sp macro="" textlink="">
      <xdr:nvSpPr>
        <xdr:cNvPr id="270" name="フローチャート: 判断 269">
          <a:extLst>
            <a:ext uri="{FF2B5EF4-FFF2-40B4-BE49-F238E27FC236}">
              <a16:creationId xmlns:a16="http://schemas.microsoft.com/office/drawing/2014/main" id="{DC92E9C1-DE35-4FE0-880C-D61172027675}"/>
            </a:ext>
          </a:extLst>
        </xdr:cNvPr>
        <xdr:cNvSpPr/>
      </xdr:nvSpPr>
      <xdr:spPr>
        <a:xfrm>
          <a:off x="4127500" y="169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80645</xdr:rowOff>
    </xdr:from>
    <xdr:to>
      <xdr:col>20</xdr:col>
      <xdr:colOff>38100</xdr:colOff>
      <xdr:row>103</xdr:row>
      <xdr:rowOff>10795</xdr:rowOff>
    </xdr:to>
    <xdr:sp macro="" textlink="">
      <xdr:nvSpPr>
        <xdr:cNvPr id="271" name="フローチャート: 判断 270">
          <a:extLst>
            <a:ext uri="{FF2B5EF4-FFF2-40B4-BE49-F238E27FC236}">
              <a16:creationId xmlns:a16="http://schemas.microsoft.com/office/drawing/2014/main" id="{3F8E64F2-F6B9-4DE3-BFA7-CEDD9785C546}"/>
            </a:ext>
          </a:extLst>
        </xdr:cNvPr>
        <xdr:cNvSpPr/>
      </xdr:nvSpPr>
      <xdr:spPr>
        <a:xfrm>
          <a:off x="3384550" y="16997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114936</xdr:rowOff>
    </xdr:from>
    <xdr:to>
      <xdr:col>15</xdr:col>
      <xdr:colOff>101600</xdr:colOff>
      <xdr:row>103</xdr:row>
      <xdr:rowOff>45086</xdr:rowOff>
    </xdr:to>
    <xdr:sp macro="" textlink="">
      <xdr:nvSpPr>
        <xdr:cNvPr id="272" name="フローチャート: 判断 271">
          <a:extLst>
            <a:ext uri="{FF2B5EF4-FFF2-40B4-BE49-F238E27FC236}">
              <a16:creationId xmlns:a16="http://schemas.microsoft.com/office/drawing/2014/main" id="{9069BDE1-F3FD-4949-8044-7DDB4CB4E1A7}"/>
            </a:ext>
          </a:extLst>
        </xdr:cNvPr>
        <xdr:cNvSpPr/>
      </xdr:nvSpPr>
      <xdr:spPr>
        <a:xfrm>
          <a:off x="2571750" y="1703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25400</xdr:rowOff>
    </xdr:from>
    <xdr:to>
      <xdr:col>10</xdr:col>
      <xdr:colOff>165100</xdr:colOff>
      <xdr:row>102</xdr:row>
      <xdr:rowOff>127000</xdr:rowOff>
    </xdr:to>
    <xdr:sp macro="" textlink="">
      <xdr:nvSpPr>
        <xdr:cNvPr id="273" name="フローチャート: 判断 272">
          <a:extLst>
            <a:ext uri="{FF2B5EF4-FFF2-40B4-BE49-F238E27FC236}">
              <a16:creationId xmlns:a16="http://schemas.microsoft.com/office/drawing/2014/main" id="{81F3B741-E9B0-4BF7-8656-0BCEAF41E179}"/>
            </a:ext>
          </a:extLst>
        </xdr:cNvPr>
        <xdr:cNvSpPr/>
      </xdr:nvSpPr>
      <xdr:spPr>
        <a:xfrm>
          <a:off x="1778000" y="1694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a:extLst>
            <a:ext uri="{FF2B5EF4-FFF2-40B4-BE49-F238E27FC236}">
              <a16:creationId xmlns:a16="http://schemas.microsoft.com/office/drawing/2014/main" id="{C35B2FA3-70D3-48A7-BA08-40E7D545BDD1}"/>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a:extLst>
            <a:ext uri="{FF2B5EF4-FFF2-40B4-BE49-F238E27FC236}">
              <a16:creationId xmlns:a16="http://schemas.microsoft.com/office/drawing/2014/main" id="{5AEF1A90-322A-4748-A107-065CFF8BFCFE}"/>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a:extLst>
            <a:ext uri="{FF2B5EF4-FFF2-40B4-BE49-F238E27FC236}">
              <a16:creationId xmlns:a16="http://schemas.microsoft.com/office/drawing/2014/main" id="{5E958A2F-B576-4A7C-AB34-842481BE6777}"/>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a:extLst>
            <a:ext uri="{FF2B5EF4-FFF2-40B4-BE49-F238E27FC236}">
              <a16:creationId xmlns:a16="http://schemas.microsoft.com/office/drawing/2014/main" id="{E410C529-210A-4C46-AAE8-F7A27BCBF84B}"/>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a:extLst>
            <a:ext uri="{FF2B5EF4-FFF2-40B4-BE49-F238E27FC236}">
              <a16:creationId xmlns:a16="http://schemas.microsoft.com/office/drawing/2014/main" id="{8BC77BF4-9364-48FF-9630-7770FD96E391}"/>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80645</xdr:rowOff>
    </xdr:from>
    <xdr:to>
      <xdr:col>24</xdr:col>
      <xdr:colOff>114300</xdr:colOff>
      <xdr:row>102</xdr:row>
      <xdr:rowOff>10795</xdr:rowOff>
    </xdr:to>
    <xdr:sp macro="" textlink="">
      <xdr:nvSpPr>
        <xdr:cNvPr id="279" name="楕円 278">
          <a:extLst>
            <a:ext uri="{FF2B5EF4-FFF2-40B4-BE49-F238E27FC236}">
              <a16:creationId xmlns:a16="http://schemas.microsoft.com/office/drawing/2014/main" id="{C5431FB9-81EB-4780-9B61-94E41DC2077F}"/>
            </a:ext>
          </a:extLst>
        </xdr:cNvPr>
        <xdr:cNvSpPr/>
      </xdr:nvSpPr>
      <xdr:spPr>
        <a:xfrm>
          <a:off x="4127500" y="1682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103522</xdr:rowOff>
    </xdr:from>
    <xdr:ext cx="405111" cy="259045"/>
    <xdr:sp macro="" textlink="">
      <xdr:nvSpPr>
        <xdr:cNvPr id="280" name="【港湾・漁港】&#10;有形固定資産減価償却率該当値テキスト">
          <a:extLst>
            <a:ext uri="{FF2B5EF4-FFF2-40B4-BE49-F238E27FC236}">
              <a16:creationId xmlns:a16="http://schemas.microsoft.com/office/drawing/2014/main" id="{D1608425-92D3-4A0E-BBF6-A030B68365EE}"/>
            </a:ext>
          </a:extLst>
        </xdr:cNvPr>
        <xdr:cNvSpPr txBox="1"/>
      </xdr:nvSpPr>
      <xdr:spPr>
        <a:xfrm>
          <a:off x="4216400" y="1667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139700</xdr:rowOff>
    </xdr:from>
    <xdr:to>
      <xdr:col>20</xdr:col>
      <xdr:colOff>38100</xdr:colOff>
      <xdr:row>102</xdr:row>
      <xdr:rowOff>69850</xdr:rowOff>
    </xdr:to>
    <xdr:sp macro="" textlink="">
      <xdr:nvSpPr>
        <xdr:cNvPr id="281" name="楕円 280">
          <a:extLst>
            <a:ext uri="{FF2B5EF4-FFF2-40B4-BE49-F238E27FC236}">
              <a16:creationId xmlns:a16="http://schemas.microsoft.com/office/drawing/2014/main" id="{03C28C19-7330-4D04-8CA3-C9F622D16697}"/>
            </a:ext>
          </a:extLst>
        </xdr:cNvPr>
        <xdr:cNvSpPr/>
      </xdr:nvSpPr>
      <xdr:spPr>
        <a:xfrm>
          <a:off x="3384550" y="16884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131445</xdr:rowOff>
    </xdr:from>
    <xdr:to>
      <xdr:col>24</xdr:col>
      <xdr:colOff>63500</xdr:colOff>
      <xdr:row>102</xdr:row>
      <xdr:rowOff>19050</xdr:rowOff>
    </xdr:to>
    <xdr:cxnSp macro="">
      <xdr:nvCxnSpPr>
        <xdr:cNvPr id="282" name="直線コネクタ 281">
          <a:extLst>
            <a:ext uri="{FF2B5EF4-FFF2-40B4-BE49-F238E27FC236}">
              <a16:creationId xmlns:a16="http://schemas.microsoft.com/office/drawing/2014/main" id="{EF309BE5-EC07-4A63-A917-BF3908A19F9B}"/>
            </a:ext>
          </a:extLst>
        </xdr:cNvPr>
        <xdr:cNvCxnSpPr/>
      </xdr:nvCxnSpPr>
      <xdr:spPr>
        <a:xfrm flipV="1">
          <a:off x="3429000" y="16876395"/>
          <a:ext cx="7493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27305</xdr:rowOff>
    </xdr:from>
    <xdr:to>
      <xdr:col>15</xdr:col>
      <xdr:colOff>101600</xdr:colOff>
      <xdr:row>102</xdr:row>
      <xdr:rowOff>128905</xdr:rowOff>
    </xdr:to>
    <xdr:sp macro="" textlink="">
      <xdr:nvSpPr>
        <xdr:cNvPr id="283" name="楕円 282">
          <a:extLst>
            <a:ext uri="{FF2B5EF4-FFF2-40B4-BE49-F238E27FC236}">
              <a16:creationId xmlns:a16="http://schemas.microsoft.com/office/drawing/2014/main" id="{F75DC5B5-F0A3-4F43-B646-B24C603596DE}"/>
            </a:ext>
          </a:extLst>
        </xdr:cNvPr>
        <xdr:cNvSpPr/>
      </xdr:nvSpPr>
      <xdr:spPr>
        <a:xfrm>
          <a:off x="2571750" y="1694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19050</xdr:rowOff>
    </xdr:from>
    <xdr:to>
      <xdr:col>19</xdr:col>
      <xdr:colOff>177800</xdr:colOff>
      <xdr:row>102</xdr:row>
      <xdr:rowOff>78105</xdr:rowOff>
    </xdr:to>
    <xdr:cxnSp macro="">
      <xdr:nvCxnSpPr>
        <xdr:cNvPr id="284" name="直線コネクタ 283">
          <a:extLst>
            <a:ext uri="{FF2B5EF4-FFF2-40B4-BE49-F238E27FC236}">
              <a16:creationId xmlns:a16="http://schemas.microsoft.com/office/drawing/2014/main" id="{E6265E35-2C0F-4479-A8A8-A3E1D1E33003}"/>
            </a:ext>
          </a:extLst>
        </xdr:cNvPr>
        <xdr:cNvCxnSpPr/>
      </xdr:nvCxnSpPr>
      <xdr:spPr>
        <a:xfrm flipV="1">
          <a:off x="2622550" y="16935450"/>
          <a:ext cx="80645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1922</xdr:rowOff>
    </xdr:from>
    <xdr:ext cx="405111" cy="259045"/>
    <xdr:sp macro="" textlink="">
      <xdr:nvSpPr>
        <xdr:cNvPr id="285" name="n_1aveValue【港湾・漁港】&#10;有形固定資産減価償却率">
          <a:extLst>
            <a:ext uri="{FF2B5EF4-FFF2-40B4-BE49-F238E27FC236}">
              <a16:creationId xmlns:a16="http://schemas.microsoft.com/office/drawing/2014/main" id="{3F8EF35C-DF72-49C4-8744-6073414B764F}"/>
            </a:ext>
          </a:extLst>
        </xdr:cNvPr>
        <xdr:cNvSpPr txBox="1"/>
      </xdr:nvSpPr>
      <xdr:spPr>
        <a:xfrm>
          <a:off x="3239144" y="170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36213</xdr:rowOff>
    </xdr:from>
    <xdr:ext cx="405111" cy="259045"/>
    <xdr:sp macro="" textlink="">
      <xdr:nvSpPr>
        <xdr:cNvPr id="286" name="n_2aveValue【港湾・漁港】&#10;有形固定資産減価償却率">
          <a:extLst>
            <a:ext uri="{FF2B5EF4-FFF2-40B4-BE49-F238E27FC236}">
              <a16:creationId xmlns:a16="http://schemas.microsoft.com/office/drawing/2014/main" id="{0839EACA-0DA3-47B0-B0A2-3FF229F7EFF7}"/>
            </a:ext>
          </a:extLst>
        </xdr:cNvPr>
        <xdr:cNvSpPr txBox="1"/>
      </xdr:nvSpPr>
      <xdr:spPr>
        <a:xfrm>
          <a:off x="2439044"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143527</xdr:rowOff>
    </xdr:from>
    <xdr:ext cx="405111" cy="259045"/>
    <xdr:sp macro="" textlink="">
      <xdr:nvSpPr>
        <xdr:cNvPr id="287" name="n_3aveValue【港湾・漁港】&#10;有形固定資産減価償却率">
          <a:extLst>
            <a:ext uri="{FF2B5EF4-FFF2-40B4-BE49-F238E27FC236}">
              <a16:creationId xmlns:a16="http://schemas.microsoft.com/office/drawing/2014/main" id="{E99FEFA6-8219-45CD-B018-0BE15AF1408C}"/>
            </a:ext>
          </a:extLst>
        </xdr:cNvPr>
        <xdr:cNvSpPr txBox="1"/>
      </xdr:nvSpPr>
      <xdr:spPr>
        <a:xfrm>
          <a:off x="1645294" y="1671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86377</xdr:rowOff>
    </xdr:from>
    <xdr:ext cx="405111" cy="259045"/>
    <xdr:sp macro="" textlink="">
      <xdr:nvSpPr>
        <xdr:cNvPr id="288" name="n_1mainValue【港湾・漁港】&#10;有形固定資産減価償却率">
          <a:extLst>
            <a:ext uri="{FF2B5EF4-FFF2-40B4-BE49-F238E27FC236}">
              <a16:creationId xmlns:a16="http://schemas.microsoft.com/office/drawing/2014/main" id="{A6F45309-786D-4374-9AD3-DE29A122ECC0}"/>
            </a:ext>
          </a:extLst>
        </xdr:cNvPr>
        <xdr:cNvSpPr txBox="1"/>
      </xdr:nvSpPr>
      <xdr:spPr>
        <a:xfrm>
          <a:off x="3239144" y="1665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145432</xdr:rowOff>
    </xdr:from>
    <xdr:ext cx="405111" cy="259045"/>
    <xdr:sp macro="" textlink="">
      <xdr:nvSpPr>
        <xdr:cNvPr id="289" name="n_2mainValue【港湾・漁港】&#10;有形固定資産減価償却率">
          <a:extLst>
            <a:ext uri="{FF2B5EF4-FFF2-40B4-BE49-F238E27FC236}">
              <a16:creationId xmlns:a16="http://schemas.microsoft.com/office/drawing/2014/main" id="{22CCD8F0-8A31-431A-91AA-FA5C45455088}"/>
            </a:ext>
          </a:extLst>
        </xdr:cNvPr>
        <xdr:cNvSpPr txBox="1"/>
      </xdr:nvSpPr>
      <xdr:spPr>
        <a:xfrm>
          <a:off x="2439044" y="1671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id="{3CE385CA-ABE5-4DC8-897C-8ADC81BA6829}"/>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id="{59A87F19-CFCF-4035-B002-E49C9074BC7F}"/>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id="{92B46142-CDCA-4896-A162-D8778C3A30A4}"/>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id="{37FBC5DD-1D92-4612-B884-A7CCE5F2A241}"/>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id="{CCC76FE5-C583-4BC7-9751-239A05D8EF71}"/>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id="{AF3AB00C-FEF8-44FD-8C4B-68D717D54D4E}"/>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id="{84783E9A-E8F0-4FCA-9530-BE4F77B4C176}"/>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id="{E4979106-6D1A-4834-898F-C2F2C7BF4F72}"/>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a:extLst>
            <a:ext uri="{FF2B5EF4-FFF2-40B4-BE49-F238E27FC236}">
              <a16:creationId xmlns:a16="http://schemas.microsoft.com/office/drawing/2014/main" id="{F29AB66C-FC76-4600-963E-D277D5F6DA47}"/>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a:extLst>
            <a:ext uri="{FF2B5EF4-FFF2-40B4-BE49-F238E27FC236}">
              <a16:creationId xmlns:a16="http://schemas.microsoft.com/office/drawing/2014/main" id="{4446DAC4-B4D0-4C1D-9BC3-6C1D4C229DF7}"/>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a:extLst>
            <a:ext uri="{FF2B5EF4-FFF2-40B4-BE49-F238E27FC236}">
              <a16:creationId xmlns:a16="http://schemas.microsoft.com/office/drawing/2014/main" id="{7EA3C2AF-8B08-468A-A8FE-B4179243D6D3}"/>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01" name="テキスト ボックス 300">
          <a:extLst>
            <a:ext uri="{FF2B5EF4-FFF2-40B4-BE49-F238E27FC236}">
              <a16:creationId xmlns:a16="http://schemas.microsoft.com/office/drawing/2014/main" id="{5456FBF8-4217-4378-9CC1-F060638248FF}"/>
            </a:ext>
          </a:extLst>
        </xdr:cNvPr>
        <xdr:cNvSpPr txBox="1"/>
      </xdr:nvSpPr>
      <xdr:spPr>
        <a:xfrm>
          <a:off x="5726564" y="1795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a:extLst>
            <a:ext uri="{FF2B5EF4-FFF2-40B4-BE49-F238E27FC236}">
              <a16:creationId xmlns:a16="http://schemas.microsoft.com/office/drawing/2014/main" id="{4AB6A93D-3F4A-4FB8-A9AE-D2DBDBA8089E}"/>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03" name="テキスト ボックス 302">
          <a:extLst>
            <a:ext uri="{FF2B5EF4-FFF2-40B4-BE49-F238E27FC236}">
              <a16:creationId xmlns:a16="http://schemas.microsoft.com/office/drawing/2014/main" id="{7633C22B-06F0-4F5D-ACA7-501E7AD1A337}"/>
            </a:ext>
          </a:extLst>
        </xdr:cNvPr>
        <xdr:cNvSpPr txBox="1"/>
      </xdr:nvSpPr>
      <xdr:spPr>
        <a:xfrm>
          <a:off x="5327878" y="1757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a:extLst>
            <a:ext uri="{FF2B5EF4-FFF2-40B4-BE49-F238E27FC236}">
              <a16:creationId xmlns:a16="http://schemas.microsoft.com/office/drawing/2014/main" id="{6947A2F8-14E2-4E10-9C9A-4348658347B0}"/>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05" name="テキスト ボックス 304">
          <a:extLst>
            <a:ext uri="{FF2B5EF4-FFF2-40B4-BE49-F238E27FC236}">
              <a16:creationId xmlns:a16="http://schemas.microsoft.com/office/drawing/2014/main" id="{B0F4FD1F-7E6B-4DB2-8BD4-C6BC068F1D9D}"/>
            </a:ext>
          </a:extLst>
        </xdr:cNvPr>
        <xdr:cNvSpPr txBox="1"/>
      </xdr:nvSpPr>
      <xdr:spPr>
        <a:xfrm>
          <a:off x="532787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a:extLst>
            <a:ext uri="{FF2B5EF4-FFF2-40B4-BE49-F238E27FC236}">
              <a16:creationId xmlns:a16="http://schemas.microsoft.com/office/drawing/2014/main" id="{98B83C70-C7D3-4704-A109-875ED13ECA5C}"/>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07" name="テキスト ボックス 306">
          <a:extLst>
            <a:ext uri="{FF2B5EF4-FFF2-40B4-BE49-F238E27FC236}">
              <a16:creationId xmlns:a16="http://schemas.microsoft.com/office/drawing/2014/main" id="{241D4D9A-9ABD-407B-A4D1-7F918537CF26}"/>
            </a:ext>
          </a:extLst>
        </xdr:cNvPr>
        <xdr:cNvSpPr txBox="1"/>
      </xdr:nvSpPr>
      <xdr:spPr>
        <a:xfrm>
          <a:off x="5327878" y="1681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a:extLst>
            <a:ext uri="{FF2B5EF4-FFF2-40B4-BE49-F238E27FC236}">
              <a16:creationId xmlns:a16="http://schemas.microsoft.com/office/drawing/2014/main" id="{CD8C0E68-E507-481E-BE61-05187E0CDD3C}"/>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09" name="テキスト ボックス 308">
          <a:extLst>
            <a:ext uri="{FF2B5EF4-FFF2-40B4-BE49-F238E27FC236}">
              <a16:creationId xmlns:a16="http://schemas.microsoft.com/office/drawing/2014/main" id="{AF39BAC5-EDC7-4D43-B171-D576EEDE3D24}"/>
            </a:ext>
          </a:extLst>
        </xdr:cNvPr>
        <xdr:cNvSpPr txBox="1"/>
      </xdr:nvSpPr>
      <xdr:spPr>
        <a:xfrm>
          <a:off x="5327878" y="16431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a:extLst>
            <a:ext uri="{FF2B5EF4-FFF2-40B4-BE49-F238E27FC236}">
              <a16:creationId xmlns:a16="http://schemas.microsoft.com/office/drawing/2014/main" id="{89C1DF4A-91A6-4284-9AE6-E530E32BD451}"/>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11" name="テキスト ボックス 310">
          <a:extLst>
            <a:ext uri="{FF2B5EF4-FFF2-40B4-BE49-F238E27FC236}">
              <a16:creationId xmlns:a16="http://schemas.microsoft.com/office/drawing/2014/main" id="{0CD4FDFA-A468-4603-A49E-58A7D4688258}"/>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港湾・漁港】&#10;一人当たり有形固定資産（償却資産）額グラフ枠">
          <a:extLst>
            <a:ext uri="{FF2B5EF4-FFF2-40B4-BE49-F238E27FC236}">
              <a16:creationId xmlns:a16="http://schemas.microsoft.com/office/drawing/2014/main" id="{6C1DB94D-F0FB-4332-A18F-ACAC6C11F2E6}"/>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141922</xdr:rowOff>
    </xdr:from>
    <xdr:to>
      <xdr:col>54</xdr:col>
      <xdr:colOff>189865</xdr:colOff>
      <xdr:row>108</xdr:row>
      <xdr:rowOff>122903</xdr:rowOff>
    </xdr:to>
    <xdr:cxnSp macro="">
      <xdr:nvCxnSpPr>
        <xdr:cNvPr id="313" name="直線コネクタ 312">
          <a:extLst>
            <a:ext uri="{FF2B5EF4-FFF2-40B4-BE49-F238E27FC236}">
              <a16:creationId xmlns:a16="http://schemas.microsoft.com/office/drawing/2014/main" id="{FE817B6D-4515-406B-AE18-FF3014F91129}"/>
            </a:ext>
          </a:extLst>
        </xdr:cNvPr>
        <xdr:cNvCxnSpPr/>
      </xdr:nvCxnSpPr>
      <xdr:spPr>
        <a:xfrm flipV="1">
          <a:off x="9429115" y="16715422"/>
          <a:ext cx="0" cy="1352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126730</xdr:rowOff>
    </xdr:from>
    <xdr:ext cx="534377" cy="259045"/>
    <xdr:sp macro="" textlink="">
      <xdr:nvSpPr>
        <xdr:cNvPr id="314" name="【港湾・漁港】&#10;一人当たり有形固定資産（償却資産）額最小値テキスト">
          <a:extLst>
            <a:ext uri="{FF2B5EF4-FFF2-40B4-BE49-F238E27FC236}">
              <a16:creationId xmlns:a16="http://schemas.microsoft.com/office/drawing/2014/main" id="{91668358-7C1B-4CFC-BBBE-CD73EA90BE2E}"/>
            </a:ext>
          </a:extLst>
        </xdr:cNvPr>
        <xdr:cNvSpPr txBox="1"/>
      </xdr:nvSpPr>
      <xdr:spPr>
        <a:xfrm>
          <a:off x="9467850" y="1807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122903</xdr:rowOff>
    </xdr:from>
    <xdr:to>
      <xdr:col>55</xdr:col>
      <xdr:colOff>88900</xdr:colOff>
      <xdr:row>108</xdr:row>
      <xdr:rowOff>122903</xdr:rowOff>
    </xdr:to>
    <xdr:cxnSp macro="">
      <xdr:nvCxnSpPr>
        <xdr:cNvPr id="315" name="直線コネクタ 314">
          <a:extLst>
            <a:ext uri="{FF2B5EF4-FFF2-40B4-BE49-F238E27FC236}">
              <a16:creationId xmlns:a16="http://schemas.microsoft.com/office/drawing/2014/main" id="{D1DB4EBA-DCCA-4F33-9067-29EC9C1F2A85}"/>
            </a:ext>
          </a:extLst>
        </xdr:cNvPr>
        <xdr:cNvCxnSpPr/>
      </xdr:nvCxnSpPr>
      <xdr:spPr>
        <a:xfrm>
          <a:off x="9359900" y="180680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88599</xdr:rowOff>
    </xdr:from>
    <xdr:ext cx="690189" cy="259045"/>
    <xdr:sp macro="" textlink="">
      <xdr:nvSpPr>
        <xdr:cNvPr id="316" name="【港湾・漁港】&#10;一人当たり有形固定資産（償却資産）額最大値テキスト">
          <a:extLst>
            <a:ext uri="{FF2B5EF4-FFF2-40B4-BE49-F238E27FC236}">
              <a16:creationId xmlns:a16="http://schemas.microsoft.com/office/drawing/2014/main" id="{7D6D490A-9A72-4509-BF6F-84DDD1F8897B}"/>
            </a:ext>
          </a:extLst>
        </xdr:cNvPr>
        <xdr:cNvSpPr txBox="1"/>
      </xdr:nvSpPr>
      <xdr:spPr>
        <a:xfrm>
          <a:off x="9467850" y="164906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141922</xdr:rowOff>
    </xdr:from>
    <xdr:to>
      <xdr:col>55</xdr:col>
      <xdr:colOff>88900</xdr:colOff>
      <xdr:row>100</xdr:row>
      <xdr:rowOff>141922</xdr:rowOff>
    </xdr:to>
    <xdr:cxnSp macro="">
      <xdr:nvCxnSpPr>
        <xdr:cNvPr id="317" name="直線コネクタ 316">
          <a:extLst>
            <a:ext uri="{FF2B5EF4-FFF2-40B4-BE49-F238E27FC236}">
              <a16:creationId xmlns:a16="http://schemas.microsoft.com/office/drawing/2014/main" id="{5BBBA44E-2D74-4816-BA59-43B66F6FC896}"/>
            </a:ext>
          </a:extLst>
        </xdr:cNvPr>
        <xdr:cNvCxnSpPr/>
      </xdr:nvCxnSpPr>
      <xdr:spPr>
        <a:xfrm>
          <a:off x="9359900" y="167154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157709</xdr:rowOff>
    </xdr:from>
    <xdr:ext cx="599010" cy="259045"/>
    <xdr:sp macro="" textlink="">
      <xdr:nvSpPr>
        <xdr:cNvPr id="318" name="【港湾・漁港】&#10;一人当たり有形固定資産（償却資産）額平均値テキスト">
          <a:extLst>
            <a:ext uri="{FF2B5EF4-FFF2-40B4-BE49-F238E27FC236}">
              <a16:creationId xmlns:a16="http://schemas.microsoft.com/office/drawing/2014/main" id="{A5D75196-85F3-42DF-8143-6A9FEB00E114}"/>
            </a:ext>
          </a:extLst>
        </xdr:cNvPr>
        <xdr:cNvSpPr txBox="1"/>
      </xdr:nvSpPr>
      <xdr:spPr>
        <a:xfrm>
          <a:off x="9467850" y="175884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134832</xdr:rowOff>
    </xdr:from>
    <xdr:to>
      <xdr:col>55</xdr:col>
      <xdr:colOff>50800</xdr:colOff>
      <xdr:row>107</xdr:row>
      <xdr:rowOff>64982</xdr:rowOff>
    </xdr:to>
    <xdr:sp macro="" textlink="">
      <xdr:nvSpPr>
        <xdr:cNvPr id="319" name="フローチャート: 判断 318">
          <a:extLst>
            <a:ext uri="{FF2B5EF4-FFF2-40B4-BE49-F238E27FC236}">
              <a16:creationId xmlns:a16="http://schemas.microsoft.com/office/drawing/2014/main" id="{3803B3F4-6421-4813-B38C-F3F032164944}"/>
            </a:ext>
          </a:extLst>
        </xdr:cNvPr>
        <xdr:cNvSpPr/>
      </xdr:nvSpPr>
      <xdr:spPr>
        <a:xfrm>
          <a:off x="9398000" y="1773703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162830</xdr:rowOff>
    </xdr:from>
    <xdr:to>
      <xdr:col>50</xdr:col>
      <xdr:colOff>165100</xdr:colOff>
      <xdr:row>107</xdr:row>
      <xdr:rowOff>92980</xdr:rowOff>
    </xdr:to>
    <xdr:sp macro="" textlink="">
      <xdr:nvSpPr>
        <xdr:cNvPr id="320" name="フローチャート: 判断 319">
          <a:extLst>
            <a:ext uri="{FF2B5EF4-FFF2-40B4-BE49-F238E27FC236}">
              <a16:creationId xmlns:a16="http://schemas.microsoft.com/office/drawing/2014/main" id="{A100C0A2-6735-45F6-99D0-6A36494E229F}"/>
            </a:ext>
          </a:extLst>
        </xdr:cNvPr>
        <xdr:cNvSpPr/>
      </xdr:nvSpPr>
      <xdr:spPr>
        <a:xfrm>
          <a:off x="8636000" y="17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44326</xdr:rowOff>
    </xdr:from>
    <xdr:to>
      <xdr:col>46</xdr:col>
      <xdr:colOff>38100</xdr:colOff>
      <xdr:row>107</xdr:row>
      <xdr:rowOff>145926</xdr:rowOff>
    </xdr:to>
    <xdr:sp macro="" textlink="">
      <xdr:nvSpPr>
        <xdr:cNvPr id="321" name="フローチャート: 判断 320">
          <a:extLst>
            <a:ext uri="{FF2B5EF4-FFF2-40B4-BE49-F238E27FC236}">
              <a16:creationId xmlns:a16="http://schemas.microsoft.com/office/drawing/2014/main" id="{B4CC9197-7A3B-43B2-863A-511ECDF9CA4E}"/>
            </a:ext>
          </a:extLst>
        </xdr:cNvPr>
        <xdr:cNvSpPr/>
      </xdr:nvSpPr>
      <xdr:spPr>
        <a:xfrm>
          <a:off x="7842250" y="178179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162323</xdr:rowOff>
    </xdr:from>
    <xdr:to>
      <xdr:col>41</xdr:col>
      <xdr:colOff>101600</xdr:colOff>
      <xdr:row>106</xdr:row>
      <xdr:rowOff>92473</xdr:rowOff>
    </xdr:to>
    <xdr:sp macro="" textlink="">
      <xdr:nvSpPr>
        <xdr:cNvPr id="322" name="フローチャート: 判断 321">
          <a:extLst>
            <a:ext uri="{FF2B5EF4-FFF2-40B4-BE49-F238E27FC236}">
              <a16:creationId xmlns:a16="http://schemas.microsoft.com/office/drawing/2014/main" id="{1218DEA1-82C3-42FE-9A8A-D7A09E9AAF36}"/>
            </a:ext>
          </a:extLst>
        </xdr:cNvPr>
        <xdr:cNvSpPr/>
      </xdr:nvSpPr>
      <xdr:spPr>
        <a:xfrm>
          <a:off x="7029450" y="1759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FB1BA5C9-5225-4173-8851-2E4B89984D2E}"/>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20F83E65-13B4-4C8E-B90F-EFDC43A502B8}"/>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B209BBB3-EF3D-43AD-B32F-9975FC046E1A}"/>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a:extLst>
            <a:ext uri="{FF2B5EF4-FFF2-40B4-BE49-F238E27FC236}">
              <a16:creationId xmlns:a16="http://schemas.microsoft.com/office/drawing/2014/main" id="{284BA831-4EFC-4E07-95C1-AEB94CA22F0D}"/>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a:extLst>
            <a:ext uri="{FF2B5EF4-FFF2-40B4-BE49-F238E27FC236}">
              <a16:creationId xmlns:a16="http://schemas.microsoft.com/office/drawing/2014/main" id="{13ABE1C9-7289-4820-8A7F-41421195CF84}"/>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133721</xdr:rowOff>
    </xdr:from>
    <xdr:to>
      <xdr:col>55</xdr:col>
      <xdr:colOff>50800</xdr:colOff>
      <xdr:row>108</xdr:row>
      <xdr:rowOff>63871</xdr:rowOff>
    </xdr:to>
    <xdr:sp macro="" textlink="">
      <xdr:nvSpPr>
        <xdr:cNvPr id="328" name="楕円 327">
          <a:extLst>
            <a:ext uri="{FF2B5EF4-FFF2-40B4-BE49-F238E27FC236}">
              <a16:creationId xmlns:a16="http://schemas.microsoft.com/office/drawing/2014/main" id="{D8EEAB29-693D-4886-8C66-2446CEB075FE}"/>
            </a:ext>
          </a:extLst>
        </xdr:cNvPr>
        <xdr:cNvSpPr/>
      </xdr:nvSpPr>
      <xdr:spPr>
        <a:xfrm>
          <a:off x="9398000" y="179073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48648</xdr:rowOff>
    </xdr:from>
    <xdr:ext cx="599010" cy="259045"/>
    <xdr:sp macro="" textlink="">
      <xdr:nvSpPr>
        <xdr:cNvPr id="329" name="【港湾・漁港】&#10;一人当たり有形固定資産（償却資産）額該当値テキスト">
          <a:extLst>
            <a:ext uri="{FF2B5EF4-FFF2-40B4-BE49-F238E27FC236}">
              <a16:creationId xmlns:a16="http://schemas.microsoft.com/office/drawing/2014/main" id="{428E845B-52B2-44BF-9097-E704C0F33BBA}"/>
            </a:ext>
          </a:extLst>
        </xdr:cNvPr>
        <xdr:cNvSpPr txBox="1"/>
      </xdr:nvSpPr>
      <xdr:spPr>
        <a:xfrm>
          <a:off x="9467850" y="178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133721</xdr:rowOff>
    </xdr:from>
    <xdr:to>
      <xdr:col>50</xdr:col>
      <xdr:colOff>165100</xdr:colOff>
      <xdr:row>108</xdr:row>
      <xdr:rowOff>63871</xdr:rowOff>
    </xdr:to>
    <xdr:sp macro="" textlink="">
      <xdr:nvSpPr>
        <xdr:cNvPr id="330" name="楕円 329">
          <a:extLst>
            <a:ext uri="{FF2B5EF4-FFF2-40B4-BE49-F238E27FC236}">
              <a16:creationId xmlns:a16="http://schemas.microsoft.com/office/drawing/2014/main" id="{48CCD37D-3FC5-42D2-8F58-352A89C55663}"/>
            </a:ext>
          </a:extLst>
        </xdr:cNvPr>
        <xdr:cNvSpPr/>
      </xdr:nvSpPr>
      <xdr:spPr>
        <a:xfrm>
          <a:off x="8636000" y="1790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13071</xdr:rowOff>
    </xdr:from>
    <xdr:to>
      <xdr:col>55</xdr:col>
      <xdr:colOff>0</xdr:colOff>
      <xdr:row>108</xdr:row>
      <xdr:rowOff>13071</xdr:rowOff>
    </xdr:to>
    <xdr:cxnSp macro="">
      <xdr:nvCxnSpPr>
        <xdr:cNvPr id="331" name="直線コネクタ 330">
          <a:extLst>
            <a:ext uri="{FF2B5EF4-FFF2-40B4-BE49-F238E27FC236}">
              <a16:creationId xmlns:a16="http://schemas.microsoft.com/office/drawing/2014/main" id="{8E7A8FDF-2BE5-4312-8C63-86CDDAB72C4F}"/>
            </a:ext>
          </a:extLst>
        </xdr:cNvPr>
        <xdr:cNvCxnSpPr/>
      </xdr:nvCxnSpPr>
      <xdr:spPr>
        <a:xfrm>
          <a:off x="8686800" y="1795817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136254</xdr:rowOff>
    </xdr:from>
    <xdr:to>
      <xdr:col>46</xdr:col>
      <xdr:colOff>38100</xdr:colOff>
      <xdr:row>108</xdr:row>
      <xdr:rowOff>66404</xdr:rowOff>
    </xdr:to>
    <xdr:sp macro="" textlink="">
      <xdr:nvSpPr>
        <xdr:cNvPr id="332" name="楕円 331">
          <a:extLst>
            <a:ext uri="{FF2B5EF4-FFF2-40B4-BE49-F238E27FC236}">
              <a16:creationId xmlns:a16="http://schemas.microsoft.com/office/drawing/2014/main" id="{2DBAC3CA-50D1-47D5-BCC3-A6FD23182D5A}"/>
            </a:ext>
          </a:extLst>
        </xdr:cNvPr>
        <xdr:cNvSpPr/>
      </xdr:nvSpPr>
      <xdr:spPr>
        <a:xfrm>
          <a:off x="7842250" y="1790990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13071</xdr:rowOff>
    </xdr:from>
    <xdr:to>
      <xdr:col>50</xdr:col>
      <xdr:colOff>114300</xdr:colOff>
      <xdr:row>108</xdr:row>
      <xdr:rowOff>15604</xdr:rowOff>
    </xdr:to>
    <xdr:cxnSp macro="">
      <xdr:nvCxnSpPr>
        <xdr:cNvPr id="333" name="直線コネクタ 332">
          <a:extLst>
            <a:ext uri="{FF2B5EF4-FFF2-40B4-BE49-F238E27FC236}">
              <a16:creationId xmlns:a16="http://schemas.microsoft.com/office/drawing/2014/main" id="{5B2DBE5D-B45A-4FD8-B049-9DDE56555B4E}"/>
            </a:ext>
          </a:extLst>
        </xdr:cNvPr>
        <xdr:cNvCxnSpPr/>
      </xdr:nvCxnSpPr>
      <xdr:spPr>
        <a:xfrm flipV="1">
          <a:off x="7886700" y="17958171"/>
          <a:ext cx="8001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109507</xdr:rowOff>
    </xdr:from>
    <xdr:ext cx="599010" cy="259045"/>
    <xdr:sp macro="" textlink="">
      <xdr:nvSpPr>
        <xdr:cNvPr id="334" name="n_1aveValue【港湾・漁港】&#10;一人当たり有形固定資産（償却資産）額">
          <a:extLst>
            <a:ext uri="{FF2B5EF4-FFF2-40B4-BE49-F238E27FC236}">
              <a16:creationId xmlns:a16="http://schemas.microsoft.com/office/drawing/2014/main" id="{DD3BD667-43C4-4EB0-B5F3-A9DDC81AEE51}"/>
            </a:ext>
          </a:extLst>
        </xdr:cNvPr>
        <xdr:cNvSpPr txBox="1"/>
      </xdr:nvSpPr>
      <xdr:spPr>
        <a:xfrm>
          <a:off x="8399995" y="1754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162453</xdr:rowOff>
    </xdr:from>
    <xdr:ext cx="599010" cy="259045"/>
    <xdr:sp macro="" textlink="">
      <xdr:nvSpPr>
        <xdr:cNvPr id="335" name="n_2aveValue【港湾・漁港】&#10;一人当たり有形固定資産（償却資産）額">
          <a:extLst>
            <a:ext uri="{FF2B5EF4-FFF2-40B4-BE49-F238E27FC236}">
              <a16:creationId xmlns:a16="http://schemas.microsoft.com/office/drawing/2014/main" id="{52D058CA-AD22-4C9D-9F11-238A1447AC88}"/>
            </a:ext>
          </a:extLst>
        </xdr:cNvPr>
        <xdr:cNvSpPr txBox="1"/>
      </xdr:nvSpPr>
      <xdr:spPr>
        <a:xfrm>
          <a:off x="7612595" y="17593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104</xdr:row>
      <xdr:rowOff>109000</xdr:rowOff>
    </xdr:from>
    <xdr:ext cx="690189" cy="259045"/>
    <xdr:sp macro="" textlink="">
      <xdr:nvSpPr>
        <xdr:cNvPr id="336" name="n_3aveValue【港湾・漁港】&#10;一人当たり有形固定資産（償却資産）額">
          <a:extLst>
            <a:ext uri="{FF2B5EF4-FFF2-40B4-BE49-F238E27FC236}">
              <a16:creationId xmlns:a16="http://schemas.microsoft.com/office/drawing/2014/main" id="{8BB70015-31C7-4A25-AF54-1A821E68AFC2}"/>
            </a:ext>
          </a:extLst>
        </xdr:cNvPr>
        <xdr:cNvSpPr txBox="1"/>
      </xdr:nvSpPr>
      <xdr:spPr>
        <a:xfrm>
          <a:off x="6773255" y="173683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54998</xdr:rowOff>
    </xdr:from>
    <xdr:ext cx="599010" cy="259045"/>
    <xdr:sp macro="" textlink="">
      <xdr:nvSpPr>
        <xdr:cNvPr id="337" name="n_1mainValue【港湾・漁港】&#10;一人当たり有形固定資産（償却資産）額">
          <a:extLst>
            <a:ext uri="{FF2B5EF4-FFF2-40B4-BE49-F238E27FC236}">
              <a16:creationId xmlns:a16="http://schemas.microsoft.com/office/drawing/2014/main" id="{D4A56C26-4F5A-4D66-AC4A-82E5F6FB871A}"/>
            </a:ext>
          </a:extLst>
        </xdr:cNvPr>
        <xdr:cNvSpPr txBox="1"/>
      </xdr:nvSpPr>
      <xdr:spPr>
        <a:xfrm>
          <a:off x="8399995" y="1800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57531</xdr:rowOff>
    </xdr:from>
    <xdr:ext cx="599010" cy="259045"/>
    <xdr:sp macro="" textlink="">
      <xdr:nvSpPr>
        <xdr:cNvPr id="338" name="n_2mainValue【港湾・漁港】&#10;一人当たり有形固定資産（償却資産）額">
          <a:extLst>
            <a:ext uri="{FF2B5EF4-FFF2-40B4-BE49-F238E27FC236}">
              <a16:creationId xmlns:a16="http://schemas.microsoft.com/office/drawing/2014/main" id="{9CD7024D-A13C-4509-A195-A651C31DB3E9}"/>
            </a:ext>
          </a:extLst>
        </xdr:cNvPr>
        <xdr:cNvSpPr txBox="1"/>
      </xdr:nvSpPr>
      <xdr:spPr>
        <a:xfrm>
          <a:off x="7612595" y="1800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a:extLst>
            <a:ext uri="{FF2B5EF4-FFF2-40B4-BE49-F238E27FC236}">
              <a16:creationId xmlns:a16="http://schemas.microsoft.com/office/drawing/2014/main" id="{073C89F1-CAC8-4F02-BC06-B434CBC1A9C6}"/>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a:extLst>
            <a:ext uri="{FF2B5EF4-FFF2-40B4-BE49-F238E27FC236}">
              <a16:creationId xmlns:a16="http://schemas.microsoft.com/office/drawing/2014/main" id="{90D49570-4525-47D9-A44B-6FC267019A9C}"/>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a:extLst>
            <a:ext uri="{FF2B5EF4-FFF2-40B4-BE49-F238E27FC236}">
              <a16:creationId xmlns:a16="http://schemas.microsoft.com/office/drawing/2014/main" id="{D2E0210D-F31A-4C82-B110-5AA74E29F4A1}"/>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a:extLst>
            <a:ext uri="{FF2B5EF4-FFF2-40B4-BE49-F238E27FC236}">
              <a16:creationId xmlns:a16="http://schemas.microsoft.com/office/drawing/2014/main" id="{A55D4EEC-0763-4928-ABCF-EF7AE22AFC9F}"/>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a:extLst>
            <a:ext uri="{FF2B5EF4-FFF2-40B4-BE49-F238E27FC236}">
              <a16:creationId xmlns:a16="http://schemas.microsoft.com/office/drawing/2014/main" id="{A4658F68-7ECF-4F9E-929B-680DF57B5F18}"/>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a:extLst>
            <a:ext uri="{FF2B5EF4-FFF2-40B4-BE49-F238E27FC236}">
              <a16:creationId xmlns:a16="http://schemas.microsoft.com/office/drawing/2014/main" id="{680D4F10-E847-4764-AAE0-737826EDB4C3}"/>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a:extLst>
            <a:ext uri="{FF2B5EF4-FFF2-40B4-BE49-F238E27FC236}">
              <a16:creationId xmlns:a16="http://schemas.microsoft.com/office/drawing/2014/main" id="{75ACA494-41E1-4F6D-9714-A7FEECC32DA1}"/>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a:extLst>
            <a:ext uri="{FF2B5EF4-FFF2-40B4-BE49-F238E27FC236}">
              <a16:creationId xmlns:a16="http://schemas.microsoft.com/office/drawing/2014/main" id="{9E50E7F4-8D1F-406B-882F-0CE181B32623}"/>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a:extLst>
            <a:ext uri="{FF2B5EF4-FFF2-40B4-BE49-F238E27FC236}">
              <a16:creationId xmlns:a16="http://schemas.microsoft.com/office/drawing/2014/main" id="{9322155D-F9F7-4D50-B096-B79D6D5B3A4B}"/>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a:extLst>
            <a:ext uri="{FF2B5EF4-FFF2-40B4-BE49-F238E27FC236}">
              <a16:creationId xmlns:a16="http://schemas.microsoft.com/office/drawing/2014/main" id="{BF15F6F5-B4ED-4CB0-AD92-8F0844046FD4}"/>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9" name="直線コネクタ 348">
          <a:extLst>
            <a:ext uri="{FF2B5EF4-FFF2-40B4-BE49-F238E27FC236}">
              <a16:creationId xmlns:a16="http://schemas.microsoft.com/office/drawing/2014/main" id="{8E646293-2F18-4276-B680-1AA20998C5D8}"/>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50" name="テキスト ボックス 349">
          <a:extLst>
            <a:ext uri="{FF2B5EF4-FFF2-40B4-BE49-F238E27FC236}">
              <a16:creationId xmlns:a16="http://schemas.microsoft.com/office/drawing/2014/main" id="{5C511429-5FE9-4BC0-8CF9-432A38832BEB}"/>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51" name="直線コネクタ 350">
          <a:extLst>
            <a:ext uri="{FF2B5EF4-FFF2-40B4-BE49-F238E27FC236}">
              <a16:creationId xmlns:a16="http://schemas.microsoft.com/office/drawing/2014/main" id="{AD3363B6-53E5-40BC-B6E9-672F641510F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52" name="テキスト ボックス 351">
          <a:extLst>
            <a:ext uri="{FF2B5EF4-FFF2-40B4-BE49-F238E27FC236}">
              <a16:creationId xmlns:a16="http://schemas.microsoft.com/office/drawing/2014/main" id="{D6BE26C1-4737-437F-A974-85D2FA9129CF}"/>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53" name="直線コネクタ 352">
          <a:extLst>
            <a:ext uri="{FF2B5EF4-FFF2-40B4-BE49-F238E27FC236}">
              <a16:creationId xmlns:a16="http://schemas.microsoft.com/office/drawing/2014/main" id="{0285BC5B-F8C4-49E0-8516-8FF87DBD0FDC}"/>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54" name="テキスト ボックス 353">
          <a:extLst>
            <a:ext uri="{FF2B5EF4-FFF2-40B4-BE49-F238E27FC236}">
              <a16:creationId xmlns:a16="http://schemas.microsoft.com/office/drawing/2014/main" id="{02BE0B3E-C4D6-48BB-9F10-382FB638DF6A}"/>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55" name="直線コネクタ 354">
          <a:extLst>
            <a:ext uri="{FF2B5EF4-FFF2-40B4-BE49-F238E27FC236}">
              <a16:creationId xmlns:a16="http://schemas.microsoft.com/office/drawing/2014/main" id="{57731ABD-5EC8-4B48-A161-3E63BAA5B84D}"/>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56" name="テキスト ボックス 355">
          <a:extLst>
            <a:ext uri="{FF2B5EF4-FFF2-40B4-BE49-F238E27FC236}">
              <a16:creationId xmlns:a16="http://schemas.microsoft.com/office/drawing/2014/main" id="{E8BEB4F1-294F-491E-B86A-66248C46A519}"/>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7" name="直線コネクタ 356">
          <a:extLst>
            <a:ext uri="{FF2B5EF4-FFF2-40B4-BE49-F238E27FC236}">
              <a16:creationId xmlns:a16="http://schemas.microsoft.com/office/drawing/2014/main" id="{B3D0741C-D2DC-481F-B0A1-15EE74D1638C}"/>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8" name="テキスト ボックス 357">
          <a:extLst>
            <a:ext uri="{FF2B5EF4-FFF2-40B4-BE49-F238E27FC236}">
              <a16:creationId xmlns:a16="http://schemas.microsoft.com/office/drawing/2014/main" id="{3AF303F3-6E0D-4C5C-8F7A-D4D2C56AAB1D}"/>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9" name="直線コネクタ 358">
          <a:extLst>
            <a:ext uri="{FF2B5EF4-FFF2-40B4-BE49-F238E27FC236}">
              <a16:creationId xmlns:a16="http://schemas.microsoft.com/office/drawing/2014/main" id="{219CE079-E651-47BD-B9E4-402072FEC2AD}"/>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60" name="テキスト ボックス 359">
          <a:extLst>
            <a:ext uri="{FF2B5EF4-FFF2-40B4-BE49-F238E27FC236}">
              <a16:creationId xmlns:a16="http://schemas.microsoft.com/office/drawing/2014/main" id="{5A3F3D64-353E-4127-84BE-3D7AA588B1C3}"/>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a:extLst>
            <a:ext uri="{FF2B5EF4-FFF2-40B4-BE49-F238E27FC236}">
              <a16:creationId xmlns:a16="http://schemas.microsoft.com/office/drawing/2014/main" id="{C5D99036-9B93-4BA0-9EA5-B16CACBC5B1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id="{EC099983-E9C7-430A-900D-14B96F48D91F}"/>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a:extLst>
            <a:ext uri="{FF2B5EF4-FFF2-40B4-BE49-F238E27FC236}">
              <a16:creationId xmlns:a16="http://schemas.microsoft.com/office/drawing/2014/main" id="{EE87D284-9E64-4DF6-9401-EA41E32439FB}"/>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7620</xdr:rowOff>
    </xdr:from>
    <xdr:to>
      <xdr:col>85</xdr:col>
      <xdr:colOff>126364</xdr:colOff>
      <xdr:row>42</xdr:row>
      <xdr:rowOff>41910</xdr:rowOff>
    </xdr:to>
    <xdr:cxnSp macro="">
      <xdr:nvCxnSpPr>
        <xdr:cNvPr id="364" name="直線コネクタ 363">
          <a:extLst>
            <a:ext uri="{FF2B5EF4-FFF2-40B4-BE49-F238E27FC236}">
              <a16:creationId xmlns:a16="http://schemas.microsoft.com/office/drawing/2014/main" id="{FC9CF761-7F04-4751-B09E-AEF89350A25D}"/>
            </a:ext>
          </a:extLst>
        </xdr:cNvPr>
        <xdr:cNvCxnSpPr/>
      </xdr:nvCxnSpPr>
      <xdr:spPr>
        <a:xfrm flipV="1">
          <a:off x="14699614" y="546227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45737</xdr:rowOff>
    </xdr:from>
    <xdr:ext cx="340478" cy="259045"/>
    <xdr:sp macro="" textlink="">
      <xdr:nvSpPr>
        <xdr:cNvPr id="365" name="【認定こども園・幼稚園・保育所】&#10;有形固定資産減価償却率最小値テキスト">
          <a:extLst>
            <a:ext uri="{FF2B5EF4-FFF2-40B4-BE49-F238E27FC236}">
              <a16:creationId xmlns:a16="http://schemas.microsoft.com/office/drawing/2014/main" id="{03469EA1-1812-4C52-B5E9-F76B0A3997AC}"/>
            </a:ext>
          </a:extLst>
        </xdr:cNvPr>
        <xdr:cNvSpPr txBox="1"/>
      </xdr:nvSpPr>
      <xdr:spPr>
        <a:xfrm>
          <a:off x="14738350" y="6986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41910</xdr:rowOff>
    </xdr:from>
    <xdr:to>
      <xdr:col>86</xdr:col>
      <xdr:colOff>25400</xdr:colOff>
      <xdr:row>42</xdr:row>
      <xdr:rowOff>41910</xdr:rowOff>
    </xdr:to>
    <xdr:cxnSp macro="">
      <xdr:nvCxnSpPr>
        <xdr:cNvPr id="366" name="直線コネクタ 365">
          <a:extLst>
            <a:ext uri="{FF2B5EF4-FFF2-40B4-BE49-F238E27FC236}">
              <a16:creationId xmlns:a16="http://schemas.microsoft.com/office/drawing/2014/main" id="{3186C808-8BEA-478D-B8D5-F1278E16C1FA}"/>
            </a:ext>
          </a:extLst>
        </xdr:cNvPr>
        <xdr:cNvCxnSpPr/>
      </xdr:nvCxnSpPr>
      <xdr:spPr>
        <a:xfrm>
          <a:off x="14611350" y="69824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125747</xdr:rowOff>
    </xdr:from>
    <xdr:ext cx="405111" cy="259045"/>
    <xdr:sp macro="" textlink="">
      <xdr:nvSpPr>
        <xdr:cNvPr id="367" name="【認定こども園・幼稚園・保育所】&#10;有形固定資産減価償却率最大値テキスト">
          <a:extLst>
            <a:ext uri="{FF2B5EF4-FFF2-40B4-BE49-F238E27FC236}">
              <a16:creationId xmlns:a16="http://schemas.microsoft.com/office/drawing/2014/main" id="{691DBD2D-664A-4FC4-8855-86B8276B606B}"/>
            </a:ext>
          </a:extLst>
        </xdr:cNvPr>
        <xdr:cNvSpPr txBox="1"/>
      </xdr:nvSpPr>
      <xdr:spPr>
        <a:xfrm>
          <a:off x="14738350" y="5250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7620</xdr:rowOff>
    </xdr:from>
    <xdr:to>
      <xdr:col>86</xdr:col>
      <xdr:colOff>25400</xdr:colOff>
      <xdr:row>33</xdr:row>
      <xdr:rowOff>7620</xdr:rowOff>
    </xdr:to>
    <xdr:cxnSp macro="">
      <xdr:nvCxnSpPr>
        <xdr:cNvPr id="368" name="直線コネクタ 367">
          <a:extLst>
            <a:ext uri="{FF2B5EF4-FFF2-40B4-BE49-F238E27FC236}">
              <a16:creationId xmlns:a16="http://schemas.microsoft.com/office/drawing/2014/main" id="{2949F335-30AA-4E64-8A84-51D1946FD9DE}"/>
            </a:ext>
          </a:extLst>
        </xdr:cNvPr>
        <xdr:cNvCxnSpPr/>
      </xdr:nvCxnSpPr>
      <xdr:spPr>
        <a:xfrm>
          <a:off x="14611350" y="54622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119760</xdr:rowOff>
    </xdr:from>
    <xdr:ext cx="405111" cy="259045"/>
    <xdr:sp macro="" textlink="">
      <xdr:nvSpPr>
        <xdr:cNvPr id="369" name="【認定こども園・幼稚園・保育所】&#10;有形固定資産減価償却率平均値テキスト">
          <a:extLst>
            <a:ext uri="{FF2B5EF4-FFF2-40B4-BE49-F238E27FC236}">
              <a16:creationId xmlns:a16="http://schemas.microsoft.com/office/drawing/2014/main" id="{001F910C-9B3B-42C8-9772-91FC8C1C3BC7}"/>
            </a:ext>
          </a:extLst>
        </xdr:cNvPr>
        <xdr:cNvSpPr txBox="1"/>
      </xdr:nvSpPr>
      <xdr:spPr>
        <a:xfrm>
          <a:off x="14738350" y="6069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141333</xdr:rowOff>
    </xdr:from>
    <xdr:to>
      <xdr:col>85</xdr:col>
      <xdr:colOff>177800</xdr:colOff>
      <xdr:row>37</xdr:row>
      <xdr:rowOff>71483</xdr:rowOff>
    </xdr:to>
    <xdr:sp macro="" textlink="">
      <xdr:nvSpPr>
        <xdr:cNvPr id="370" name="フローチャート: 判断 369">
          <a:extLst>
            <a:ext uri="{FF2B5EF4-FFF2-40B4-BE49-F238E27FC236}">
              <a16:creationId xmlns:a16="http://schemas.microsoft.com/office/drawing/2014/main" id="{8B17F247-A783-48FE-A9F2-B05B2AB2C84A}"/>
            </a:ext>
          </a:extLst>
        </xdr:cNvPr>
        <xdr:cNvSpPr/>
      </xdr:nvSpPr>
      <xdr:spPr>
        <a:xfrm>
          <a:off x="14649450" y="609128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71" name="フローチャート: 判断 370">
          <a:extLst>
            <a:ext uri="{FF2B5EF4-FFF2-40B4-BE49-F238E27FC236}">
              <a16:creationId xmlns:a16="http://schemas.microsoft.com/office/drawing/2014/main" id="{C29EEF6A-5B1C-415D-A829-0D0BE2FAE98E}"/>
            </a:ext>
          </a:extLst>
        </xdr:cNvPr>
        <xdr:cNvSpPr/>
      </xdr:nvSpPr>
      <xdr:spPr>
        <a:xfrm>
          <a:off x="13887450" y="62384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157661</xdr:rowOff>
    </xdr:from>
    <xdr:to>
      <xdr:col>76</xdr:col>
      <xdr:colOff>165100</xdr:colOff>
      <xdr:row>37</xdr:row>
      <xdr:rowOff>87811</xdr:rowOff>
    </xdr:to>
    <xdr:sp macro="" textlink="">
      <xdr:nvSpPr>
        <xdr:cNvPr id="372" name="フローチャート: 判断 371">
          <a:extLst>
            <a:ext uri="{FF2B5EF4-FFF2-40B4-BE49-F238E27FC236}">
              <a16:creationId xmlns:a16="http://schemas.microsoft.com/office/drawing/2014/main" id="{33B2D07B-C1BA-4E87-98DB-141D047D60BF}"/>
            </a:ext>
          </a:extLst>
        </xdr:cNvPr>
        <xdr:cNvSpPr/>
      </xdr:nvSpPr>
      <xdr:spPr>
        <a:xfrm>
          <a:off x="13093700" y="61076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73" name="フローチャート: 判断 372">
          <a:extLst>
            <a:ext uri="{FF2B5EF4-FFF2-40B4-BE49-F238E27FC236}">
              <a16:creationId xmlns:a16="http://schemas.microsoft.com/office/drawing/2014/main" id="{3A606299-D330-48B6-9A55-665A8EC8CF5D}"/>
            </a:ext>
          </a:extLst>
        </xdr:cNvPr>
        <xdr:cNvSpPr/>
      </xdr:nvSpPr>
      <xdr:spPr>
        <a:xfrm>
          <a:off x="12299950" y="610924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3B1E4466-59D0-49DC-8725-4D2E7C57DE9B}"/>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4CD5497A-750B-420B-85FB-9AAE2C99AC7A}"/>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id="{9B6828A3-91E1-4551-8B71-09886E6A3E8A}"/>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id="{8A8EBF1E-6E94-4039-8144-ACAFC5FA6F51}"/>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a:extLst>
            <a:ext uri="{FF2B5EF4-FFF2-40B4-BE49-F238E27FC236}">
              <a16:creationId xmlns:a16="http://schemas.microsoft.com/office/drawing/2014/main" id="{43F9E715-5B36-4262-AE7D-4822D999D70A}"/>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147864</xdr:rowOff>
    </xdr:from>
    <xdr:to>
      <xdr:col>85</xdr:col>
      <xdr:colOff>177800</xdr:colOff>
      <xdr:row>34</xdr:row>
      <xdr:rowOff>78014</xdr:rowOff>
    </xdr:to>
    <xdr:sp macro="" textlink="">
      <xdr:nvSpPr>
        <xdr:cNvPr id="379" name="楕円 378">
          <a:extLst>
            <a:ext uri="{FF2B5EF4-FFF2-40B4-BE49-F238E27FC236}">
              <a16:creationId xmlns:a16="http://schemas.microsoft.com/office/drawing/2014/main" id="{4CC9EE7B-0403-47C1-A141-04D38301456E}"/>
            </a:ext>
          </a:extLst>
        </xdr:cNvPr>
        <xdr:cNvSpPr/>
      </xdr:nvSpPr>
      <xdr:spPr>
        <a:xfrm>
          <a:off x="14649450" y="56025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32</xdr:row>
      <xdr:rowOff>170741</xdr:rowOff>
    </xdr:from>
    <xdr:ext cx="405111" cy="259045"/>
    <xdr:sp macro="" textlink="">
      <xdr:nvSpPr>
        <xdr:cNvPr id="380" name="【認定こども園・幼稚園・保育所】&#10;有形固定資産減価償却率該当値テキスト">
          <a:extLst>
            <a:ext uri="{FF2B5EF4-FFF2-40B4-BE49-F238E27FC236}">
              <a16:creationId xmlns:a16="http://schemas.microsoft.com/office/drawing/2014/main" id="{E6B128A0-4CD7-47EB-B7E6-CF7990500BE3}"/>
            </a:ext>
          </a:extLst>
        </xdr:cNvPr>
        <xdr:cNvSpPr txBox="1"/>
      </xdr:nvSpPr>
      <xdr:spPr>
        <a:xfrm>
          <a:off x="14738350" y="5453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12337</xdr:rowOff>
    </xdr:from>
    <xdr:to>
      <xdr:col>81</xdr:col>
      <xdr:colOff>101600</xdr:colOff>
      <xdr:row>34</xdr:row>
      <xdr:rowOff>113937</xdr:rowOff>
    </xdr:to>
    <xdr:sp macro="" textlink="">
      <xdr:nvSpPr>
        <xdr:cNvPr id="381" name="楕円 380">
          <a:extLst>
            <a:ext uri="{FF2B5EF4-FFF2-40B4-BE49-F238E27FC236}">
              <a16:creationId xmlns:a16="http://schemas.microsoft.com/office/drawing/2014/main" id="{97E66183-82D7-4F4B-B432-3C4C1ED893AC}"/>
            </a:ext>
          </a:extLst>
        </xdr:cNvPr>
        <xdr:cNvSpPr/>
      </xdr:nvSpPr>
      <xdr:spPr>
        <a:xfrm>
          <a:off x="13887450" y="56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27214</xdr:rowOff>
    </xdr:from>
    <xdr:to>
      <xdr:col>85</xdr:col>
      <xdr:colOff>127000</xdr:colOff>
      <xdr:row>34</xdr:row>
      <xdr:rowOff>63137</xdr:rowOff>
    </xdr:to>
    <xdr:cxnSp macro="">
      <xdr:nvCxnSpPr>
        <xdr:cNvPr id="382" name="直線コネクタ 381">
          <a:extLst>
            <a:ext uri="{FF2B5EF4-FFF2-40B4-BE49-F238E27FC236}">
              <a16:creationId xmlns:a16="http://schemas.microsoft.com/office/drawing/2014/main" id="{D88DA820-C138-4BAE-B874-097078A50B7D}"/>
            </a:ext>
          </a:extLst>
        </xdr:cNvPr>
        <xdr:cNvCxnSpPr/>
      </xdr:nvCxnSpPr>
      <xdr:spPr>
        <a:xfrm flipV="1">
          <a:off x="13938250" y="5646964"/>
          <a:ext cx="762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48260</xdr:rowOff>
    </xdr:from>
    <xdr:to>
      <xdr:col>76</xdr:col>
      <xdr:colOff>165100</xdr:colOff>
      <xdr:row>34</xdr:row>
      <xdr:rowOff>149860</xdr:rowOff>
    </xdr:to>
    <xdr:sp macro="" textlink="">
      <xdr:nvSpPr>
        <xdr:cNvPr id="383" name="楕円 382">
          <a:extLst>
            <a:ext uri="{FF2B5EF4-FFF2-40B4-BE49-F238E27FC236}">
              <a16:creationId xmlns:a16="http://schemas.microsoft.com/office/drawing/2014/main" id="{627DFA5A-7207-44EB-A5F1-21A9AA942D38}"/>
            </a:ext>
          </a:extLst>
        </xdr:cNvPr>
        <xdr:cNvSpPr/>
      </xdr:nvSpPr>
      <xdr:spPr>
        <a:xfrm>
          <a:off x="130937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63137</xdr:rowOff>
    </xdr:from>
    <xdr:to>
      <xdr:col>81</xdr:col>
      <xdr:colOff>50800</xdr:colOff>
      <xdr:row>34</xdr:row>
      <xdr:rowOff>99060</xdr:rowOff>
    </xdr:to>
    <xdr:cxnSp macro="">
      <xdr:nvCxnSpPr>
        <xdr:cNvPr id="384" name="直線コネクタ 383">
          <a:extLst>
            <a:ext uri="{FF2B5EF4-FFF2-40B4-BE49-F238E27FC236}">
              <a16:creationId xmlns:a16="http://schemas.microsoft.com/office/drawing/2014/main" id="{8CD987C7-D0D1-417C-BC50-AAF662566E76}"/>
            </a:ext>
          </a:extLst>
        </xdr:cNvPr>
        <xdr:cNvCxnSpPr/>
      </xdr:nvCxnSpPr>
      <xdr:spPr>
        <a:xfrm flipV="1">
          <a:off x="13144500" y="5682887"/>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167458</xdr:rowOff>
    </xdr:from>
    <xdr:to>
      <xdr:col>72</xdr:col>
      <xdr:colOff>38100</xdr:colOff>
      <xdr:row>35</xdr:row>
      <xdr:rowOff>97608</xdr:rowOff>
    </xdr:to>
    <xdr:sp macro="" textlink="">
      <xdr:nvSpPr>
        <xdr:cNvPr id="385" name="楕円 384">
          <a:extLst>
            <a:ext uri="{FF2B5EF4-FFF2-40B4-BE49-F238E27FC236}">
              <a16:creationId xmlns:a16="http://schemas.microsoft.com/office/drawing/2014/main" id="{E91E2799-BF27-468E-90F1-4DB9D957FB1D}"/>
            </a:ext>
          </a:extLst>
        </xdr:cNvPr>
        <xdr:cNvSpPr/>
      </xdr:nvSpPr>
      <xdr:spPr>
        <a:xfrm>
          <a:off x="12299950" y="57872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99060</xdr:rowOff>
    </xdr:from>
    <xdr:to>
      <xdr:col>76</xdr:col>
      <xdr:colOff>114300</xdr:colOff>
      <xdr:row>35</xdr:row>
      <xdr:rowOff>46808</xdr:rowOff>
    </xdr:to>
    <xdr:cxnSp macro="">
      <xdr:nvCxnSpPr>
        <xdr:cNvPr id="386" name="直線コネクタ 385">
          <a:extLst>
            <a:ext uri="{FF2B5EF4-FFF2-40B4-BE49-F238E27FC236}">
              <a16:creationId xmlns:a16="http://schemas.microsoft.com/office/drawing/2014/main" id="{F0DF599E-7E23-4524-BD7D-FEC30590273E}"/>
            </a:ext>
          </a:extLst>
        </xdr:cNvPr>
        <xdr:cNvCxnSpPr/>
      </xdr:nvCxnSpPr>
      <xdr:spPr>
        <a:xfrm flipV="1">
          <a:off x="12344400" y="5718810"/>
          <a:ext cx="800100" cy="11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387" name="n_1aveValue【認定こども園・幼稚園・保育所】&#10;有形固定資産減価償却率">
          <a:extLst>
            <a:ext uri="{FF2B5EF4-FFF2-40B4-BE49-F238E27FC236}">
              <a16:creationId xmlns:a16="http://schemas.microsoft.com/office/drawing/2014/main" id="{D298B05F-7A60-43D5-90D5-04A41B369937}"/>
            </a:ext>
          </a:extLst>
        </xdr:cNvPr>
        <xdr:cNvSpPr txBox="1"/>
      </xdr:nvSpPr>
      <xdr:spPr>
        <a:xfrm>
          <a:off x="13742044" y="6324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78938</xdr:rowOff>
    </xdr:from>
    <xdr:ext cx="405111" cy="259045"/>
    <xdr:sp macro="" textlink="">
      <xdr:nvSpPr>
        <xdr:cNvPr id="388" name="n_2aveValue【認定こども園・幼稚園・保育所】&#10;有形固定資産減価償却率">
          <a:extLst>
            <a:ext uri="{FF2B5EF4-FFF2-40B4-BE49-F238E27FC236}">
              <a16:creationId xmlns:a16="http://schemas.microsoft.com/office/drawing/2014/main" id="{508CF4F9-9DC2-40F7-AE25-0B63A84A2087}"/>
            </a:ext>
          </a:extLst>
        </xdr:cNvPr>
        <xdr:cNvSpPr txBox="1"/>
      </xdr:nvSpPr>
      <xdr:spPr>
        <a:xfrm>
          <a:off x="12960994" y="619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389" name="n_3aveValue【認定こども園・幼稚園・保育所】&#10;有形固定資産減価償却率">
          <a:extLst>
            <a:ext uri="{FF2B5EF4-FFF2-40B4-BE49-F238E27FC236}">
              <a16:creationId xmlns:a16="http://schemas.microsoft.com/office/drawing/2014/main" id="{46D0B9CC-822D-4552-8B8C-5D43FF70129C}"/>
            </a:ext>
          </a:extLst>
        </xdr:cNvPr>
        <xdr:cNvSpPr txBox="1"/>
      </xdr:nvSpPr>
      <xdr:spPr>
        <a:xfrm>
          <a:off x="12167244" y="619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130464</xdr:rowOff>
    </xdr:from>
    <xdr:ext cx="405111" cy="259045"/>
    <xdr:sp macro="" textlink="">
      <xdr:nvSpPr>
        <xdr:cNvPr id="390" name="n_1mainValue【認定こども園・幼稚園・保育所】&#10;有形固定資産減価償却率">
          <a:extLst>
            <a:ext uri="{FF2B5EF4-FFF2-40B4-BE49-F238E27FC236}">
              <a16:creationId xmlns:a16="http://schemas.microsoft.com/office/drawing/2014/main" id="{B3A8C62B-4E81-4907-A126-870DFEE268BC}"/>
            </a:ext>
          </a:extLst>
        </xdr:cNvPr>
        <xdr:cNvSpPr txBox="1"/>
      </xdr:nvSpPr>
      <xdr:spPr>
        <a:xfrm>
          <a:off x="13742044" y="5420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166387</xdr:rowOff>
    </xdr:from>
    <xdr:ext cx="405111" cy="259045"/>
    <xdr:sp macro="" textlink="">
      <xdr:nvSpPr>
        <xdr:cNvPr id="391" name="n_2mainValue【認定こども園・幼稚園・保育所】&#10;有形固定資産減価償却率">
          <a:extLst>
            <a:ext uri="{FF2B5EF4-FFF2-40B4-BE49-F238E27FC236}">
              <a16:creationId xmlns:a16="http://schemas.microsoft.com/office/drawing/2014/main" id="{CA5BA203-7EB0-4489-BC52-531225B7D875}"/>
            </a:ext>
          </a:extLst>
        </xdr:cNvPr>
        <xdr:cNvSpPr txBox="1"/>
      </xdr:nvSpPr>
      <xdr:spPr>
        <a:xfrm>
          <a:off x="12960994" y="545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114135</xdr:rowOff>
    </xdr:from>
    <xdr:ext cx="405111" cy="259045"/>
    <xdr:sp macro="" textlink="">
      <xdr:nvSpPr>
        <xdr:cNvPr id="392" name="n_3mainValue【認定こども園・幼稚園・保育所】&#10;有形固定資産減価償却率">
          <a:extLst>
            <a:ext uri="{FF2B5EF4-FFF2-40B4-BE49-F238E27FC236}">
              <a16:creationId xmlns:a16="http://schemas.microsoft.com/office/drawing/2014/main" id="{71AE6895-28CE-4846-8273-5895ACFC84CD}"/>
            </a:ext>
          </a:extLst>
        </xdr:cNvPr>
        <xdr:cNvSpPr txBox="1"/>
      </xdr:nvSpPr>
      <xdr:spPr>
        <a:xfrm>
          <a:off x="12167244" y="556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3" name="正方形/長方形 392">
          <a:extLst>
            <a:ext uri="{FF2B5EF4-FFF2-40B4-BE49-F238E27FC236}">
              <a16:creationId xmlns:a16="http://schemas.microsoft.com/office/drawing/2014/main" id="{0439DE56-5FC4-4AAF-BA48-6EACA717B1C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4" name="正方形/長方形 393">
          <a:extLst>
            <a:ext uri="{FF2B5EF4-FFF2-40B4-BE49-F238E27FC236}">
              <a16:creationId xmlns:a16="http://schemas.microsoft.com/office/drawing/2014/main" id="{1C979B0F-3A87-4152-86C9-881F6AD0118A}"/>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5" name="正方形/長方形 394">
          <a:extLst>
            <a:ext uri="{FF2B5EF4-FFF2-40B4-BE49-F238E27FC236}">
              <a16:creationId xmlns:a16="http://schemas.microsoft.com/office/drawing/2014/main" id="{AC6C95E9-A12D-4400-A325-639070134600}"/>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6" name="正方形/長方形 395">
          <a:extLst>
            <a:ext uri="{FF2B5EF4-FFF2-40B4-BE49-F238E27FC236}">
              <a16:creationId xmlns:a16="http://schemas.microsoft.com/office/drawing/2014/main" id="{DD9DC736-EB0A-49BE-80CC-C4BDCDD4D91D}"/>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7" name="正方形/長方形 396">
          <a:extLst>
            <a:ext uri="{FF2B5EF4-FFF2-40B4-BE49-F238E27FC236}">
              <a16:creationId xmlns:a16="http://schemas.microsoft.com/office/drawing/2014/main" id="{06CAD580-4ABA-4B0E-B0D3-D17D2FBDE751}"/>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8" name="正方形/長方形 397">
          <a:extLst>
            <a:ext uri="{FF2B5EF4-FFF2-40B4-BE49-F238E27FC236}">
              <a16:creationId xmlns:a16="http://schemas.microsoft.com/office/drawing/2014/main" id="{EF10D9CF-0AF2-4C3E-88DA-BD9476F1D4D2}"/>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9" name="正方形/長方形 398">
          <a:extLst>
            <a:ext uri="{FF2B5EF4-FFF2-40B4-BE49-F238E27FC236}">
              <a16:creationId xmlns:a16="http://schemas.microsoft.com/office/drawing/2014/main" id="{D7A6DEFB-A070-481F-B1B5-18D3D7872400}"/>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0" name="正方形/長方形 399">
          <a:extLst>
            <a:ext uri="{FF2B5EF4-FFF2-40B4-BE49-F238E27FC236}">
              <a16:creationId xmlns:a16="http://schemas.microsoft.com/office/drawing/2014/main" id="{C4FFE48F-4A7D-4ABB-9306-BBA47610687B}"/>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1" name="テキスト ボックス 400">
          <a:extLst>
            <a:ext uri="{FF2B5EF4-FFF2-40B4-BE49-F238E27FC236}">
              <a16:creationId xmlns:a16="http://schemas.microsoft.com/office/drawing/2014/main" id="{62F3D984-6960-4EB0-8B47-5FF9F253FFFE}"/>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2" name="直線コネクタ 401">
          <a:extLst>
            <a:ext uri="{FF2B5EF4-FFF2-40B4-BE49-F238E27FC236}">
              <a16:creationId xmlns:a16="http://schemas.microsoft.com/office/drawing/2014/main" id="{6A3CA09C-E6D4-4D8B-95E6-6A901AB5B5CC}"/>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03" name="直線コネクタ 402">
          <a:extLst>
            <a:ext uri="{FF2B5EF4-FFF2-40B4-BE49-F238E27FC236}">
              <a16:creationId xmlns:a16="http://schemas.microsoft.com/office/drawing/2014/main" id="{2BC6E51B-E857-424B-87BF-4D815B1810E9}"/>
            </a:ext>
          </a:extLst>
        </xdr:cNvPr>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65BC9EEF-570A-4AF4-A9D8-B30ED860D435}"/>
            </a:ext>
          </a:extLst>
        </xdr:cNvPr>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05" name="直線コネクタ 404">
          <a:extLst>
            <a:ext uri="{FF2B5EF4-FFF2-40B4-BE49-F238E27FC236}">
              <a16:creationId xmlns:a16="http://schemas.microsoft.com/office/drawing/2014/main" id="{56EC6588-AE8F-4A56-B5A5-FFDB407F2E34}"/>
            </a:ext>
          </a:extLst>
        </xdr:cNvPr>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06" name="テキスト ボックス 405">
          <a:extLst>
            <a:ext uri="{FF2B5EF4-FFF2-40B4-BE49-F238E27FC236}">
              <a16:creationId xmlns:a16="http://schemas.microsoft.com/office/drawing/2014/main" id="{6B82938B-AF9A-483C-A69F-B4350A69463C}"/>
            </a:ext>
          </a:extLst>
        </xdr:cNvPr>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07" name="直線コネクタ 406">
          <a:extLst>
            <a:ext uri="{FF2B5EF4-FFF2-40B4-BE49-F238E27FC236}">
              <a16:creationId xmlns:a16="http://schemas.microsoft.com/office/drawing/2014/main" id="{D7D67AF6-06D8-4045-AF3E-8E10C24AC005}"/>
            </a:ext>
          </a:extLst>
        </xdr:cNvPr>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8" name="テキスト ボックス 407">
          <a:extLst>
            <a:ext uri="{FF2B5EF4-FFF2-40B4-BE49-F238E27FC236}">
              <a16:creationId xmlns:a16="http://schemas.microsoft.com/office/drawing/2014/main" id="{C3536B04-2CA4-4B43-8E43-7D3F6B93F46A}"/>
            </a:ext>
          </a:extLst>
        </xdr:cNvPr>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9" name="直線コネクタ 408">
          <a:extLst>
            <a:ext uri="{FF2B5EF4-FFF2-40B4-BE49-F238E27FC236}">
              <a16:creationId xmlns:a16="http://schemas.microsoft.com/office/drawing/2014/main" id="{743E0DAC-9DE0-4D73-924A-AF8A8FB6C5F8}"/>
            </a:ext>
          </a:extLst>
        </xdr:cNvPr>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10" name="テキスト ボックス 409">
          <a:extLst>
            <a:ext uri="{FF2B5EF4-FFF2-40B4-BE49-F238E27FC236}">
              <a16:creationId xmlns:a16="http://schemas.microsoft.com/office/drawing/2014/main" id="{8A404EFF-DEE5-4AA9-A211-9F9DEE146E4F}"/>
            </a:ext>
          </a:extLst>
        </xdr:cNvPr>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11" name="直線コネクタ 410">
          <a:extLst>
            <a:ext uri="{FF2B5EF4-FFF2-40B4-BE49-F238E27FC236}">
              <a16:creationId xmlns:a16="http://schemas.microsoft.com/office/drawing/2014/main" id="{FCB5C053-726A-4237-A102-19C66DCB5306}"/>
            </a:ext>
          </a:extLst>
        </xdr:cNvPr>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12" name="テキスト ボックス 411">
          <a:extLst>
            <a:ext uri="{FF2B5EF4-FFF2-40B4-BE49-F238E27FC236}">
              <a16:creationId xmlns:a16="http://schemas.microsoft.com/office/drawing/2014/main" id="{C5660FFD-E570-49B2-B23E-E1FB97CDFD32}"/>
            </a:ext>
          </a:extLst>
        </xdr:cNvPr>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3" name="直線コネクタ 412">
          <a:extLst>
            <a:ext uri="{FF2B5EF4-FFF2-40B4-BE49-F238E27FC236}">
              <a16:creationId xmlns:a16="http://schemas.microsoft.com/office/drawing/2014/main" id="{DE79EBAA-2085-4BDD-B0C8-154C28C147E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4" name="テキスト ボックス 413">
          <a:extLst>
            <a:ext uri="{FF2B5EF4-FFF2-40B4-BE49-F238E27FC236}">
              <a16:creationId xmlns:a16="http://schemas.microsoft.com/office/drawing/2014/main" id="{E1B12B56-1B43-43EF-998F-03B0712DEE51}"/>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5" name="【認定こども園・幼稚園・保育所】&#10;一人当たり面積グラフ枠">
          <a:extLst>
            <a:ext uri="{FF2B5EF4-FFF2-40B4-BE49-F238E27FC236}">
              <a16:creationId xmlns:a16="http://schemas.microsoft.com/office/drawing/2014/main" id="{3AC75C4E-B84D-4652-8B40-238ED187CD06}"/>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20320</xdr:rowOff>
    </xdr:to>
    <xdr:cxnSp macro="">
      <xdr:nvCxnSpPr>
        <xdr:cNvPr id="416" name="直線コネクタ 415">
          <a:extLst>
            <a:ext uri="{FF2B5EF4-FFF2-40B4-BE49-F238E27FC236}">
              <a16:creationId xmlns:a16="http://schemas.microsoft.com/office/drawing/2014/main" id="{270EA7ED-028F-443F-8EFF-AF5370DEF97B}"/>
            </a:ext>
          </a:extLst>
        </xdr:cNvPr>
        <xdr:cNvCxnSpPr/>
      </xdr:nvCxnSpPr>
      <xdr:spPr>
        <a:xfrm flipV="1">
          <a:off x="19951064" y="5556250"/>
          <a:ext cx="0" cy="123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24147</xdr:rowOff>
    </xdr:from>
    <xdr:ext cx="469744" cy="259045"/>
    <xdr:sp macro="" textlink="">
      <xdr:nvSpPr>
        <xdr:cNvPr id="417" name="【認定こども園・幼稚園・保育所】&#10;一人当たり面積最小値テキスト">
          <a:extLst>
            <a:ext uri="{FF2B5EF4-FFF2-40B4-BE49-F238E27FC236}">
              <a16:creationId xmlns:a16="http://schemas.microsoft.com/office/drawing/2014/main" id="{C5B34FFE-A03F-4415-8E26-01C7449CEB6E}"/>
            </a:ext>
          </a:extLst>
        </xdr:cNvPr>
        <xdr:cNvSpPr txBox="1"/>
      </xdr:nvSpPr>
      <xdr:spPr>
        <a:xfrm>
          <a:off x="19989800"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20320</xdr:rowOff>
    </xdr:from>
    <xdr:to>
      <xdr:col>116</xdr:col>
      <xdr:colOff>152400</xdr:colOff>
      <xdr:row>41</xdr:row>
      <xdr:rowOff>20320</xdr:rowOff>
    </xdr:to>
    <xdr:cxnSp macro="">
      <xdr:nvCxnSpPr>
        <xdr:cNvPr id="418" name="直線コネクタ 417">
          <a:extLst>
            <a:ext uri="{FF2B5EF4-FFF2-40B4-BE49-F238E27FC236}">
              <a16:creationId xmlns:a16="http://schemas.microsoft.com/office/drawing/2014/main" id="{1BB0ED2C-A0EB-4F8C-8BBA-E340E6D810D9}"/>
            </a:ext>
          </a:extLst>
        </xdr:cNvPr>
        <xdr:cNvCxnSpPr/>
      </xdr:nvCxnSpPr>
      <xdr:spPr>
        <a:xfrm>
          <a:off x="19881850" y="6795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419" name="【認定こども園・幼稚園・保育所】&#10;一人当たり面積最大値テキスト">
          <a:extLst>
            <a:ext uri="{FF2B5EF4-FFF2-40B4-BE49-F238E27FC236}">
              <a16:creationId xmlns:a16="http://schemas.microsoft.com/office/drawing/2014/main" id="{3B699323-3697-41C9-890C-05E3E182E127}"/>
            </a:ext>
          </a:extLst>
        </xdr:cNvPr>
        <xdr:cNvSpPr txBox="1"/>
      </xdr:nvSpPr>
      <xdr:spPr>
        <a:xfrm>
          <a:off x="19989800" y="533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420" name="直線コネクタ 419">
          <a:extLst>
            <a:ext uri="{FF2B5EF4-FFF2-40B4-BE49-F238E27FC236}">
              <a16:creationId xmlns:a16="http://schemas.microsoft.com/office/drawing/2014/main" id="{538F5778-65D0-42F9-86BB-715508D1139C}"/>
            </a:ext>
          </a:extLst>
        </xdr:cNvPr>
        <xdr:cNvCxnSpPr/>
      </xdr:nvCxnSpPr>
      <xdr:spPr>
        <a:xfrm>
          <a:off x="19881850" y="5556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17797</xdr:rowOff>
    </xdr:from>
    <xdr:ext cx="469744" cy="259045"/>
    <xdr:sp macro="" textlink="">
      <xdr:nvSpPr>
        <xdr:cNvPr id="421" name="【認定こども園・幼稚園・保育所】&#10;一人当たり面積平均値テキスト">
          <a:extLst>
            <a:ext uri="{FF2B5EF4-FFF2-40B4-BE49-F238E27FC236}">
              <a16:creationId xmlns:a16="http://schemas.microsoft.com/office/drawing/2014/main" id="{9A8F0D19-AE2D-47E5-AF3E-66335C751C20}"/>
            </a:ext>
          </a:extLst>
        </xdr:cNvPr>
        <xdr:cNvSpPr txBox="1"/>
      </xdr:nvSpPr>
      <xdr:spPr>
        <a:xfrm>
          <a:off x="19989800" y="6463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39370</xdr:rowOff>
    </xdr:from>
    <xdr:to>
      <xdr:col>116</xdr:col>
      <xdr:colOff>114300</xdr:colOff>
      <xdr:row>39</xdr:row>
      <xdr:rowOff>140970</xdr:rowOff>
    </xdr:to>
    <xdr:sp macro="" textlink="">
      <xdr:nvSpPr>
        <xdr:cNvPr id="422" name="フローチャート: 判断 421">
          <a:extLst>
            <a:ext uri="{FF2B5EF4-FFF2-40B4-BE49-F238E27FC236}">
              <a16:creationId xmlns:a16="http://schemas.microsoft.com/office/drawing/2014/main" id="{08306288-0DC4-46F7-A232-58D79B86195D}"/>
            </a:ext>
          </a:extLst>
        </xdr:cNvPr>
        <xdr:cNvSpPr/>
      </xdr:nvSpPr>
      <xdr:spPr>
        <a:xfrm>
          <a:off x="199009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12700</xdr:rowOff>
    </xdr:from>
    <xdr:to>
      <xdr:col>112</xdr:col>
      <xdr:colOff>38100</xdr:colOff>
      <xdr:row>39</xdr:row>
      <xdr:rowOff>114300</xdr:rowOff>
    </xdr:to>
    <xdr:sp macro="" textlink="">
      <xdr:nvSpPr>
        <xdr:cNvPr id="423" name="フローチャート: 判断 422">
          <a:extLst>
            <a:ext uri="{FF2B5EF4-FFF2-40B4-BE49-F238E27FC236}">
              <a16:creationId xmlns:a16="http://schemas.microsoft.com/office/drawing/2014/main" id="{59C8069F-90D7-4F23-A1B5-D3613D1D5FAA}"/>
            </a:ext>
          </a:extLst>
        </xdr:cNvPr>
        <xdr:cNvSpPr/>
      </xdr:nvSpPr>
      <xdr:spPr>
        <a:xfrm>
          <a:off x="19157950" y="64579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72390</xdr:rowOff>
    </xdr:from>
    <xdr:to>
      <xdr:col>107</xdr:col>
      <xdr:colOff>101600</xdr:colOff>
      <xdr:row>40</xdr:row>
      <xdr:rowOff>2540</xdr:rowOff>
    </xdr:to>
    <xdr:sp macro="" textlink="">
      <xdr:nvSpPr>
        <xdr:cNvPr id="424" name="フローチャート: 判断 423">
          <a:extLst>
            <a:ext uri="{FF2B5EF4-FFF2-40B4-BE49-F238E27FC236}">
              <a16:creationId xmlns:a16="http://schemas.microsoft.com/office/drawing/2014/main" id="{91CF0AFD-016C-424F-8564-8D273FFD4C4C}"/>
            </a:ext>
          </a:extLst>
        </xdr:cNvPr>
        <xdr:cNvSpPr/>
      </xdr:nvSpPr>
      <xdr:spPr>
        <a:xfrm>
          <a:off x="18345150" y="65176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22860</xdr:rowOff>
    </xdr:from>
    <xdr:to>
      <xdr:col>102</xdr:col>
      <xdr:colOff>165100</xdr:colOff>
      <xdr:row>39</xdr:row>
      <xdr:rowOff>124460</xdr:rowOff>
    </xdr:to>
    <xdr:sp macro="" textlink="">
      <xdr:nvSpPr>
        <xdr:cNvPr id="425" name="フローチャート: 判断 424">
          <a:extLst>
            <a:ext uri="{FF2B5EF4-FFF2-40B4-BE49-F238E27FC236}">
              <a16:creationId xmlns:a16="http://schemas.microsoft.com/office/drawing/2014/main" id="{4ADAC45F-6B35-49E0-88BD-072C5AE4E313}"/>
            </a:ext>
          </a:extLst>
        </xdr:cNvPr>
        <xdr:cNvSpPr/>
      </xdr:nvSpPr>
      <xdr:spPr>
        <a:xfrm>
          <a:off x="175514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FC3110DB-4438-4EC5-8081-69682F431C54}"/>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530DAB6-7041-49A2-AE63-3ABD6EF6133A}"/>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2FA9220-D125-4C75-8573-C9F3B1E2DF5A}"/>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87758CBF-3F3B-43AF-A10C-5BD7F61A34CA}"/>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22FF34DA-E5E6-4CC5-828D-E61046134C7F}"/>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431" name="楕円 430">
          <a:extLst>
            <a:ext uri="{FF2B5EF4-FFF2-40B4-BE49-F238E27FC236}">
              <a16:creationId xmlns:a16="http://schemas.microsoft.com/office/drawing/2014/main" id="{8E57E885-1B9C-47DC-95BA-52159483BF8F}"/>
            </a:ext>
          </a:extLst>
        </xdr:cNvPr>
        <xdr:cNvSpPr/>
      </xdr:nvSpPr>
      <xdr:spPr>
        <a:xfrm>
          <a:off x="19900900" y="63652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107967</xdr:rowOff>
    </xdr:from>
    <xdr:ext cx="469744" cy="259045"/>
    <xdr:sp macro="" textlink="">
      <xdr:nvSpPr>
        <xdr:cNvPr id="432" name="【認定こども園・幼稚園・保育所】&#10;一人当たり面積該当値テキスト">
          <a:extLst>
            <a:ext uri="{FF2B5EF4-FFF2-40B4-BE49-F238E27FC236}">
              <a16:creationId xmlns:a16="http://schemas.microsoft.com/office/drawing/2014/main" id="{DDD10CAE-129C-4BED-983D-7EC9A73E10E4}"/>
            </a:ext>
          </a:extLst>
        </xdr:cNvPr>
        <xdr:cNvSpPr txBox="1"/>
      </xdr:nvSpPr>
      <xdr:spPr>
        <a:xfrm>
          <a:off x="19989800" y="622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85090</xdr:rowOff>
    </xdr:from>
    <xdr:to>
      <xdr:col>112</xdr:col>
      <xdr:colOff>38100</xdr:colOff>
      <xdr:row>39</xdr:row>
      <xdr:rowOff>15240</xdr:rowOff>
    </xdr:to>
    <xdr:sp macro="" textlink="">
      <xdr:nvSpPr>
        <xdr:cNvPr id="433" name="楕円 432">
          <a:extLst>
            <a:ext uri="{FF2B5EF4-FFF2-40B4-BE49-F238E27FC236}">
              <a16:creationId xmlns:a16="http://schemas.microsoft.com/office/drawing/2014/main" id="{AAAFBFDA-F1AD-4B73-96DF-79A473EF2722}"/>
            </a:ext>
          </a:extLst>
        </xdr:cNvPr>
        <xdr:cNvSpPr/>
      </xdr:nvSpPr>
      <xdr:spPr>
        <a:xfrm>
          <a:off x="19157950" y="63652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135890</xdr:rowOff>
    </xdr:from>
    <xdr:to>
      <xdr:col>116</xdr:col>
      <xdr:colOff>63500</xdr:colOff>
      <xdr:row>38</xdr:row>
      <xdr:rowOff>135890</xdr:rowOff>
    </xdr:to>
    <xdr:cxnSp macro="">
      <xdr:nvCxnSpPr>
        <xdr:cNvPr id="434" name="直線コネクタ 433">
          <a:extLst>
            <a:ext uri="{FF2B5EF4-FFF2-40B4-BE49-F238E27FC236}">
              <a16:creationId xmlns:a16="http://schemas.microsoft.com/office/drawing/2014/main" id="{A9702756-32B8-4B34-B140-70FD92803A6B}"/>
            </a:ext>
          </a:extLst>
        </xdr:cNvPr>
        <xdr:cNvCxnSpPr/>
      </xdr:nvCxnSpPr>
      <xdr:spPr>
        <a:xfrm>
          <a:off x="19202400" y="641604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95250</xdr:rowOff>
    </xdr:from>
    <xdr:to>
      <xdr:col>107</xdr:col>
      <xdr:colOff>101600</xdr:colOff>
      <xdr:row>39</xdr:row>
      <xdr:rowOff>25400</xdr:rowOff>
    </xdr:to>
    <xdr:sp macro="" textlink="">
      <xdr:nvSpPr>
        <xdr:cNvPr id="435" name="楕円 434">
          <a:extLst>
            <a:ext uri="{FF2B5EF4-FFF2-40B4-BE49-F238E27FC236}">
              <a16:creationId xmlns:a16="http://schemas.microsoft.com/office/drawing/2014/main" id="{E0CDFC7C-67A4-4D26-BCF7-1F9958E8A462}"/>
            </a:ext>
          </a:extLst>
        </xdr:cNvPr>
        <xdr:cNvSpPr/>
      </xdr:nvSpPr>
      <xdr:spPr>
        <a:xfrm>
          <a:off x="18345150" y="63754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135890</xdr:rowOff>
    </xdr:from>
    <xdr:to>
      <xdr:col>111</xdr:col>
      <xdr:colOff>177800</xdr:colOff>
      <xdr:row>38</xdr:row>
      <xdr:rowOff>146050</xdr:rowOff>
    </xdr:to>
    <xdr:cxnSp macro="">
      <xdr:nvCxnSpPr>
        <xdr:cNvPr id="436" name="直線コネクタ 435">
          <a:extLst>
            <a:ext uri="{FF2B5EF4-FFF2-40B4-BE49-F238E27FC236}">
              <a16:creationId xmlns:a16="http://schemas.microsoft.com/office/drawing/2014/main" id="{AFAF6DC8-BEF9-409A-987C-936695EDBF99}"/>
            </a:ext>
          </a:extLst>
        </xdr:cNvPr>
        <xdr:cNvCxnSpPr/>
      </xdr:nvCxnSpPr>
      <xdr:spPr>
        <a:xfrm flipV="1">
          <a:off x="18395950" y="6416040"/>
          <a:ext cx="80645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101600</xdr:rowOff>
    </xdr:from>
    <xdr:to>
      <xdr:col>102</xdr:col>
      <xdr:colOff>165100</xdr:colOff>
      <xdr:row>39</xdr:row>
      <xdr:rowOff>31750</xdr:rowOff>
    </xdr:to>
    <xdr:sp macro="" textlink="">
      <xdr:nvSpPr>
        <xdr:cNvPr id="437" name="楕円 436">
          <a:extLst>
            <a:ext uri="{FF2B5EF4-FFF2-40B4-BE49-F238E27FC236}">
              <a16:creationId xmlns:a16="http://schemas.microsoft.com/office/drawing/2014/main" id="{8B6BE3C4-F761-494E-A94C-1EBF29FE9AF8}"/>
            </a:ext>
          </a:extLst>
        </xdr:cNvPr>
        <xdr:cNvSpPr/>
      </xdr:nvSpPr>
      <xdr:spPr>
        <a:xfrm>
          <a:off x="17551400" y="6381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146050</xdr:rowOff>
    </xdr:from>
    <xdr:to>
      <xdr:col>107</xdr:col>
      <xdr:colOff>50800</xdr:colOff>
      <xdr:row>38</xdr:row>
      <xdr:rowOff>152400</xdr:rowOff>
    </xdr:to>
    <xdr:cxnSp macro="">
      <xdr:nvCxnSpPr>
        <xdr:cNvPr id="438" name="直線コネクタ 437">
          <a:extLst>
            <a:ext uri="{FF2B5EF4-FFF2-40B4-BE49-F238E27FC236}">
              <a16:creationId xmlns:a16="http://schemas.microsoft.com/office/drawing/2014/main" id="{472FEEEF-F93A-4BE0-BF87-E629D573FB90}"/>
            </a:ext>
          </a:extLst>
        </xdr:cNvPr>
        <xdr:cNvCxnSpPr/>
      </xdr:nvCxnSpPr>
      <xdr:spPr>
        <a:xfrm flipV="1">
          <a:off x="17602200" y="6426200"/>
          <a:ext cx="79375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105427</xdr:rowOff>
    </xdr:from>
    <xdr:ext cx="469744" cy="259045"/>
    <xdr:sp macro="" textlink="">
      <xdr:nvSpPr>
        <xdr:cNvPr id="439" name="n_1aveValue【認定こども園・幼稚園・保育所】&#10;一人当たり面積">
          <a:extLst>
            <a:ext uri="{FF2B5EF4-FFF2-40B4-BE49-F238E27FC236}">
              <a16:creationId xmlns:a16="http://schemas.microsoft.com/office/drawing/2014/main" id="{D74986A4-F286-43E8-A633-C7D51A4C921C}"/>
            </a:ext>
          </a:extLst>
        </xdr:cNvPr>
        <xdr:cNvSpPr txBox="1"/>
      </xdr:nvSpPr>
      <xdr:spPr>
        <a:xfrm>
          <a:off x="189802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165117</xdr:rowOff>
    </xdr:from>
    <xdr:ext cx="469744" cy="259045"/>
    <xdr:sp macro="" textlink="">
      <xdr:nvSpPr>
        <xdr:cNvPr id="440" name="n_2aveValue【認定こども園・幼稚園・保育所】&#10;一人当たり面積">
          <a:extLst>
            <a:ext uri="{FF2B5EF4-FFF2-40B4-BE49-F238E27FC236}">
              <a16:creationId xmlns:a16="http://schemas.microsoft.com/office/drawing/2014/main" id="{83582FB5-82D1-4426-89DD-C15B4257CEA6}"/>
            </a:ext>
          </a:extLst>
        </xdr:cNvPr>
        <xdr:cNvSpPr txBox="1"/>
      </xdr:nvSpPr>
      <xdr:spPr>
        <a:xfrm>
          <a:off x="181801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115587</xdr:rowOff>
    </xdr:from>
    <xdr:ext cx="469744" cy="259045"/>
    <xdr:sp macro="" textlink="">
      <xdr:nvSpPr>
        <xdr:cNvPr id="441" name="n_3aveValue【認定こども園・幼稚園・保育所】&#10;一人当たり面積">
          <a:extLst>
            <a:ext uri="{FF2B5EF4-FFF2-40B4-BE49-F238E27FC236}">
              <a16:creationId xmlns:a16="http://schemas.microsoft.com/office/drawing/2014/main" id="{38D179C9-0C35-42C7-9E91-652BA2C4DCE1}"/>
            </a:ext>
          </a:extLst>
        </xdr:cNvPr>
        <xdr:cNvSpPr txBox="1"/>
      </xdr:nvSpPr>
      <xdr:spPr>
        <a:xfrm>
          <a:off x="1738637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31767</xdr:rowOff>
    </xdr:from>
    <xdr:ext cx="469744" cy="259045"/>
    <xdr:sp macro="" textlink="">
      <xdr:nvSpPr>
        <xdr:cNvPr id="442" name="n_1mainValue【認定こども園・幼稚園・保育所】&#10;一人当たり面積">
          <a:extLst>
            <a:ext uri="{FF2B5EF4-FFF2-40B4-BE49-F238E27FC236}">
              <a16:creationId xmlns:a16="http://schemas.microsoft.com/office/drawing/2014/main" id="{D854FA8A-ED1D-4738-B627-492297F5BABA}"/>
            </a:ext>
          </a:extLst>
        </xdr:cNvPr>
        <xdr:cNvSpPr txBox="1"/>
      </xdr:nvSpPr>
      <xdr:spPr>
        <a:xfrm>
          <a:off x="18980227" y="614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41927</xdr:rowOff>
    </xdr:from>
    <xdr:ext cx="469744" cy="259045"/>
    <xdr:sp macro="" textlink="">
      <xdr:nvSpPr>
        <xdr:cNvPr id="443" name="n_2mainValue【認定こども園・幼稚園・保育所】&#10;一人当たり面積">
          <a:extLst>
            <a:ext uri="{FF2B5EF4-FFF2-40B4-BE49-F238E27FC236}">
              <a16:creationId xmlns:a16="http://schemas.microsoft.com/office/drawing/2014/main" id="{1CA6BC8F-36E0-43F4-971F-CDD78E878EC2}"/>
            </a:ext>
          </a:extLst>
        </xdr:cNvPr>
        <xdr:cNvSpPr txBox="1"/>
      </xdr:nvSpPr>
      <xdr:spPr>
        <a:xfrm>
          <a:off x="18180127" y="615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48277</xdr:rowOff>
    </xdr:from>
    <xdr:ext cx="469744" cy="259045"/>
    <xdr:sp macro="" textlink="">
      <xdr:nvSpPr>
        <xdr:cNvPr id="444" name="n_3mainValue【認定こども園・幼稚園・保育所】&#10;一人当たり面積">
          <a:extLst>
            <a:ext uri="{FF2B5EF4-FFF2-40B4-BE49-F238E27FC236}">
              <a16:creationId xmlns:a16="http://schemas.microsoft.com/office/drawing/2014/main" id="{FF501DF4-1BC0-4326-B61E-1CE5477DB2A2}"/>
            </a:ext>
          </a:extLst>
        </xdr:cNvPr>
        <xdr:cNvSpPr txBox="1"/>
      </xdr:nvSpPr>
      <xdr:spPr>
        <a:xfrm>
          <a:off x="1738637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5" name="正方形/長方形 444">
          <a:extLst>
            <a:ext uri="{FF2B5EF4-FFF2-40B4-BE49-F238E27FC236}">
              <a16:creationId xmlns:a16="http://schemas.microsoft.com/office/drawing/2014/main" id="{BB8FCF55-889F-41CA-B753-3833F6FC90A8}"/>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6" name="正方形/長方形 445">
          <a:extLst>
            <a:ext uri="{FF2B5EF4-FFF2-40B4-BE49-F238E27FC236}">
              <a16:creationId xmlns:a16="http://schemas.microsoft.com/office/drawing/2014/main" id="{290550D4-0A8C-46D9-A33F-59AFF55C822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7" name="正方形/長方形 446">
          <a:extLst>
            <a:ext uri="{FF2B5EF4-FFF2-40B4-BE49-F238E27FC236}">
              <a16:creationId xmlns:a16="http://schemas.microsoft.com/office/drawing/2014/main" id="{6A4828BA-3B3D-46DB-A5E2-70AEFD6CF158}"/>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8" name="正方形/長方形 447">
          <a:extLst>
            <a:ext uri="{FF2B5EF4-FFF2-40B4-BE49-F238E27FC236}">
              <a16:creationId xmlns:a16="http://schemas.microsoft.com/office/drawing/2014/main" id="{098DB9D1-7459-4FAF-A404-CB83DC67D0AF}"/>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9" name="正方形/長方形 448">
          <a:extLst>
            <a:ext uri="{FF2B5EF4-FFF2-40B4-BE49-F238E27FC236}">
              <a16:creationId xmlns:a16="http://schemas.microsoft.com/office/drawing/2014/main" id="{CD3C36B5-C62F-4A42-8826-59FA0F84D052}"/>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0" name="正方形/長方形 449">
          <a:extLst>
            <a:ext uri="{FF2B5EF4-FFF2-40B4-BE49-F238E27FC236}">
              <a16:creationId xmlns:a16="http://schemas.microsoft.com/office/drawing/2014/main" id="{34921CD9-27E0-433B-90C2-CE8C2BE27865}"/>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1" name="正方形/長方形 450">
          <a:extLst>
            <a:ext uri="{FF2B5EF4-FFF2-40B4-BE49-F238E27FC236}">
              <a16:creationId xmlns:a16="http://schemas.microsoft.com/office/drawing/2014/main" id="{6DD648F0-78B1-40AC-BAE0-F1AA9046DF38}"/>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2" name="正方形/長方形 451">
          <a:extLst>
            <a:ext uri="{FF2B5EF4-FFF2-40B4-BE49-F238E27FC236}">
              <a16:creationId xmlns:a16="http://schemas.microsoft.com/office/drawing/2014/main" id="{6AF0FE79-44B1-4DD0-BB9A-8B7DF80192D2}"/>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3" name="テキスト ボックス 452">
          <a:extLst>
            <a:ext uri="{FF2B5EF4-FFF2-40B4-BE49-F238E27FC236}">
              <a16:creationId xmlns:a16="http://schemas.microsoft.com/office/drawing/2014/main" id="{170D0406-27B7-47F4-8207-6250EBEBE58F}"/>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4" name="直線コネクタ 453">
          <a:extLst>
            <a:ext uri="{FF2B5EF4-FFF2-40B4-BE49-F238E27FC236}">
              <a16:creationId xmlns:a16="http://schemas.microsoft.com/office/drawing/2014/main" id="{74C5E48E-4ECB-4F74-81A6-A857A30CA09D}"/>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5" name="テキスト ボックス 454">
          <a:extLst>
            <a:ext uri="{FF2B5EF4-FFF2-40B4-BE49-F238E27FC236}">
              <a16:creationId xmlns:a16="http://schemas.microsoft.com/office/drawing/2014/main" id="{F92C8A3E-4829-4AE9-98D6-A488F38A4485}"/>
            </a:ext>
          </a:extLst>
        </xdr:cNvPr>
        <xdr:cNvSpPr txBox="1"/>
      </xdr:nvSpPr>
      <xdr:spPr>
        <a:xfrm>
          <a:off x="1090691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6" name="直線コネクタ 455">
          <a:extLst>
            <a:ext uri="{FF2B5EF4-FFF2-40B4-BE49-F238E27FC236}">
              <a16:creationId xmlns:a16="http://schemas.microsoft.com/office/drawing/2014/main" id="{5A77C955-AC35-4E06-85EA-755856FECA51}"/>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7" name="テキスト ボックス 456">
          <a:extLst>
            <a:ext uri="{FF2B5EF4-FFF2-40B4-BE49-F238E27FC236}">
              <a16:creationId xmlns:a16="http://schemas.microsoft.com/office/drawing/2014/main" id="{46828E36-2517-4750-9E82-7C0F641381C5}"/>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8" name="直線コネクタ 457">
          <a:extLst>
            <a:ext uri="{FF2B5EF4-FFF2-40B4-BE49-F238E27FC236}">
              <a16:creationId xmlns:a16="http://schemas.microsoft.com/office/drawing/2014/main" id="{D5ABB4B8-7BE7-4DD3-9B66-155B66D21EF9}"/>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9" name="テキスト ボックス 458">
          <a:extLst>
            <a:ext uri="{FF2B5EF4-FFF2-40B4-BE49-F238E27FC236}">
              <a16:creationId xmlns:a16="http://schemas.microsoft.com/office/drawing/2014/main" id="{B5BE2867-86BD-4AE3-AB90-3450E4DD7373}"/>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0" name="直線コネクタ 459">
          <a:extLst>
            <a:ext uri="{FF2B5EF4-FFF2-40B4-BE49-F238E27FC236}">
              <a16:creationId xmlns:a16="http://schemas.microsoft.com/office/drawing/2014/main" id="{5FFCA359-107C-4020-BFF3-8148A36C8E28}"/>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1" name="テキスト ボックス 460">
          <a:extLst>
            <a:ext uri="{FF2B5EF4-FFF2-40B4-BE49-F238E27FC236}">
              <a16:creationId xmlns:a16="http://schemas.microsoft.com/office/drawing/2014/main" id="{7DB9A099-AFB9-459F-A2AC-1F06439AB29C}"/>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2" name="直線コネクタ 461">
          <a:extLst>
            <a:ext uri="{FF2B5EF4-FFF2-40B4-BE49-F238E27FC236}">
              <a16:creationId xmlns:a16="http://schemas.microsoft.com/office/drawing/2014/main" id="{45347C5E-09FB-457F-BCAC-1312E4D95E17}"/>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3" name="テキスト ボックス 462">
          <a:extLst>
            <a:ext uri="{FF2B5EF4-FFF2-40B4-BE49-F238E27FC236}">
              <a16:creationId xmlns:a16="http://schemas.microsoft.com/office/drawing/2014/main" id="{D160E1A7-2C8F-44A3-B50E-F5EA8ABD5FEE}"/>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4" name="直線コネクタ 463">
          <a:extLst>
            <a:ext uri="{FF2B5EF4-FFF2-40B4-BE49-F238E27FC236}">
              <a16:creationId xmlns:a16="http://schemas.microsoft.com/office/drawing/2014/main" id="{C6DF9B60-DEB9-460B-806F-2C2B7A59A071}"/>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65" name="テキスト ボックス 464">
          <a:extLst>
            <a:ext uri="{FF2B5EF4-FFF2-40B4-BE49-F238E27FC236}">
              <a16:creationId xmlns:a16="http://schemas.microsoft.com/office/drawing/2014/main" id="{5678A9CC-D51E-424C-9832-55EDE7B11F1E}"/>
            </a:ext>
          </a:extLst>
        </xdr:cNvPr>
        <xdr:cNvSpPr txBox="1"/>
      </xdr:nvSpPr>
      <xdr:spPr>
        <a:xfrm>
          <a:off x="107977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a:extLst>
            <a:ext uri="{FF2B5EF4-FFF2-40B4-BE49-F238E27FC236}">
              <a16:creationId xmlns:a16="http://schemas.microsoft.com/office/drawing/2014/main" id="{15EAFAC0-CED0-412B-A148-5B6B03348F33}"/>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a:extLst>
            <a:ext uri="{FF2B5EF4-FFF2-40B4-BE49-F238E27FC236}">
              <a16:creationId xmlns:a16="http://schemas.microsoft.com/office/drawing/2014/main" id="{CF5EB701-D543-4294-9EAF-93520780369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a:extLst>
            <a:ext uri="{FF2B5EF4-FFF2-40B4-BE49-F238E27FC236}">
              <a16:creationId xmlns:a16="http://schemas.microsoft.com/office/drawing/2014/main" id="{DE3366B1-6FD1-403D-812B-D0220A29C789}"/>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26670</xdr:rowOff>
    </xdr:from>
    <xdr:to>
      <xdr:col>85</xdr:col>
      <xdr:colOff>126364</xdr:colOff>
      <xdr:row>64</xdr:row>
      <xdr:rowOff>85725</xdr:rowOff>
    </xdr:to>
    <xdr:cxnSp macro="">
      <xdr:nvCxnSpPr>
        <xdr:cNvPr id="469" name="直線コネクタ 468">
          <a:extLst>
            <a:ext uri="{FF2B5EF4-FFF2-40B4-BE49-F238E27FC236}">
              <a16:creationId xmlns:a16="http://schemas.microsoft.com/office/drawing/2014/main" id="{4A53CB18-3B36-45DA-85E5-5E78780F67F5}"/>
            </a:ext>
          </a:extLst>
        </xdr:cNvPr>
        <xdr:cNvCxnSpPr/>
      </xdr:nvCxnSpPr>
      <xdr:spPr>
        <a:xfrm flipV="1">
          <a:off x="14699614" y="927862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89552</xdr:rowOff>
    </xdr:from>
    <xdr:ext cx="405111" cy="259045"/>
    <xdr:sp macro="" textlink="">
      <xdr:nvSpPr>
        <xdr:cNvPr id="470" name="【学校施設】&#10;有形固定資産減価償却率最小値テキスト">
          <a:extLst>
            <a:ext uri="{FF2B5EF4-FFF2-40B4-BE49-F238E27FC236}">
              <a16:creationId xmlns:a16="http://schemas.microsoft.com/office/drawing/2014/main" id="{398395CB-5B33-4963-A9DA-81F8F081A143}"/>
            </a:ext>
          </a:extLst>
        </xdr:cNvPr>
        <xdr:cNvSpPr txBox="1"/>
      </xdr:nvSpPr>
      <xdr:spPr>
        <a:xfrm>
          <a:off x="14738350"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85725</xdr:rowOff>
    </xdr:from>
    <xdr:to>
      <xdr:col>86</xdr:col>
      <xdr:colOff>25400</xdr:colOff>
      <xdr:row>64</xdr:row>
      <xdr:rowOff>85725</xdr:rowOff>
    </xdr:to>
    <xdr:cxnSp macro="">
      <xdr:nvCxnSpPr>
        <xdr:cNvPr id="471" name="直線コネクタ 470">
          <a:extLst>
            <a:ext uri="{FF2B5EF4-FFF2-40B4-BE49-F238E27FC236}">
              <a16:creationId xmlns:a16="http://schemas.microsoft.com/office/drawing/2014/main" id="{987D517E-879C-443D-AB3A-1F527AC19A43}"/>
            </a:ext>
          </a:extLst>
        </xdr:cNvPr>
        <xdr:cNvCxnSpPr/>
      </xdr:nvCxnSpPr>
      <xdr:spPr>
        <a:xfrm>
          <a:off x="14611350" y="106584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144797</xdr:rowOff>
    </xdr:from>
    <xdr:ext cx="405111" cy="259045"/>
    <xdr:sp macro="" textlink="">
      <xdr:nvSpPr>
        <xdr:cNvPr id="472" name="【学校施設】&#10;有形固定資産減価償却率最大値テキスト">
          <a:extLst>
            <a:ext uri="{FF2B5EF4-FFF2-40B4-BE49-F238E27FC236}">
              <a16:creationId xmlns:a16="http://schemas.microsoft.com/office/drawing/2014/main" id="{E1B261A0-FB24-46CE-B46B-D5B8E5E96E81}"/>
            </a:ext>
          </a:extLst>
        </xdr:cNvPr>
        <xdr:cNvSpPr txBox="1"/>
      </xdr:nvSpPr>
      <xdr:spPr>
        <a:xfrm>
          <a:off x="14738350" y="906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26670</xdr:rowOff>
    </xdr:from>
    <xdr:to>
      <xdr:col>86</xdr:col>
      <xdr:colOff>25400</xdr:colOff>
      <xdr:row>56</xdr:row>
      <xdr:rowOff>26670</xdr:rowOff>
    </xdr:to>
    <xdr:cxnSp macro="">
      <xdr:nvCxnSpPr>
        <xdr:cNvPr id="473" name="直線コネクタ 472">
          <a:extLst>
            <a:ext uri="{FF2B5EF4-FFF2-40B4-BE49-F238E27FC236}">
              <a16:creationId xmlns:a16="http://schemas.microsoft.com/office/drawing/2014/main" id="{D99C8F24-1E60-47F3-8312-ACBA4F08F8F2}"/>
            </a:ext>
          </a:extLst>
        </xdr:cNvPr>
        <xdr:cNvCxnSpPr/>
      </xdr:nvCxnSpPr>
      <xdr:spPr>
        <a:xfrm>
          <a:off x="14611350" y="92786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156862</xdr:rowOff>
    </xdr:from>
    <xdr:ext cx="405111" cy="259045"/>
    <xdr:sp macro="" textlink="">
      <xdr:nvSpPr>
        <xdr:cNvPr id="474" name="【学校施設】&#10;有形固定資産減価償却率平均値テキスト">
          <a:extLst>
            <a:ext uri="{FF2B5EF4-FFF2-40B4-BE49-F238E27FC236}">
              <a16:creationId xmlns:a16="http://schemas.microsoft.com/office/drawing/2014/main" id="{9CCA6A55-FEB4-4EE2-88A8-2777474B62EF}"/>
            </a:ext>
          </a:extLst>
        </xdr:cNvPr>
        <xdr:cNvSpPr txBox="1"/>
      </xdr:nvSpPr>
      <xdr:spPr>
        <a:xfrm>
          <a:off x="14738350" y="9739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475" name="フローチャート: 判断 474">
          <a:extLst>
            <a:ext uri="{FF2B5EF4-FFF2-40B4-BE49-F238E27FC236}">
              <a16:creationId xmlns:a16="http://schemas.microsoft.com/office/drawing/2014/main" id="{09DF348C-1070-43BD-BF55-13B49E42C3D4}"/>
            </a:ext>
          </a:extLst>
        </xdr:cNvPr>
        <xdr:cNvSpPr/>
      </xdr:nvSpPr>
      <xdr:spPr>
        <a:xfrm>
          <a:off x="14649450" y="98812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476" name="フローチャート: 判断 475">
          <a:extLst>
            <a:ext uri="{FF2B5EF4-FFF2-40B4-BE49-F238E27FC236}">
              <a16:creationId xmlns:a16="http://schemas.microsoft.com/office/drawing/2014/main" id="{7E9D279D-CB14-4620-9607-430152187F63}"/>
            </a:ext>
          </a:extLst>
        </xdr:cNvPr>
        <xdr:cNvSpPr/>
      </xdr:nvSpPr>
      <xdr:spPr>
        <a:xfrm>
          <a:off x="1388745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141605</xdr:rowOff>
    </xdr:from>
    <xdr:to>
      <xdr:col>76</xdr:col>
      <xdr:colOff>165100</xdr:colOff>
      <xdr:row>60</xdr:row>
      <xdr:rowOff>71755</xdr:rowOff>
    </xdr:to>
    <xdr:sp macro="" textlink="">
      <xdr:nvSpPr>
        <xdr:cNvPr id="477" name="フローチャート: 判断 476">
          <a:extLst>
            <a:ext uri="{FF2B5EF4-FFF2-40B4-BE49-F238E27FC236}">
              <a16:creationId xmlns:a16="http://schemas.microsoft.com/office/drawing/2014/main" id="{6386C817-0EA4-450A-986B-CD0911F4A8FF}"/>
            </a:ext>
          </a:extLst>
        </xdr:cNvPr>
        <xdr:cNvSpPr/>
      </xdr:nvSpPr>
      <xdr:spPr>
        <a:xfrm>
          <a:off x="13093700" y="98888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19685</xdr:rowOff>
    </xdr:from>
    <xdr:to>
      <xdr:col>72</xdr:col>
      <xdr:colOff>38100</xdr:colOff>
      <xdr:row>60</xdr:row>
      <xdr:rowOff>121285</xdr:rowOff>
    </xdr:to>
    <xdr:sp macro="" textlink="">
      <xdr:nvSpPr>
        <xdr:cNvPr id="478" name="フローチャート: 判断 477">
          <a:extLst>
            <a:ext uri="{FF2B5EF4-FFF2-40B4-BE49-F238E27FC236}">
              <a16:creationId xmlns:a16="http://schemas.microsoft.com/office/drawing/2014/main" id="{01AE9D0B-437C-4368-9D36-44217A459D37}"/>
            </a:ext>
          </a:extLst>
        </xdr:cNvPr>
        <xdr:cNvSpPr/>
      </xdr:nvSpPr>
      <xdr:spPr>
        <a:xfrm>
          <a:off x="12299950" y="99320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a:extLst>
            <a:ext uri="{FF2B5EF4-FFF2-40B4-BE49-F238E27FC236}">
              <a16:creationId xmlns:a16="http://schemas.microsoft.com/office/drawing/2014/main" id="{A49212B8-5EC4-42F1-985A-9C4114A11E36}"/>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73367725-D931-4DDD-9930-653F8B9F21C2}"/>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617D1BDA-8C40-402E-AE8D-366B338F55B6}"/>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9269BE12-0FFA-4955-AA17-4166D35C7B6C}"/>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18E5A86E-16C2-4022-91F5-E0862B21BF4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17780</xdr:rowOff>
    </xdr:from>
    <xdr:to>
      <xdr:col>85</xdr:col>
      <xdr:colOff>177800</xdr:colOff>
      <xdr:row>61</xdr:row>
      <xdr:rowOff>119380</xdr:rowOff>
    </xdr:to>
    <xdr:sp macro="" textlink="">
      <xdr:nvSpPr>
        <xdr:cNvPr id="484" name="楕円 483">
          <a:extLst>
            <a:ext uri="{FF2B5EF4-FFF2-40B4-BE49-F238E27FC236}">
              <a16:creationId xmlns:a16="http://schemas.microsoft.com/office/drawing/2014/main" id="{4537059A-A649-4B7D-9147-830C57C10534}"/>
            </a:ext>
          </a:extLst>
        </xdr:cNvPr>
        <xdr:cNvSpPr/>
      </xdr:nvSpPr>
      <xdr:spPr>
        <a:xfrm>
          <a:off x="14649450" y="1009523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167657</xdr:rowOff>
    </xdr:from>
    <xdr:ext cx="405111" cy="259045"/>
    <xdr:sp macro="" textlink="">
      <xdr:nvSpPr>
        <xdr:cNvPr id="485" name="【学校施設】&#10;有形固定資産減価償却率該当値テキスト">
          <a:extLst>
            <a:ext uri="{FF2B5EF4-FFF2-40B4-BE49-F238E27FC236}">
              <a16:creationId xmlns:a16="http://schemas.microsoft.com/office/drawing/2014/main" id="{1E314180-0881-433E-9A12-532EAA148443}"/>
            </a:ext>
          </a:extLst>
        </xdr:cNvPr>
        <xdr:cNvSpPr txBox="1"/>
      </xdr:nvSpPr>
      <xdr:spPr>
        <a:xfrm>
          <a:off x="14738350"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59690</xdr:rowOff>
    </xdr:from>
    <xdr:to>
      <xdr:col>81</xdr:col>
      <xdr:colOff>101600</xdr:colOff>
      <xdr:row>61</xdr:row>
      <xdr:rowOff>161290</xdr:rowOff>
    </xdr:to>
    <xdr:sp macro="" textlink="">
      <xdr:nvSpPr>
        <xdr:cNvPr id="486" name="楕円 485">
          <a:extLst>
            <a:ext uri="{FF2B5EF4-FFF2-40B4-BE49-F238E27FC236}">
              <a16:creationId xmlns:a16="http://schemas.microsoft.com/office/drawing/2014/main" id="{6FCAD86A-AD95-4E4E-ABCC-D84C0F89EBC6}"/>
            </a:ext>
          </a:extLst>
        </xdr:cNvPr>
        <xdr:cNvSpPr/>
      </xdr:nvSpPr>
      <xdr:spPr>
        <a:xfrm>
          <a:off x="1388745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68580</xdr:rowOff>
    </xdr:from>
    <xdr:to>
      <xdr:col>85</xdr:col>
      <xdr:colOff>127000</xdr:colOff>
      <xdr:row>61</xdr:row>
      <xdr:rowOff>110490</xdr:rowOff>
    </xdr:to>
    <xdr:cxnSp macro="">
      <xdr:nvCxnSpPr>
        <xdr:cNvPr id="487" name="直線コネクタ 486">
          <a:extLst>
            <a:ext uri="{FF2B5EF4-FFF2-40B4-BE49-F238E27FC236}">
              <a16:creationId xmlns:a16="http://schemas.microsoft.com/office/drawing/2014/main" id="{401B0BB7-7F47-45BE-92EE-11B5D7DA73CD}"/>
            </a:ext>
          </a:extLst>
        </xdr:cNvPr>
        <xdr:cNvCxnSpPr/>
      </xdr:nvCxnSpPr>
      <xdr:spPr>
        <a:xfrm flipV="1">
          <a:off x="13938250" y="10146030"/>
          <a:ext cx="762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145415</xdr:rowOff>
    </xdr:from>
    <xdr:to>
      <xdr:col>76</xdr:col>
      <xdr:colOff>165100</xdr:colOff>
      <xdr:row>62</xdr:row>
      <xdr:rowOff>75565</xdr:rowOff>
    </xdr:to>
    <xdr:sp macro="" textlink="">
      <xdr:nvSpPr>
        <xdr:cNvPr id="488" name="楕円 487">
          <a:extLst>
            <a:ext uri="{FF2B5EF4-FFF2-40B4-BE49-F238E27FC236}">
              <a16:creationId xmlns:a16="http://schemas.microsoft.com/office/drawing/2014/main" id="{CB7E80B3-292F-4567-941B-23574F0D25AC}"/>
            </a:ext>
          </a:extLst>
        </xdr:cNvPr>
        <xdr:cNvSpPr/>
      </xdr:nvSpPr>
      <xdr:spPr>
        <a:xfrm>
          <a:off x="13093700" y="102228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110490</xdr:rowOff>
    </xdr:from>
    <xdr:to>
      <xdr:col>81</xdr:col>
      <xdr:colOff>50800</xdr:colOff>
      <xdr:row>62</xdr:row>
      <xdr:rowOff>24765</xdr:rowOff>
    </xdr:to>
    <xdr:cxnSp macro="">
      <xdr:nvCxnSpPr>
        <xdr:cNvPr id="489" name="直線コネクタ 488">
          <a:extLst>
            <a:ext uri="{FF2B5EF4-FFF2-40B4-BE49-F238E27FC236}">
              <a16:creationId xmlns:a16="http://schemas.microsoft.com/office/drawing/2014/main" id="{DDB76548-0C71-480E-BE8E-3F3A396CD4B7}"/>
            </a:ext>
          </a:extLst>
        </xdr:cNvPr>
        <xdr:cNvCxnSpPr/>
      </xdr:nvCxnSpPr>
      <xdr:spPr>
        <a:xfrm flipV="1">
          <a:off x="13144500" y="10187940"/>
          <a:ext cx="793750" cy="7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38735</xdr:rowOff>
    </xdr:from>
    <xdr:to>
      <xdr:col>72</xdr:col>
      <xdr:colOff>38100</xdr:colOff>
      <xdr:row>62</xdr:row>
      <xdr:rowOff>140335</xdr:rowOff>
    </xdr:to>
    <xdr:sp macro="" textlink="">
      <xdr:nvSpPr>
        <xdr:cNvPr id="490" name="楕円 489">
          <a:extLst>
            <a:ext uri="{FF2B5EF4-FFF2-40B4-BE49-F238E27FC236}">
              <a16:creationId xmlns:a16="http://schemas.microsoft.com/office/drawing/2014/main" id="{DA1AF10C-801E-4375-8FBC-26216F21360B}"/>
            </a:ext>
          </a:extLst>
        </xdr:cNvPr>
        <xdr:cNvSpPr/>
      </xdr:nvSpPr>
      <xdr:spPr>
        <a:xfrm>
          <a:off x="12299950" y="102812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24765</xdr:rowOff>
    </xdr:from>
    <xdr:to>
      <xdr:col>76</xdr:col>
      <xdr:colOff>114300</xdr:colOff>
      <xdr:row>62</xdr:row>
      <xdr:rowOff>89535</xdr:rowOff>
    </xdr:to>
    <xdr:cxnSp macro="">
      <xdr:nvCxnSpPr>
        <xdr:cNvPr id="491" name="直線コネクタ 490">
          <a:extLst>
            <a:ext uri="{FF2B5EF4-FFF2-40B4-BE49-F238E27FC236}">
              <a16:creationId xmlns:a16="http://schemas.microsoft.com/office/drawing/2014/main" id="{6BDC0270-2EC9-4A0D-A808-403E4E7F0672}"/>
            </a:ext>
          </a:extLst>
        </xdr:cNvPr>
        <xdr:cNvCxnSpPr/>
      </xdr:nvCxnSpPr>
      <xdr:spPr>
        <a:xfrm flipV="1">
          <a:off x="12344400" y="10267315"/>
          <a:ext cx="8001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492" name="n_1aveValue【学校施設】&#10;有形固定資産減価償却率">
          <a:extLst>
            <a:ext uri="{FF2B5EF4-FFF2-40B4-BE49-F238E27FC236}">
              <a16:creationId xmlns:a16="http://schemas.microsoft.com/office/drawing/2014/main" id="{BCE0A1CF-10C6-40A7-9AEA-13F966B3ABDE}"/>
            </a:ext>
          </a:extLst>
        </xdr:cNvPr>
        <xdr:cNvSpPr txBox="1"/>
      </xdr:nvSpPr>
      <xdr:spPr>
        <a:xfrm>
          <a:off x="137420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88282</xdr:rowOff>
    </xdr:from>
    <xdr:ext cx="405111" cy="259045"/>
    <xdr:sp macro="" textlink="">
      <xdr:nvSpPr>
        <xdr:cNvPr id="493" name="n_2aveValue【学校施設】&#10;有形固定資産減価償却率">
          <a:extLst>
            <a:ext uri="{FF2B5EF4-FFF2-40B4-BE49-F238E27FC236}">
              <a16:creationId xmlns:a16="http://schemas.microsoft.com/office/drawing/2014/main" id="{0CDBA9B6-3106-4FD6-9ADA-48F3165FE3A4}"/>
            </a:ext>
          </a:extLst>
        </xdr:cNvPr>
        <xdr:cNvSpPr txBox="1"/>
      </xdr:nvSpPr>
      <xdr:spPr>
        <a:xfrm>
          <a:off x="1296099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137812</xdr:rowOff>
    </xdr:from>
    <xdr:ext cx="405111" cy="259045"/>
    <xdr:sp macro="" textlink="">
      <xdr:nvSpPr>
        <xdr:cNvPr id="494" name="n_3aveValue【学校施設】&#10;有形固定資産減価償却率">
          <a:extLst>
            <a:ext uri="{FF2B5EF4-FFF2-40B4-BE49-F238E27FC236}">
              <a16:creationId xmlns:a16="http://schemas.microsoft.com/office/drawing/2014/main" id="{BAED2D39-E465-4DD7-A83C-D4C59540F1C4}"/>
            </a:ext>
          </a:extLst>
        </xdr:cNvPr>
        <xdr:cNvSpPr txBox="1"/>
      </xdr:nvSpPr>
      <xdr:spPr>
        <a:xfrm>
          <a:off x="12167244" y="971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152417</xdr:rowOff>
    </xdr:from>
    <xdr:ext cx="405111" cy="259045"/>
    <xdr:sp macro="" textlink="">
      <xdr:nvSpPr>
        <xdr:cNvPr id="495" name="n_1mainValue【学校施設】&#10;有形固定資産減価償却率">
          <a:extLst>
            <a:ext uri="{FF2B5EF4-FFF2-40B4-BE49-F238E27FC236}">
              <a16:creationId xmlns:a16="http://schemas.microsoft.com/office/drawing/2014/main" id="{35B72314-FE0E-4AC5-8DBF-05BCAED9F562}"/>
            </a:ext>
          </a:extLst>
        </xdr:cNvPr>
        <xdr:cNvSpPr txBox="1"/>
      </xdr:nvSpPr>
      <xdr:spPr>
        <a:xfrm>
          <a:off x="13742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66692</xdr:rowOff>
    </xdr:from>
    <xdr:ext cx="405111" cy="259045"/>
    <xdr:sp macro="" textlink="">
      <xdr:nvSpPr>
        <xdr:cNvPr id="496" name="n_2mainValue【学校施設】&#10;有形固定資産減価償却率">
          <a:extLst>
            <a:ext uri="{FF2B5EF4-FFF2-40B4-BE49-F238E27FC236}">
              <a16:creationId xmlns:a16="http://schemas.microsoft.com/office/drawing/2014/main" id="{5852B497-C179-41CD-AB8D-5AF3BFBDAF34}"/>
            </a:ext>
          </a:extLst>
        </xdr:cNvPr>
        <xdr:cNvSpPr txBox="1"/>
      </xdr:nvSpPr>
      <xdr:spPr>
        <a:xfrm>
          <a:off x="12960994" y="10309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131462</xdr:rowOff>
    </xdr:from>
    <xdr:ext cx="405111" cy="259045"/>
    <xdr:sp macro="" textlink="">
      <xdr:nvSpPr>
        <xdr:cNvPr id="497" name="n_3mainValue【学校施設】&#10;有形固定資産減価償却率">
          <a:extLst>
            <a:ext uri="{FF2B5EF4-FFF2-40B4-BE49-F238E27FC236}">
              <a16:creationId xmlns:a16="http://schemas.microsoft.com/office/drawing/2014/main" id="{7AFCD5BC-4F24-4DF5-8848-D7840FF0E835}"/>
            </a:ext>
          </a:extLst>
        </xdr:cNvPr>
        <xdr:cNvSpPr txBox="1"/>
      </xdr:nvSpPr>
      <xdr:spPr>
        <a:xfrm>
          <a:off x="12167244" y="10374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8" name="正方形/長方形 497">
          <a:extLst>
            <a:ext uri="{FF2B5EF4-FFF2-40B4-BE49-F238E27FC236}">
              <a16:creationId xmlns:a16="http://schemas.microsoft.com/office/drawing/2014/main" id="{3B9F0BC8-6890-4BFA-9966-EFA7FACBE55B}"/>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9" name="正方形/長方形 498">
          <a:extLst>
            <a:ext uri="{FF2B5EF4-FFF2-40B4-BE49-F238E27FC236}">
              <a16:creationId xmlns:a16="http://schemas.microsoft.com/office/drawing/2014/main" id="{C59DAC8B-4271-4F33-8E78-8EA4F3ECFCBE}"/>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00" name="正方形/長方形 499">
          <a:extLst>
            <a:ext uri="{FF2B5EF4-FFF2-40B4-BE49-F238E27FC236}">
              <a16:creationId xmlns:a16="http://schemas.microsoft.com/office/drawing/2014/main" id="{3ED256A0-D25D-4AB0-BC56-F80E3676564A}"/>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01" name="正方形/長方形 500">
          <a:extLst>
            <a:ext uri="{FF2B5EF4-FFF2-40B4-BE49-F238E27FC236}">
              <a16:creationId xmlns:a16="http://schemas.microsoft.com/office/drawing/2014/main" id="{BBEC4515-8E30-4C0D-9032-44DBF569F2A5}"/>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2" name="正方形/長方形 501">
          <a:extLst>
            <a:ext uri="{FF2B5EF4-FFF2-40B4-BE49-F238E27FC236}">
              <a16:creationId xmlns:a16="http://schemas.microsoft.com/office/drawing/2014/main" id="{7707DEC6-709E-4E3C-9D07-6386F8696C05}"/>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3" name="正方形/長方形 502">
          <a:extLst>
            <a:ext uri="{FF2B5EF4-FFF2-40B4-BE49-F238E27FC236}">
              <a16:creationId xmlns:a16="http://schemas.microsoft.com/office/drawing/2014/main" id="{A6867F92-17BE-4318-A6E0-A5E0E77496E5}"/>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4" name="正方形/長方形 503">
          <a:extLst>
            <a:ext uri="{FF2B5EF4-FFF2-40B4-BE49-F238E27FC236}">
              <a16:creationId xmlns:a16="http://schemas.microsoft.com/office/drawing/2014/main" id="{3D78AF39-04EA-44AA-9873-FF6F0B3B485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5" name="正方形/長方形 504">
          <a:extLst>
            <a:ext uri="{FF2B5EF4-FFF2-40B4-BE49-F238E27FC236}">
              <a16:creationId xmlns:a16="http://schemas.microsoft.com/office/drawing/2014/main" id="{DAEDB723-50AB-4BBA-803C-D7E215F75EB5}"/>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6" name="テキスト ボックス 505">
          <a:extLst>
            <a:ext uri="{FF2B5EF4-FFF2-40B4-BE49-F238E27FC236}">
              <a16:creationId xmlns:a16="http://schemas.microsoft.com/office/drawing/2014/main" id="{6CDF95A7-462F-44C7-980A-1FF37FF2AE2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7" name="直線コネクタ 506">
          <a:extLst>
            <a:ext uri="{FF2B5EF4-FFF2-40B4-BE49-F238E27FC236}">
              <a16:creationId xmlns:a16="http://schemas.microsoft.com/office/drawing/2014/main" id="{41AB395D-7462-43D9-B0C7-0F525D7C8A95}"/>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8" name="テキスト ボックス 507">
          <a:extLst>
            <a:ext uri="{FF2B5EF4-FFF2-40B4-BE49-F238E27FC236}">
              <a16:creationId xmlns:a16="http://schemas.microsoft.com/office/drawing/2014/main" id="{2C07BD7C-5E3A-4312-9649-07BF88AD6879}"/>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9" name="直線コネクタ 508">
          <a:extLst>
            <a:ext uri="{FF2B5EF4-FFF2-40B4-BE49-F238E27FC236}">
              <a16:creationId xmlns:a16="http://schemas.microsoft.com/office/drawing/2014/main" id="{17363D35-8676-40EE-9D47-03E4790E6E83}"/>
            </a:ext>
          </a:extLst>
        </xdr:cNvPr>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10" name="テキスト ボックス 509">
          <a:extLst>
            <a:ext uri="{FF2B5EF4-FFF2-40B4-BE49-F238E27FC236}">
              <a16:creationId xmlns:a16="http://schemas.microsoft.com/office/drawing/2014/main" id="{080256DD-073D-48E6-B0A2-7340BBC84F8B}"/>
            </a:ext>
          </a:extLst>
        </xdr:cNvPr>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11" name="直線コネクタ 510">
          <a:extLst>
            <a:ext uri="{FF2B5EF4-FFF2-40B4-BE49-F238E27FC236}">
              <a16:creationId xmlns:a16="http://schemas.microsoft.com/office/drawing/2014/main" id="{CF7ED234-0AC6-41F0-A736-3572706E2128}"/>
            </a:ext>
          </a:extLst>
        </xdr:cNvPr>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12" name="テキスト ボックス 511">
          <a:extLst>
            <a:ext uri="{FF2B5EF4-FFF2-40B4-BE49-F238E27FC236}">
              <a16:creationId xmlns:a16="http://schemas.microsoft.com/office/drawing/2014/main" id="{9D887DE2-5106-4F5E-A533-C8D92E01D4D1}"/>
            </a:ext>
          </a:extLst>
        </xdr:cNvPr>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13" name="直線コネクタ 512">
          <a:extLst>
            <a:ext uri="{FF2B5EF4-FFF2-40B4-BE49-F238E27FC236}">
              <a16:creationId xmlns:a16="http://schemas.microsoft.com/office/drawing/2014/main" id="{5027E40A-DCE1-4D01-A21E-5F973E014C30}"/>
            </a:ext>
          </a:extLst>
        </xdr:cNvPr>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14" name="テキスト ボックス 513">
          <a:extLst>
            <a:ext uri="{FF2B5EF4-FFF2-40B4-BE49-F238E27FC236}">
              <a16:creationId xmlns:a16="http://schemas.microsoft.com/office/drawing/2014/main" id="{9E125354-77BA-4868-B455-A9DF03C4E0A9}"/>
            </a:ext>
          </a:extLst>
        </xdr:cNvPr>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15" name="直線コネクタ 514">
          <a:extLst>
            <a:ext uri="{FF2B5EF4-FFF2-40B4-BE49-F238E27FC236}">
              <a16:creationId xmlns:a16="http://schemas.microsoft.com/office/drawing/2014/main" id="{4A372843-B5F5-41FD-AFF5-8DE2D9018176}"/>
            </a:ext>
          </a:extLst>
        </xdr:cNvPr>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6" name="テキスト ボックス 515">
          <a:extLst>
            <a:ext uri="{FF2B5EF4-FFF2-40B4-BE49-F238E27FC236}">
              <a16:creationId xmlns:a16="http://schemas.microsoft.com/office/drawing/2014/main" id="{A660228E-E609-4D5C-AE54-E106EE5E202A}"/>
            </a:ext>
          </a:extLst>
        </xdr:cNvPr>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7" name="直線コネクタ 516">
          <a:extLst>
            <a:ext uri="{FF2B5EF4-FFF2-40B4-BE49-F238E27FC236}">
              <a16:creationId xmlns:a16="http://schemas.microsoft.com/office/drawing/2014/main" id="{C60454C2-5B88-4C21-BF3C-56ABCD766AE1}"/>
            </a:ext>
          </a:extLst>
        </xdr:cNvPr>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18" name="テキスト ボックス 517">
          <a:extLst>
            <a:ext uri="{FF2B5EF4-FFF2-40B4-BE49-F238E27FC236}">
              <a16:creationId xmlns:a16="http://schemas.microsoft.com/office/drawing/2014/main" id="{ED8AAC7A-E107-4D3B-9A67-05B12D7E1077}"/>
            </a:ext>
          </a:extLst>
        </xdr:cNvPr>
        <xdr:cNvSpPr txBox="1"/>
      </xdr:nvSpPr>
      <xdr:spPr>
        <a:xfrm>
          <a:off x="15985051" y="93056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9" name="直線コネクタ 518">
          <a:extLst>
            <a:ext uri="{FF2B5EF4-FFF2-40B4-BE49-F238E27FC236}">
              <a16:creationId xmlns:a16="http://schemas.microsoft.com/office/drawing/2014/main" id="{EBE19363-21D9-4956-AC39-364C606713DB}"/>
            </a:ext>
          </a:extLst>
        </xdr:cNvPr>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20" name="テキスト ボックス 519">
          <a:extLst>
            <a:ext uri="{FF2B5EF4-FFF2-40B4-BE49-F238E27FC236}">
              <a16:creationId xmlns:a16="http://schemas.microsoft.com/office/drawing/2014/main" id="{417EA0E8-93BD-4347-890C-001469D95B3F}"/>
            </a:ext>
          </a:extLst>
        </xdr:cNvPr>
        <xdr:cNvSpPr txBox="1"/>
      </xdr:nvSpPr>
      <xdr:spPr>
        <a:xfrm>
          <a:off x="15985051" y="89917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1" name="直線コネクタ 520">
          <a:extLst>
            <a:ext uri="{FF2B5EF4-FFF2-40B4-BE49-F238E27FC236}">
              <a16:creationId xmlns:a16="http://schemas.microsoft.com/office/drawing/2014/main" id="{54BBD054-64C6-45DA-B1EC-EB80EC333F78}"/>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22" name="テキスト ボックス 521">
          <a:extLst>
            <a:ext uri="{FF2B5EF4-FFF2-40B4-BE49-F238E27FC236}">
              <a16:creationId xmlns:a16="http://schemas.microsoft.com/office/drawing/2014/main" id="{0D86061B-14C9-477E-966E-9FBD2D97087A}"/>
            </a:ext>
          </a:extLst>
        </xdr:cNvPr>
        <xdr:cNvSpPr txBox="1"/>
      </xdr:nvSpPr>
      <xdr:spPr>
        <a:xfrm>
          <a:off x="15985051" y="8677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23" name="【学校施設】&#10;一人当たり面積グラフ枠">
          <a:extLst>
            <a:ext uri="{FF2B5EF4-FFF2-40B4-BE49-F238E27FC236}">
              <a16:creationId xmlns:a16="http://schemas.microsoft.com/office/drawing/2014/main" id="{E106DBC3-35DB-4D0E-BB22-4E18927349B6}"/>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157897</xdr:rowOff>
    </xdr:from>
    <xdr:to>
      <xdr:col>116</xdr:col>
      <xdr:colOff>62864</xdr:colOff>
      <xdr:row>65</xdr:row>
      <xdr:rowOff>6368</xdr:rowOff>
    </xdr:to>
    <xdr:cxnSp macro="">
      <xdr:nvCxnSpPr>
        <xdr:cNvPr id="524" name="直線コネクタ 523">
          <a:extLst>
            <a:ext uri="{FF2B5EF4-FFF2-40B4-BE49-F238E27FC236}">
              <a16:creationId xmlns:a16="http://schemas.microsoft.com/office/drawing/2014/main" id="{4EE12463-F800-4CC5-9581-FE390C035399}"/>
            </a:ext>
          </a:extLst>
        </xdr:cNvPr>
        <xdr:cNvCxnSpPr/>
      </xdr:nvCxnSpPr>
      <xdr:spPr>
        <a:xfrm flipV="1">
          <a:off x="19951064" y="9244747"/>
          <a:ext cx="0" cy="1499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10195</xdr:rowOff>
    </xdr:from>
    <xdr:ext cx="469744" cy="259045"/>
    <xdr:sp macro="" textlink="">
      <xdr:nvSpPr>
        <xdr:cNvPr id="525" name="【学校施設】&#10;一人当たり面積最小値テキスト">
          <a:extLst>
            <a:ext uri="{FF2B5EF4-FFF2-40B4-BE49-F238E27FC236}">
              <a16:creationId xmlns:a16="http://schemas.microsoft.com/office/drawing/2014/main" id="{F46350AB-9DBD-4F6E-ACA6-87C4869BDF45}"/>
            </a:ext>
          </a:extLst>
        </xdr:cNvPr>
        <xdr:cNvSpPr txBox="1"/>
      </xdr:nvSpPr>
      <xdr:spPr>
        <a:xfrm>
          <a:off x="19989800" y="1074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6368</xdr:rowOff>
    </xdr:from>
    <xdr:to>
      <xdr:col>116</xdr:col>
      <xdr:colOff>152400</xdr:colOff>
      <xdr:row>65</xdr:row>
      <xdr:rowOff>6368</xdr:rowOff>
    </xdr:to>
    <xdr:cxnSp macro="">
      <xdr:nvCxnSpPr>
        <xdr:cNvPr id="526" name="直線コネクタ 525">
          <a:extLst>
            <a:ext uri="{FF2B5EF4-FFF2-40B4-BE49-F238E27FC236}">
              <a16:creationId xmlns:a16="http://schemas.microsoft.com/office/drawing/2014/main" id="{F8654AAC-F162-4CBA-8D08-3EEC7BD315C4}"/>
            </a:ext>
          </a:extLst>
        </xdr:cNvPr>
        <xdr:cNvCxnSpPr/>
      </xdr:nvCxnSpPr>
      <xdr:spPr>
        <a:xfrm>
          <a:off x="19881850" y="107442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104574</xdr:rowOff>
    </xdr:from>
    <xdr:ext cx="534377" cy="259045"/>
    <xdr:sp macro="" textlink="">
      <xdr:nvSpPr>
        <xdr:cNvPr id="527" name="【学校施設】&#10;一人当たり面積最大値テキスト">
          <a:extLst>
            <a:ext uri="{FF2B5EF4-FFF2-40B4-BE49-F238E27FC236}">
              <a16:creationId xmlns:a16="http://schemas.microsoft.com/office/drawing/2014/main" id="{178A67F4-DFC8-4512-B63F-34164D2903FA}"/>
            </a:ext>
          </a:extLst>
        </xdr:cNvPr>
        <xdr:cNvSpPr txBox="1"/>
      </xdr:nvSpPr>
      <xdr:spPr>
        <a:xfrm>
          <a:off x="19989800" y="902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157897</xdr:rowOff>
    </xdr:from>
    <xdr:to>
      <xdr:col>116</xdr:col>
      <xdr:colOff>152400</xdr:colOff>
      <xdr:row>55</xdr:row>
      <xdr:rowOff>157897</xdr:rowOff>
    </xdr:to>
    <xdr:cxnSp macro="">
      <xdr:nvCxnSpPr>
        <xdr:cNvPr id="528" name="直線コネクタ 527">
          <a:extLst>
            <a:ext uri="{FF2B5EF4-FFF2-40B4-BE49-F238E27FC236}">
              <a16:creationId xmlns:a16="http://schemas.microsoft.com/office/drawing/2014/main" id="{1AEA6ED6-AF1C-4838-8D97-BAFA66ADB308}"/>
            </a:ext>
          </a:extLst>
        </xdr:cNvPr>
        <xdr:cNvCxnSpPr/>
      </xdr:nvCxnSpPr>
      <xdr:spPr>
        <a:xfrm>
          <a:off x="19881850" y="9244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155574</xdr:rowOff>
    </xdr:from>
    <xdr:ext cx="469744" cy="259045"/>
    <xdr:sp macro="" textlink="">
      <xdr:nvSpPr>
        <xdr:cNvPr id="529" name="【学校施設】&#10;一人当たり面積平均値テキスト">
          <a:extLst>
            <a:ext uri="{FF2B5EF4-FFF2-40B4-BE49-F238E27FC236}">
              <a16:creationId xmlns:a16="http://schemas.microsoft.com/office/drawing/2014/main" id="{E3F68C90-CBE0-46BA-809A-3C7640980206}"/>
            </a:ext>
          </a:extLst>
        </xdr:cNvPr>
        <xdr:cNvSpPr txBox="1"/>
      </xdr:nvSpPr>
      <xdr:spPr>
        <a:xfrm>
          <a:off x="19989800" y="103981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5697</xdr:rowOff>
    </xdr:from>
    <xdr:to>
      <xdr:col>116</xdr:col>
      <xdr:colOff>114300</xdr:colOff>
      <xdr:row>63</xdr:row>
      <xdr:rowOff>107297</xdr:rowOff>
    </xdr:to>
    <xdr:sp macro="" textlink="">
      <xdr:nvSpPr>
        <xdr:cNvPr id="530" name="フローチャート: 判断 529">
          <a:extLst>
            <a:ext uri="{FF2B5EF4-FFF2-40B4-BE49-F238E27FC236}">
              <a16:creationId xmlns:a16="http://schemas.microsoft.com/office/drawing/2014/main" id="{CA982231-5754-415D-807D-DECD5E3303D8}"/>
            </a:ext>
          </a:extLst>
        </xdr:cNvPr>
        <xdr:cNvSpPr/>
      </xdr:nvSpPr>
      <xdr:spPr>
        <a:xfrm>
          <a:off x="19900900" y="1041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23985</xdr:rowOff>
    </xdr:from>
    <xdr:to>
      <xdr:col>112</xdr:col>
      <xdr:colOff>38100</xdr:colOff>
      <xdr:row>63</xdr:row>
      <xdr:rowOff>125585</xdr:rowOff>
    </xdr:to>
    <xdr:sp macro="" textlink="">
      <xdr:nvSpPr>
        <xdr:cNvPr id="531" name="フローチャート: 判断 530">
          <a:extLst>
            <a:ext uri="{FF2B5EF4-FFF2-40B4-BE49-F238E27FC236}">
              <a16:creationId xmlns:a16="http://schemas.microsoft.com/office/drawing/2014/main" id="{F6DEE0D1-461A-4097-9EF9-F8B99550503C}"/>
            </a:ext>
          </a:extLst>
        </xdr:cNvPr>
        <xdr:cNvSpPr/>
      </xdr:nvSpPr>
      <xdr:spPr>
        <a:xfrm>
          <a:off x="19157950" y="104316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86034</xdr:rowOff>
    </xdr:from>
    <xdr:to>
      <xdr:col>107</xdr:col>
      <xdr:colOff>101600</xdr:colOff>
      <xdr:row>63</xdr:row>
      <xdr:rowOff>16184</xdr:rowOff>
    </xdr:to>
    <xdr:sp macro="" textlink="">
      <xdr:nvSpPr>
        <xdr:cNvPr id="532" name="フローチャート: 判断 531">
          <a:extLst>
            <a:ext uri="{FF2B5EF4-FFF2-40B4-BE49-F238E27FC236}">
              <a16:creationId xmlns:a16="http://schemas.microsoft.com/office/drawing/2014/main" id="{8D813688-4C48-4DD4-BC92-B6C46703D355}"/>
            </a:ext>
          </a:extLst>
        </xdr:cNvPr>
        <xdr:cNvSpPr/>
      </xdr:nvSpPr>
      <xdr:spPr>
        <a:xfrm>
          <a:off x="18345150" y="1032858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133713</xdr:rowOff>
    </xdr:from>
    <xdr:to>
      <xdr:col>102</xdr:col>
      <xdr:colOff>165100</xdr:colOff>
      <xdr:row>63</xdr:row>
      <xdr:rowOff>63863</xdr:rowOff>
    </xdr:to>
    <xdr:sp macro="" textlink="">
      <xdr:nvSpPr>
        <xdr:cNvPr id="533" name="フローチャート: 判断 532">
          <a:extLst>
            <a:ext uri="{FF2B5EF4-FFF2-40B4-BE49-F238E27FC236}">
              <a16:creationId xmlns:a16="http://schemas.microsoft.com/office/drawing/2014/main" id="{ED2E6698-DA22-427D-A99D-402ED00A9CB8}"/>
            </a:ext>
          </a:extLst>
        </xdr:cNvPr>
        <xdr:cNvSpPr/>
      </xdr:nvSpPr>
      <xdr:spPr>
        <a:xfrm>
          <a:off x="17551400" y="103762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3BCE6144-2B34-401D-9A48-DC374DB0DF19}"/>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5" name="テキスト ボックス 534">
          <a:extLst>
            <a:ext uri="{FF2B5EF4-FFF2-40B4-BE49-F238E27FC236}">
              <a16:creationId xmlns:a16="http://schemas.microsoft.com/office/drawing/2014/main" id="{3DAF6A5E-86C9-47F3-8F3E-ED05BFC508E2}"/>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6" name="テキスト ボックス 535">
          <a:extLst>
            <a:ext uri="{FF2B5EF4-FFF2-40B4-BE49-F238E27FC236}">
              <a16:creationId xmlns:a16="http://schemas.microsoft.com/office/drawing/2014/main" id="{EF5948DF-8A89-49C4-B432-AA48019AF9DD}"/>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7" name="テキスト ボックス 536">
          <a:extLst>
            <a:ext uri="{FF2B5EF4-FFF2-40B4-BE49-F238E27FC236}">
              <a16:creationId xmlns:a16="http://schemas.microsoft.com/office/drawing/2014/main" id="{CF29E5BF-28D2-409F-8AD3-B6F0DF10AE92}"/>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8" name="テキスト ボックス 537">
          <a:extLst>
            <a:ext uri="{FF2B5EF4-FFF2-40B4-BE49-F238E27FC236}">
              <a16:creationId xmlns:a16="http://schemas.microsoft.com/office/drawing/2014/main" id="{CFD7E95A-046D-46FB-98C9-8824FABEDBA3}"/>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107097</xdr:rowOff>
    </xdr:from>
    <xdr:to>
      <xdr:col>116</xdr:col>
      <xdr:colOff>114300</xdr:colOff>
      <xdr:row>56</xdr:row>
      <xdr:rowOff>37247</xdr:rowOff>
    </xdr:to>
    <xdr:sp macro="" textlink="">
      <xdr:nvSpPr>
        <xdr:cNvPr id="539" name="楕円 538">
          <a:extLst>
            <a:ext uri="{FF2B5EF4-FFF2-40B4-BE49-F238E27FC236}">
              <a16:creationId xmlns:a16="http://schemas.microsoft.com/office/drawing/2014/main" id="{B7F915F3-58F1-49CC-8B58-C59DCC6BF02D}"/>
            </a:ext>
          </a:extLst>
        </xdr:cNvPr>
        <xdr:cNvSpPr/>
      </xdr:nvSpPr>
      <xdr:spPr>
        <a:xfrm>
          <a:off x="19900900" y="919394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60124</xdr:rowOff>
    </xdr:from>
    <xdr:ext cx="534377" cy="259045"/>
    <xdr:sp macro="" textlink="">
      <xdr:nvSpPr>
        <xdr:cNvPr id="540" name="【学校施設】&#10;一人当たり面積該当値テキスト">
          <a:extLst>
            <a:ext uri="{FF2B5EF4-FFF2-40B4-BE49-F238E27FC236}">
              <a16:creationId xmlns:a16="http://schemas.microsoft.com/office/drawing/2014/main" id="{939596A7-CE88-40B7-8FC7-D9EAD200108A}"/>
            </a:ext>
          </a:extLst>
        </xdr:cNvPr>
        <xdr:cNvSpPr txBox="1"/>
      </xdr:nvSpPr>
      <xdr:spPr>
        <a:xfrm>
          <a:off x="19989800" y="91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107097</xdr:rowOff>
    </xdr:from>
    <xdr:to>
      <xdr:col>112</xdr:col>
      <xdr:colOff>38100</xdr:colOff>
      <xdr:row>56</xdr:row>
      <xdr:rowOff>37247</xdr:rowOff>
    </xdr:to>
    <xdr:sp macro="" textlink="">
      <xdr:nvSpPr>
        <xdr:cNvPr id="541" name="楕円 540">
          <a:extLst>
            <a:ext uri="{FF2B5EF4-FFF2-40B4-BE49-F238E27FC236}">
              <a16:creationId xmlns:a16="http://schemas.microsoft.com/office/drawing/2014/main" id="{656638F0-013A-44D8-A72D-E8B794E6870E}"/>
            </a:ext>
          </a:extLst>
        </xdr:cNvPr>
        <xdr:cNvSpPr/>
      </xdr:nvSpPr>
      <xdr:spPr>
        <a:xfrm>
          <a:off x="19157950" y="91939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157897</xdr:rowOff>
    </xdr:from>
    <xdr:to>
      <xdr:col>116</xdr:col>
      <xdr:colOff>63500</xdr:colOff>
      <xdr:row>55</xdr:row>
      <xdr:rowOff>157897</xdr:rowOff>
    </xdr:to>
    <xdr:cxnSp macro="">
      <xdr:nvCxnSpPr>
        <xdr:cNvPr id="542" name="直線コネクタ 541">
          <a:extLst>
            <a:ext uri="{FF2B5EF4-FFF2-40B4-BE49-F238E27FC236}">
              <a16:creationId xmlns:a16="http://schemas.microsoft.com/office/drawing/2014/main" id="{54BF0CDC-E3F1-4898-A353-E8D6A6A66CC7}"/>
            </a:ext>
          </a:extLst>
        </xdr:cNvPr>
        <xdr:cNvCxnSpPr/>
      </xdr:nvCxnSpPr>
      <xdr:spPr>
        <a:xfrm>
          <a:off x="19202400" y="924474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149715</xdr:rowOff>
    </xdr:from>
    <xdr:to>
      <xdr:col>107</xdr:col>
      <xdr:colOff>101600</xdr:colOff>
      <xdr:row>58</xdr:row>
      <xdr:rowOff>79865</xdr:rowOff>
    </xdr:to>
    <xdr:sp macro="" textlink="">
      <xdr:nvSpPr>
        <xdr:cNvPr id="543" name="楕円 542">
          <a:extLst>
            <a:ext uri="{FF2B5EF4-FFF2-40B4-BE49-F238E27FC236}">
              <a16:creationId xmlns:a16="http://schemas.microsoft.com/office/drawing/2014/main" id="{3EBE63FA-8FBF-45F1-BB10-49776BCF12A0}"/>
            </a:ext>
          </a:extLst>
        </xdr:cNvPr>
        <xdr:cNvSpPr/>
      </xdr:nvSpPr>
      <xdr:spPr>
        <a:xfrm>
          <a:off x="18345150" y="956676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157897</xdr:rowOff>
    </xdr:from>
    <xdr:to>
      <xdr:col>111</xdr:col>
      <xdr:colOff>177800</xdr:colOff>
      <xdr:row>58</xdr:row>
      <xdr:rowOff>29065</xdr:rowOff>
    </xdr:to>
    <xdr:cxnSp macro="">
      <xdr:nvCxnSpPr>
        <xdr:cNvPr id="544" name="直線コネクタ 543">
          <a:extLst>
            <a:ext uri="{FF2B5EF4-FFF2-40B4-BE49-F238E27FC236}">
              <a16:creationId xmlns:a16="http://schemas.microsoft.com/office/drawing/2014/main" id="{7CEB3E74-F8C5-402B-B71D-B8A1AD01A1B8}"/>
            </a:ext>
          </a:extLst>
        </xdr:cNvPr>
        <xdr:cNvCxnSpPr/>
      </xdr:nvCxnSpPr>
      <xdr:spPr>
        <a:xfrm flipV="1">
          <a:off x="18395950" y="9244747"/>
          <a:ext cx="806450" cy="366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103832</xdr:rowOff>
    </xdr:from>
    <xdr:to>
      <xdr:col>102</xdr:col>
      <xdr:colOff>165100</xdr:colOff>
      <xdr:row>56</xdr:row>
      <xdr:rowOff>33982</xdr:rowOff>
    </xdr:to>
    <xdr:sp macro="" textlink="">
      <xdr:nvSpPr>
        <xdr:cNvPr id="545" name="楕円 544">
          <a:extLst>
            <a:ext uri="{FF2B5EF4-FFF2-40B4-BE49-F238E27FC236}">
              <a16:creationId xmlns:a16="http://schemas.microsoft.com/office/drawing/2014/main" id="{365A7E69-6EED-42DA-B334-752B0472B89C}"/>
            </a:ext>
          </a:extLst>
        </xdr:cNvPr>
        <xdr:cNvSpPr/>
      </xdr:nvSpPr>
      <xdr:spPr>
        <a:xfrm>
          <a:off x="17551400" y="91906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154632</xdr:rowOff>
    </xdr:from>
    <xdr:to>
      <xdr:col>107</xdr:col>
      <xdr:colOff>50800</xdr:colOff>
      <xdr:row>58</xdr:row>
      <xdr:rowOff>29065</xdr:rowOff>
    </xdr:to>
    <xdr:cxnSp macro="">
      <xdr:nvCxnSpPr>
        <xdr:cNvPr id="546" name="直線コネクタ 545">
          <a:extLst>
            <a:ext uri="{FF2B5EF4-FFF2-40B4-BE49-F238E27FC236}">
              <a16:creationId xmlns:a16="http://schemas.microsoft.com/office/drawing/2014/main" id="{A7A1037D-8552-4727-B5ED-89A7EB6B481D}"/>
            </a:ext>
          </a:extLst>
        </xdr:cNvPr>
        <xdr:cNvCxnSpPr/>
      </xdr:nvCxnSpPr>
      <xdr:spPr>
        <a:xfrm>
          <a:off x="17602200" y="9241482"/>
          <a:ext cx="793750" cy="36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116712</xdr:rowOff>
    </xdr:from>
    <xdr:ext cx="469744" cy="259045"/>
    <xdr:sp macro="" textlink="">
      <xdr:nvSpPr>
        <xdr:cNvPr id="547" name="n_1aveValue【学校施設】&#10;一人当たり面積">
          <a:extLst>
            <a:ext uri="{FF2B5EF4-FFF2-40B4-BE49-F238E27FC236}">
              <a16:creationId xmlns:a16="http://schemas.microsoft.com/office/drawing/2014/main" id="{7F9B980E-EB64-4CB2-A9AF-83D523BA7329}"/>
            </a:ext>
          </a:extLst>
        </xdr:cNvPr>
        <xdr:cNvSpPr txBox="1"/>
      </xdr:nvSpPr>
      <xdr:spPr>
        <a:xfrm>
          <a:off x="18980227" y="1052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7311</xdr:rowOff>
    </xdr:from>
    <xdr:ext cx="469744" cy="259045"/>
    <xdr:sp macro="" textlink="">
      <xdr:nvSpPr>
        <xdr:cNvPr id="548" name="n_2aveValue【学校施設】&#10;一人当たり面積">
          <a:extLst>
            <a:ext uri="{FF2B5EF4-FFF2-40B4-BE49-F238E27FC236}">
              <a16:creationId xmlns:a16="http://schemas.microsoft.com/office/drawing/2014/main" id="{5636D66B-1727-41B6-A678-9F41FED6B4D0}"/>
            </a:ext>
          </a:extLst>
        </xdr:cNvPr>
        <xdr:cNvSpPr txBox="1"/>
      </xdr:nvSpPr>
      <xdr:spPr>
        <a:xfrm>
          <a:off x="18180127" y="1041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54990</xdr:rowOff>
    </xdr:from>
    <xdr:ext cx="469744" cy="259045"/>
    <xdr:sp macro="" textlink="">
      <xdr:nvSpPr>
        <xdr:cNvPr id="549" name="n_3aveValue【学校施設】&#10;一人当たり面積">
          <a:extLst>
            <a:ext uri="{FF2B5EF4-FFF2-40B4-BE49-F238E27FC236}">
              <a16:creationId xmlns:a16="http://schemas.microsoft.com/office/drawing/2014/main" id="{ADD5F5EC-EAFE-449B-95FF-477B7C246AF3}"/>
            </a:ext>
          </a:extLst>
        </xdr:cNvPr>
        <xdr:cNvSpPr txBox="1"/>
      </xdr:nvSpPr>
      <xdr:spPr>
        <a:xfrm>
          <a:off x="17386377" y="10462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53774</xdr:rowOff>
    </xdr:from>
    <xdr:ext cx="534377" cy="259045"/>
    <xdr:sp macro="" textlink="">
      <xdr:nvSpPr>
        <xdr:cNvPr id="550" name="n_1mainValue【学校施設】&#10;一人当たり面積">
          <a:extLst>
            <a:ext uri="{FF2B5EF4-FFF2-40B4-BE49-F238E27FC236}">
              <a16:creationId xmlns:a16="http://schemas.microsoft.com/office/drawing/2014/main" id="{6E600A49-033B-4613-8DBE-267647C2B35F}"/>
            </a:ext>
          </a:extLst>
        </xdr:cNvPr>
        <xdr:cNvSpPr txBox="1"/>
      </xdr:nvSpPr>
      <xdr:spPr>
        <a:xfrm>
          <a:off x="18947911" y="89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96392</xdr:rowOff>
    </xdr:from>
    <xdr:ext cx="469744" cy="259045"/>
    <xdr:sp macro="" textlink="">
      <xdr:nvSpPr>
        <xdr:cNvPr id="551" name="n_2mainValue【学校施設】&#10;一人当たり面積">
          <a:extLst>
            <a:ext uri="{FF2B5EF4-FFF2-40B4-BE49-F238E27FC236}">
              <a16:creationId xmlns:a16="http://schemas.microsoft.com/office/drawing/2014/main" id="{7DF85786-2653-4CD0-B4AC-EADB133F477C}"/>
            </a:ext>
          </a:extLst>
        </xdr:cNvPr>
        <xdr:cNvSpPr txBox="1"/>
      </xdr:nvSpPr>
      <xdr:spPr>
        <a:xfrm>
          <a:off x="18180127" y="93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54</xdr:row>
      <xdr:rowOff>50509</xdr:rowOff>
    </xdr:from>
    <xdr:ext cx="534377" cy="259045"/>
    <xdr:sp macro="" textlink="">
      <xdr:nvSpPr>
        <xdr:cNvPr id="552" name="n_3mainValue【学校施設】&#10;一人当たり面積">
          <a:extLst>
            <a:ext uri="{FF2B5EF4-FFF2-40B4-BE49-F238E27FC236}">
              <a16:creationId xmlns:a16="http://schemas.microsoft.com/office/drawing/2014/main" id="{D8938E47-15AD-4279-807C-E3DB65037148}"/>
            </a:ext>
          </a:extLst>
        </xdr:cNvPr>
        <xdr:cNvSpPr txBox="1"/>
      </xdr:nvSpPr>
      <xdr:spPr>
        <a:xfrm>
          <a:off x="17354061" y="89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3" name="正方形/長方形 552">
          <a:extLst>
            <a:ext uri="{FF2B5EF4-FFF2-40B4-BE49-F238E27FC236}">
              <a16:creationId xmlns:a16="http://schemas.microsoft.com/office/drawing/2014/main" id="{B1824D2B-DB98-4DE3-9633-0A62A70F4868}"/>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4" name="正方形/長方形 553">
          <a:extLst>
            <a:ext uri="{FF2B5EF4-FFF2-40B4-BE49-F238E27FC236}">
              <a16:creationId xmlns:a16="http://schemas.microsoft.com/office/drawing/2014/main" id="{B3D48756-7FB8-4507-A578-B266FF58F994}"/>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55" name="正方形/長方形 554">
          <a:extLst>
            <a:ext uri="{FF2B5EF4-FFF2-40B4-BE49-F238E27FC236}">
              <a16:creationId xmlns:a16="http://schemas.microsoft.com/office/drawing/2014/main" id="{14C086A7-1E56-4B11-83D3-DDF0ABE214F7}"/>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56" name="正方形/長方形 555">
          <a:extLst>
            <a:ext uri="{FF2B5EF4-FFF2-40B4-BE49-F238E27FC236}">
              <a16:creationId xmlns:a16="http://schemas.microsoft.com/office/drawing/2014/main" id="{717BC487-C30C-4848-830D-37B0BD68F714}"/>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7" name="正方形/長方形 556">
          <a:extLst>
            <a:ext uri="{FF2B5EF4-FFF2-40B4-BE49-F238E27FC236}">
              <a16:creationId xmlns:a16="http://schemas.microsoft.com/office/drawing/2014/main" id="{EA778D38-62C2-4B3D-83D5-DF0927CC16B5}"/>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8" name="正方形/長方形 557">
          <a:extLst>
            <a:ext uri="{FF2B5EF4-FFF2-40B4-BE49-F238E27FC236}">
              <a16:creationId xmlns:a16="http://schemas.microsoft.com/office/drawing/2014/main" id="{5496DD04-53DB-4BF3-99BB-1FD0200DEB15}"/>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9" name="正方形/長方形 558">
          <a:extLst>
            <a:ext uri="{FF2B5EF4-FFF2-40B4-BE49-F238E27FC236}">
              <a16:creationId xmlns:a16="http://schemas.microsoft.com/office/drawing/2014/main" id="{4E55EC82-35CB-432B-B9F7-D38EB5156315}"/>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a:extLst>
            <a:ext uri="{FF2B5EF4-FFF2-40B4-BE49-F238E27FC236}">
              <a16:creationId xmlns:a16="http://schemas.microsoft.com/office/drawing/2014/main" id="{65F55DC3-E462-48C2-B3FA-02815990651D}"/>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1" name="正方形/長方形 560">
          <a:extLst>
            <a:ext uri="{FF2B5EF4-FFF2-40B4-BE49-F238E27FC236}">
              <a16:creationId xmlns:a16="http://schemas.microsoft.com/office/drawing/2014/main" id="{D101EDCE-2FDD-40CC-8B47-B6A41F0C53F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2" name="正方形/長方形 561">
          <a:extLst>
            <a:ext uri="{FF2B5EF4-FFF2-40B4-BE49-F238E27FC236}">
              <a16:creationId xmlns:a16="http://schemas.microsoft.com/office/drawing/2014/main" id="{E007A244-1DFB-452C-A353-91F9B10BEF4D}"/>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3" name="正方形/長方形 562">
          <a:extLst>
            <a:ext uri="{FF2B5EF4-FFF2-40B4-BE49-F238E27FC236}">
              <a16:creationId xmlns:a16="http://schemas.microsoft.com/office/drawing/2014/main" id="{96C02966-A10F-421B-AE78-38F9513E77BD}"/>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4" name="正方形/長方形 563">
          <a:extLst>
            <a:ext uri="{FF2B5EF4-FFF2-40B4-BE49-F238E27FC236}">
              <a16:creationId xmlns:a16="http://schemas.microsoft.com/office/drawing/2014/main" id="{1A8E0DF9-E163-4AF8-8C9E-A5D9742B3C20}"/>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5" name="正方形/長方形 564">
          <a:extLst>
            <a:ext uri="{FF2B5EF4-FFF2-40B4-BE49-F238E27FC236}">
              <a16:creationId xmlns:a16="http://schemas.microsoft.com/office/drawing/2014/main" id="{F2759118-1672-430B-8967-C5971ED69F55}"/>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6" name="正方形/長方形 565">
          <a:extLst>
            <a:ext uri="{FF2B5EF4-FFF2-40B4-BE49-F238E27FC236}">
              <a16:creationId xmlns:a16="http://schemas.microsoft.com/office/drawing/2014/main" id="{9F8AD3FE-0AF1-4B3D-B3A1-746AEF536D26}"/>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7" name="正方形/長方形 566">
          <a:extLst>
            <a:ext uri="{FF2B5EF4-FFF2-40B4-BE49-F238E27FC236}">
              <a16:creationId xmlns:a16="http://schemas.microsoft.com/office/drawing/2014/main" id="{83E6F785-2B30-4C51-9F6F-3917F2D23121}"/>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8" name="正方形/長方形 567">
          <a:extLst>
            <a:ext uri="{FF2B5EF4-FFF2-40B4-BE49-F238E27FC236}">
              <a16:creationId xmlns:a16="http://schemas.microsoft.com/office/drawing/2014/main" id="{821F0BD2-98B4-433F-8F3B-42CC226B7C29}"/>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9" name="正方形/長方形 568">
          <a:extLst>
            <a:ext uri="{FF2B5EF4-FFF2-40B4-BE49-F238E27FC236}">
              <a16:creationId xmlns:a16="http://schemas.microsoft.com/office/drawing/2014/main" id="{4D2D5CA9-90DF-4B36-9FB5-EC3D3D723B27}"/>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0" name="正方形/長方形 569">
          <a:extLst>
            <a:ext uri="{FF2B5EF4-FFF2-40B4-BE49-F238E27FC236}">
              <a16:creationId xmlns:a16="http://schemas.microsoft.com/office/drawing/2014/main" id="{A1053C78-B352-45E7-8111-75491B31D8A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1" name="正方形/長方形 570">
          <a:extLst>
            <a:ext uri="{FF2B5EF4-FFF2-40B4-BE49-F238E27FC236}">
              <a16:creationId xmlns:a16="http://schemas.microsoft.com/office/drawing/2014/main" id="{F66B7BBD-7855-4725-AF94-190FAC6A461D}"/>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2" name="正方形/長方形 571">
          <a:extLst>
            <a:ext uri="{FF2B5EF4-FFF2-40B4-BE49-F238E27FC236}">
              <a16:creationId xmlns:a16="http://schemas.microsoft.com/office/drawing/2014/main" id="{5B015B8A-3F3F-4ABB-A31D-EBBE4D7FD6E0}"/>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3" name="正方形/長方形 572">
          <a:extLst>
            <a:ext uri="{FF2B5EF4-FFF2-40B4-BE49-F238E27FC236}">
              <a16:creationId xmlns:a16="http://schemas.microsoft.com/office/drawing/2014/main" id="{37E95531-B5BD-4C5A-B832-0F2CE18F580A}"/>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74" name="正方形/長方形 573">
          <a:extLst>
            <a:ext uri="{FF2B5EF4-FFF2-40B4-BE49-F238E27FC236}">
              <a16:creationId xmlns:a16="http://schemas.microsoft.com/office/drawing/2014/main" id="{8FA5FB27-4E5A-4241-9C2F-785E851661E2}"/>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75" name="正方形/長方形 574">
          <a:extLst>
            <a:ext uri="{FF2B5EF4-FFF2-40B4-BE49-F238E27FC236}">
              <a16:creationId xmlns:a16="http://schemas.microsoft.com/office/drawing/2014/main" id="{5D1E54E9-B024-47D2-8352-F822014397D4}"/>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正方形/長方形 575">
          <a:extLst>
            <a:ext uri="{FF2B5EF4-FFF2-40B4-BE49-F238E27FC236}">
              <a16:creationId xmlns:a16="http://schemas.microsoft.com/office/drawing/2014/main" id="{B1ECE8D7-FEAD-4F0E-9A3E-2D5F921C3EA0}"/>
            </a:ext>
          </a:extLst>
        </xdr:cNvPr>
        <xdr:cNvSpPr/>
      </xdr:nvSpPr>
      <xdr:spPr>
        <a:xfrm>
          <a:off x="1120775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a:extLst>
            <a:ext uri="{FF2B5EF4-FFF2-40B4-BE49-F238E27FC236}">
              <a16:creationId xmlns:a16="http://schemas.microsoft.com/office/drawing/2014/main" id="{78219CFE-7EE0-49C1-9B34-0A0E650AAFB1}"/>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78" name="正方形/長方形 577">
          <a:extLst>
            <a:ext uri="{FF2B5EF4-FFF2-40B4-BE49-F238E27FC236}">
              <a16:creationId xmlns:a16="http://schemas.microsoft.com/office/drawing/2014/main" id="{46D94B74-BFE5-468A-A316-5B2A7C1D37CA}"/>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79" name="正方形/長方形 578">
          <a:extLst>
            <a:ext uri="{FF2B5EF4-FFF2-40B4-BE49-F238E27FC236}">
              <a16:creationId xmlns:a16="http://schemas.microsoft.com/office/drawing/2014/main" id="{54B6EB51-C867-49A1-BCF1-7AF29EF83362}"/>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0" name="正方形/長方形 579">
          <a:extLst>
            <a:ext uri="{FF2B5EF4-FFF2-40B4-BE49-F238E27FC236}">
              <a16:creationId xmlns:a16="http://schemas.microsoft.com/office/drawing/2014/main" id="{F3901347-6038-47CD-94C1-7FB2D583F0D8}"/>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1" name="正方形/長方形 580">
          <a:extLst>
            <a:ext uri="{FF2B5EF4-FFF2-40B4-BE49-F238E27FC236}">
              <a16:creationId xmlns:a16="http://schemas.microsoft.com/office/drawing/2014/main" id="{319683F1-BAFF-4752-9783-B72954DC1E69}"/>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2" name="正方形/長方形 581">
          <a:extLst>
            <a:ext uri="{FF2B5EF4-FFF2-40B4-BE49-F238E27FC236}">
              <a16:creationId xmlns:a16="http://schemas.microsoft.com/office/drawing/2014/main" id="{00C668B1-4210-4EBA-AEEC-A05661FBBE7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3" name="正方形/長方形 582">
          <a:extLst>
            <a:ext uri="{FF2B5EF4-FFF2-40B4-BE49-F238E27FC236}">
              <a16:creationId xmlns:a16="http://schemas.microsoft.com/office/drawing/2014/main" id="{087A6612-A4F5-4885-B559-056A1443FBB4}"/>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4" name="正方形/長方形 583">
          <a:extLst>
            <a:ext uri="{FF2B5EF4-FFF2-40B4-BE49-F238E27FC236}">
              <a16:creationId xmlns:a16="http://schemas.microsoft.com/office/drawing/2014/main" id="{7084CB14-FECE-4C0B-8E87-82D296454EB2}"/>
            </a:ext>
          </a:extLst>
        </xdr:cNvPr>
        <xdr:cNvSpPr/>
      </xdr:nvSpPr>
      <xdr:spPr>
        <a:xfrm>
          <a:off x="164592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85" name="正方形/長方形 584">
          <a:extLst>
            <a:ext uri="{FF2B5EF4-FFF2-40B4-BE49-F238E27FC236}">
              <a16:creationId xmlns:a16="http://schemas.microsoft.com/office/drawing/2014/main" id="{B6A00F27-0EAF-4611-B7DC-ACEC6B5CCD33}"/>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86" name="正方形/長方形 585">
          <a:extLst>
            <a:ext uri="{FF2B5EF4-FFF2-40B4-BE49-F238E27FC236}">
              <a16:creationId xmlns:a16="http://schemas.microsoft.com/office/drawing/2014/main" id="{305BDF81-6E3A-4D40-A0B5-907CCA4F7DBF}"/>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7" name="テキスト ボックス 586">
          <a:extLst>
            <a:ext uri="{FF2B5EF4-FFF2-40B4-BE49-F238E27FC236}">
              <a16:creationId xmlns:a16="http://schemas.microsoft.com/office/drawing/2014/main" id="{14B6568A-32F8-49A6-941F-FF2F8A2D80F8}"/>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類似団体と比較して有形固定資産減価償却率が特に高い本村の施設は、幼稚園である。有形固定資産減価償却率は、前年度比で</a:t>
          </a:r>
          <a:r>
            <a:rPr kumimoji="1" lang="en-US" altLang="ja-JP" sz="1300" baseline="0">
              <a:latin typeface="ＭＳ Ｐゴシック" panose="020B0600070205080204" pitchFamily="50" charset="-128"/>
              <a:ea typeface="ＭＳ Ｐゴシック" panose="020B0600070205080204" pitchFamily="50" charset="-128"/>
            </a:rPr>
            <a:t>2.2</a:t>
          </a:r>
          <a:r>
            <a:rPr kumimoji="1" lang="ja-JP" altLang="en-US" sz="1300" baseline="0">
              <a:latin typeface="ＭＳ Ｐゴシック" panose="020B0600070205080204" pitchFamily="50" charset="-128"/>
              <a:ea typeface="ＭＳ Ｐゴシック" panose="020B0600070205080204" pitchFamily="50" charset="-128"/>
            </a:rPr>
            <a:t>ポイント高くなっており、類似団体と比較すると</a:t>
          </a:r>
          <a:r>
            <a:rPr kumimoji="1" lang="en-US" altLang="ja-JP" sz="1300" baseline="0">
              <a:latin typeface="ＭＳ Ｐゴシック" panose="020B0600070205080204" pitchFamily="50" charset="-128"/>
              <a:ea typeface="ＭＳ Ｐゴシック" panose="020B0600070205080204" pitchFamily="50" charset="-128"/>
            </a:rPr>
            <a:t>31.1</a:t>
          </a:r>
          <a:r>
            <a:rPr kumimoji="1" lang="ja-JP" altLang="en-US" sz="1300" baseline="0">
              <a:latin typeface="ＭＳ Ｐゴシック" panose="020B0600070205080204" pitchFamily="50" charset="-128"/>
              <a:ea typeface="ＭＳ Ｐゴシック" panose="020B0600070205080204" pitchFamily="50" charset="-128"/>
            </a:rPr>
            <a:t>ポイント高い状態である。当該幼稚園は、取得年度が昭和</a:t>
          </a:r>
          <a:r>
            <a:rPr kumimoji="1" lang="en-US" altLang="ja-JP" sz="1300" baseline="0">
              <a:latin typeface="ＭＳ Ｐゴシック" panose="020B0600070205080204" pitchFamily="50" charset="-128"/>
              <a:ea typeface="ＭＳ Ｐゴシック" panose="020B0600070205080204" pitchFamily="50" charset="-128"/>
            </a:rPr>
            <a:t>53</a:t>
          </a:r>
          <a:r>
            <a:rPr kumimoji="1" lang="ja-JP" altLang="en-US" sz="1300" baseline="0">
              <a:latin typeface="ＭＳ Ｐゴシック" panose="020B0600070205080204" pitchFamily="50" charset="-128"/>
              <a:ea typeface="ＭＳ Ｐゴシック" panose="020B0600070205080204" pitchFamily="50" charset="-128"/>
            </a:rPr>
            <a:t>年度と本村の施設の中では</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番目に古く施設の老朽化が顕著であるが、現在は未使用の施設である。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今後は、公共施設等総合管理計画と令和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年度策定予定の個別施設計画（学校教育系施設）に基づき、当該施設の解体等を含めた適正な施設管理に取組んでいく。</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A3CB08B-BE68-4E06-8303-4EE9586223E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8BFB830-7BC4-45C0-BC62-CF62B5E7E248}"/>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E0AFEE4-B615-4F34-B3C4-B44ED2F54BB7}"/>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66C0959-B1EC-4C02-A067-A98DFED0610F}"/>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37BC68A-DF24-49E2-8378-1E00654487FB}"/>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BF1145-D692-4AA3-BD04-C8195CC1CADA}"/>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E62ADB-FAEB-4F08-BBB4-3806926A0D7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92E6D2-DA45-4E92-B051-4FBBCBBE4DFF}"/>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CD76CDB-A031-4FA8-B12D-7B208AAC7914}"/>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94ED23A-6F29-40C3-874F-851F548B1515}"/>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F994B42-80B7-4AD2-AE34-9B10C4737D02}"/>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F878E05-1177-4AF7-96F9-AB0A3FB3A5F4}"/>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8A4D5C2-14CA-4067-ADE3-A7AC0677CBA3}"/>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C515BBD-7652-4B71-BD7C-C459E51EE489}"/>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7EE92A-839C-49C9-AF9E-0CEEB0AF1A59}"/>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25711BD-6E6D-48CB-9E3B-7AA096553609}"/>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CEC75E3-71A8-499C-A800-74293DBA4612}"/>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2C079F5-8387-45BA-A36E-BBCE7F29A9BF}"/>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A72DB95-B1E6-42BB-AD51-63CE20729A5E}"/>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F9C1A0-EC8B-4718-9321-53FCA046AB2E}"/>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25649F2-B368-480A-93C6-CC1C4880C747}"/>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801348-2E7D-410E-B798-A8899A160151}"/>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F0508FA-B34B-4960-BDDB-61DDBD4DA354}"/>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5F87315-94DA-4CB8-B43B-5604F5961763}"/>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E972DFD6-0240-4CD1-8675-0E0A762F07B3}"/>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F1AA0C-824B-4611-861D-53FADE366135}"/>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4DE743-FE6E-4702-B13B-C5EC46756A99}"/>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95B19BF-0753-4F86-9067-90F788783ED3}"/>
            </a:ext>
          </a:extLst>
        </xdr:cNvPr>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9690C8E-CCAE-4A41-AA75-C63F65DC413D}"/>
            </a:ext>
          </a:extLst>
        </xdr:cNvPr>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F10B691-7CC7-467A-8A53-126B5A97C814}"/>
            </a:ext>
          </a:extLst>
        </xdr:cNvPr>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818CF6A-F524-43F7-8F80-B26B7CC7926A}"/>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6415C55-8987-46A5-A9D7-FF591AFFCC8C}"/>
            </a:ext>
          </a:extLst>
        </xdr:cNvPr>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DD63DFDC-A387-4C76-AF88-FECE35118958}"/>
            </a:ext>
          </a:extLst>
        </xdr:cNvPr>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C3B6426-DC17-422C-9CD3-FE82FCBCD431}"/>
            </a:ext>
          </a:extLst>
        </xdr:cNvPr>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FFE34259-41C7-48AF-B203-4E0DC62B6B22}"/>
            </a:ext>
          </a:extLst>
        </xdr:cNvPr>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24125A20-AC72-4F52-B58C-B885FCE289AD}"/>
            </a:ext>
          </a:extLst>
        </xdr:cNvPr>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35FF63A-0792-483A-A323-361140DCA084}"/>
            </a:ext>
          </a:extLst>
        </xdr:cNvPr>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D3139310-C9C7-4F55-8972-48B10B6F86F7}"/>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BDB9FBB-9FDA-4984-87B1-F54EF75AB205}"/>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B053697-7B67-4363-89E6-FB7FF479BFEA}"/>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55849493-DBCE-48D4-B5DD-04044E98FBF3}"/>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D9FFF79-F1CF-4435-93E2-BC5B47DDCE38}"/>
            </a:ext>
          </a:extLst>
        </xdr:cNvPr>
        <xdr:cNvSpPr txBox="1"/>
      </xdr:nvSpPr>
      <xdr:spPr>
        <a:xfrm>
          <a:off x="38496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59D2A486-36CF-4CE2-8462-A4D3435E6167}"/>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FD687375-B3D2-4F13-A615-0AD5684A04AE}"/>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E233AC17-7BBB-43CC-BDE1-C252E51CED93}"/>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9F26860-2102-4C25-91FF-516DBC87D037}"/>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2D68BA62-5FE3-4160-A1DD-66524F10E999}"/>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71537955-5213-4BDF-B9A5-6229CA43F74D}"/>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B217F630-4F02-4197-A90B-579A467F105E}"/>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a:extLst>
            <a:ext uri="{FF2B5EF4-FFF2-40B4-BE49-F238E27FC236}">
              <a16:creationId xmlns:a16="http://schemas.microsoft.com/office/drawing/2014/main" id="{C1E5570F-8DE3-4B4C-AA09-5AB3EEAF201C}"/>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E7789AA-CC6E-4341-9877-894F50C5F672}"/>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478B2A96-2D3C-49AE-BF13-AD5D055109FC}"/>
            </a:ext>
          </a:extLst>
        </xdr:cNvPr>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7A863920-CE03-45B9-94A3-82E69A38B3B1}"/>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40</xdr:row>
      <xdr:rowOff>20955</xdr:rowOff>
    </xdr:to>
    <xdr:cxnSp macro="">
      <xdr:nvCxnSpPr>
        <xdr:cNvPr id="55" name="直線コネクタ 54">
          <a:extLst>
            <a:ext uri="{FF2B5EF4-FFF2-40B4-BE49-F238E27FC236}">
              <a16:creationId xmlns:a16="http://schemas.microsoft.com/office/drawing/2014/main" id="{1E5053AD-D3CB-49B2-A8D7-CDBAEB357581}"/>
            </a:ext>
          </a:extLst>
        </xdr:cNvPr>
        <xdr:cNvCxnSpPr/>
      </xdr:nvCxnSpPr>
      <xdr:spPr>
        <a:xfrm flipV="1">
          <a:off x="4177665" y="5597525"/>
          <a:ext cx="0" cy="103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24782</xdr:rowOff>
    </xdr:from>
    <xdr:ext cx="405111" cy="259045"/>
    <xdr:sp macro="" textlink="">
      <xdr:nvSpPr>
        <xdr:cNvPr id="56" name="【図書館】&#10;有形固定資産減価償却率最小値テキスト">
          <a:extLst>
            <a:ext uri="{FF2B5EF4-FFF2-40B4-BE49-F238E27FC236}">
              <a16:creationId xmlns:a16="http://schemas.microsoft.com/office/drawing/2014/main" id="{B623BB96-6FFA-4222-BCD2-FC4EC9EB8E18}"/>
            </a:ext>
          </a:extLst>
        </xdr:cNvPr>
        <xdr:cNvSpPr txBox="1"/>
      </xdr:nvSpPr>
      <xdr:spPr>
        <a:xfrm>
          <a:off x="42164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20955</xdr:rowOff>
    </xdr:from>
    <xdr:to>
      <xdr:col>24</xdr:col>
      <xdr:colOff>152400</xdr:colOff>
      <xdr:row>40</xdr:row>
      <xdr:rowOff>20955</xdr:rowOff>
    </xdr:to>
    <xdr:cxnSp macro="">
      <xdr:nvCxnSpPr>
        <xdr:cNvPr id="57" name="直線コネクタ 56">
          <a:extLst>
            <a:ext uri="{FF2B5EF4-FFF2-40B4-BE49-F238E27FC236}">
              <a16:creationId xmlns:a16="http://schemas.microsoft.com/office/drawing/2014/main" id="{4ADE62EE-AA08-4B71-9A0F-25C9B0FD1749}"/>
            </a:ext>
          </a:extLst>
        </xdr:cNvPr>
        <xdr:cNvCxnSpPr/>
      </xdr:nvCxnSpPr>
      <xdr:spPr>
        <a:xfrm>
          <a:off x="4108450" y="66313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8" name="【図書館】&#10;有形固定資産減価償却率最大値テキスト">
          <a:extLst>
            <a:ext uri="{FF2B5EF4-FFF2-40B4-BE49-F238E27FC236}">
              <a16:creationId xmlns:a16="http://schemas.microsoft.com/office/drawing/2014/main" id="{ED6D8F7E-D984-4EF4-A372-A960707DBFAC}"/>
            </a:ext>
          </a:extLst>
        </xdr:cNvPr>
        <xdr:cNvSpPr txBox="1"/>
      </xdr:nvSpPr>
      <xdr:spPr>
        <a:xfrm>
          <a:off x="4216400" y="5379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59" name="直線コネクタ 58">
          <a:extLst>
            <a:ext uri="{FF2B5EF4-FFF2-40B4-BE49-F238E27FC236}">
              <a16:creationId xmlns:a16="http://schemas.microsoft.com/office/drawing/2014/main" id="{A2514B8E-A1BA-4609-A83A-5C5302BFE792}"/>
            </a:ext>
          </a:extLst>
        </xdr:cNvPr>
        <xdr:cNvCxnSpPr/>
      </xdr:nvCxnSpPr>
      <xdr:spPr>
        <a:xfrm>
          <a:off x="4108450" y="55975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140987</xdr:rowOff>
    </xdr:from>
    <xdr:ext cx="405111" cy="259045"/>
    <xdr:sp macro="" textlink="">
      <xdr:nvSpPr>
        <xdr:cNvPr id="60" name="【図書館】&#10;有形固定資産減価償却率平均値テキスト">
          <a:extLst>
            <a:ext uri="{FF2B5EF4-FFF2-40B4-BE49-F238E27FC236}">
              <a16:creationId xmlns:a16="http://schemas.microsoft.com/office/drawing/2014/main" id="{896B5CC0-1276-4183-AF30-FDEDBD57E262}"/>
            </a:ext>
          </a:extLst>
        </xdr:cNvPr>
        <xdr:cNvSpPr txBox="1"/>
      </xdr:nvSpPr>
      <xdr:spPr>
        <a:xfrm>
          <a:off x="4216400" y="5925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162560</xdr:rowOff>
    </xdr:from>
    <xdr:to>
      <xdr:col>24</xdr:col>
      <xdr:colOff>114300</xdr:colOff>
      <xdr:row>36</xdr:row>
      <xdr:rowOff>92710</xdr:rowOff>
    </xdr:to>
    <xdr:sp macro="" textlink="">
      <xdr:nvSpPr>
        <xdr:cNvPr id="61" name="フローチャート: 判断 60">
          <a:extLst>
            <a:ext uri="{FF2B5EF4-FFF2-40B4-BE49-F238E27FC236}">
              <a16:creationId xmlns:a16="http://schemas.microsoft.com/office/drawing/2014/main" id="{92C20131-70D6-4D56-A7BD-821EFF5F796E}"/>
            </a:ext>
          </a:extLst>
        </xdr:cNvPr>
        <xdr:cNvSpPr/>
      </xdr:nvSpPr>
      <xdr:spPr>
        <a:xfrm>
          <a:off x="4127500" y="59474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2" name="フローチャート: 判断 61">
          <a:extLst>
            <a:ext uri="{FF2B5EF4-FFF2-40B4-BE49-F238E27FC236}">
              <a16:creationId xmlns:a16="http://schemas.microsoft.com/office/drawing/2014/main" id="{4855CA9E-9901-44CA-ACBA-93BE82D757FD}"/>
            </a:ext>
          </a:extLst>
        </xdr:cNvPr>
        <xdr:cNvSpPr/>
      </xdr:nvSpPr>
      <xdr:spPr>
        <a:xfrm>
          <a:off x="3384550" y="5967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63" name="n_1aveValue【図書館】&#10;有形固定資産減価償却率">
          <a:extLst>
            <a:ext uri="{FF2B5EF4-FFF2-40B4-BE49-F238E27FC236}">
              <a16:creationId xmlns:a16="http://schemas.microsoft.com/office/drawing/2014/main" id="{2C1FE358-E625-4345-9E0D-1E5D97925410}"/>
            </a:ext>
          </a:extLst>
        </xdr:cNvPr>
        <xdr:cNvSpPr txBox="1"/>
      </xdr:nvSpPr>
      <xdr:spPr>
        <a:xfrm>
          <a:off x="32391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80645</xdr:rowOff>
    </xdr:from>
    <xdr:to>
      <xdr:col>15</xdr:col>
      <xdr:colOff>101600</xdr:colOff>
      <xdr:row>37</xdr:row>
      <xdr:rowOff>10795</xdr:rowOff>
    </xdr:to>
    <xdr:sp macro="" textlink="">
      <xdr:nvSpPr>
        <xdr:cNvPr id="64" name="フローチャート: 判断 63">
          <a:extLst>
            <a:ext uri="{FF2B5EF4-FFF2-40B4-BE49-F238E27FC236}">
              <a16:creationId xmlns:a16="http://schemas.microsoft.com/office/drawing/2014/main" id="{EB8F5850-3B42-46A8-A0AD-6C167E4DD3EF}"/>
            </a:ext>
          </a:extLst>
        </xdr:cNvPr>
        <xdr:cNvSpPr/>
      </xdr:nvSpPr>
      <xdr:spPr>
        <a:xfrm>
          <a:off x="2571750" y="6030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27322</xdr:rowOff>
    </xdr:from>
    <xdr:ext cx="405111" cy="259045"/>
    <xdr:sp macro="" textlink="">
      <xdr:nvSpPr>
        <xdr:cNvPr id="65" name="n_2aveValue【図書館】&#10;有形固定資産減価償却率">
          <a:extLst>
            <a:ext uri="{FF2B5EF4-FFF2-40B4-BE49-F238E27FC236}">
              <a16:creationId xmlns:a16="http://schemas.microsoft.com/office/drawing/2014/main" id="{3D3293EE-A7AA-4D1D-A90A-63B6D1665061}"/>
            </a:ext>
          </a:extLst>
        </xdr:cNvPr>
        <xdr:cNvSpPr txBox="1"/>
      </xdr:nvSpPr>
      <xdr:spPr>
        <a:xfrm>
          <a:off x="2439044" y="58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168275</xdr:rowOff>
    </xdr:from>
    <xdr:to>
      <xdr:col>10</xdr:col>
      <xdr:colOff>165100</xdr:colOff>
      <xdr:row>37</xdr:row>
      <xdr:rowOff>98425</xdr:rowOff>
    </xdr:to>
    <xdr:sp macro="" textlink="">
      <xdr:nvSpPr>
        <xdr:cNvPr id="66" name="フローチャート: 判断 65">
          <a:extLst>
            <a:ext uri="{FF2B5EF4-FFF2-40B4-BE49-F238E27FC236}">
              <a16:creationId xmlns:a16="http://schemas.microsoft.com/office/drawing/2014/main" id="{A6AE19D6-3396-41FC-B9AD-8967ED8D93C7}"/>
            </a:ext>
          </a:extLst>
        </xdr:cNvPr>
        <xdr:cNvSpPr/>
      </xdr:nvSpPr>
      <xdr:spPr>
        <a:xfrm>
          <a:off x="17780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114952</xdr:rowOff>
    </xdr:from>
    <xdr:ext cx="405111" cy="259045"/>
    <xdr:sp macro="" textlink="">
      <xdr:nvSpPr>
        <xdr:cNvPr id="67" name="n_3aveValue【図書館】&#10;有形固定資産減価償却率">
          <a:extLst>
            <a:ext uri="{FF2B5EF4-FFF2-40B4-BE49-F238E27FC236}">
              <a16:creationId xmlns:a16="http://schemas.microsoft.com/office/drawing/2014/main" id="{42A18163-697F-49D0-ACF2-43B0C3D04826}"/>
            </a:ext>
          </a:extLst>
        </xdr:cNvPr>
        <xdr:cNvSpPr txBox="1"/>
      </xdr:nvSpPr>
      <xdr:spPr>
        <a:xfrm>
          <a:off x="1645294" y="589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9B5FAD3-0185-40C7-8C66-BD7C5C460927}"/>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5677E5B-B24E-4436-943A-069F52394B96}"/>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AA6CC2E-7007-4030-BB59-C46937FE750D}"/>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17C16D4-171D-4AFD-94B4-88A45441F941}"/>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822868B-337E-492E-9656-6E89B7545DE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41</xdr:row>
      <xdr:rowOff>44450</xdr:rowOff>
    </xdr:from>
    <xdr:to>
      <xdr:col>10</xdr:col>
      <xdr:colOff>165100</xdr:colOff>
      <xdr:row>41</xdr:row>
      <xdr:rowOff>146050</xdr:rowOff>
    </xdr:to>
    <xdr:sp macro="" textlink="">
      <xdr:nvSpPr>
        <xdr:cNvPr id="73" name="楕円 72">
          <a:extLst>
            <a:ext uri="{FF2B5EF4-FFF2-40B4-BE49-F238E27FC236}">
              <a16:creationId xmlns:a16="http://schemas.microsoft.com/office/drawing/2014/main" id="{556C19DC-1112-4B9B-9553-DAC1AEF655DF}"/>
            </a:ext>
          </a:extLst>
        </xdr:cNvPr>
        <xdr:cNvSpPr/>
      </xdr:nvSpPr>
      <xdr:spPr>
        <a:xfrm>
          <a:off x="177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134561</xdr:colOff>
      <xdr:row>41</xdr:row>
      <xdr:rowOff>137177</xdr:rowOff>
    </xdr:from>
    <xdr:ext cx="340478" cy="259045"/>
    <xdr:sp macro="" textlink="">
      <xdr:nvSpPr>
        <xdr:cNvPr id="74" name="n_3mainValue【図書館】&#10;有形固定資産減価償却率">
          <a:extLst>
            <a:ext uri="{FF2B5EF4-FFF2-40B4-BE49-F238E27FC236}">
              <a16:creationId xmlns:a16="http://schemas.microsoft.com/office/drawing/2014/main" id="{81E705E3-3525-4088-8DE2-031E7AA9053E}"/>
            </a:ext>
          </a:extLst>
        </xdr:cNvPr>
        <xdr:cNvSpPr txBox="1"/>
      </xdr:nvSpPr>
      <xdr:spPr>
        <a:xfrm>
          <a:off x="1677611" y="6912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BCFC1B86-ABBD-4BDC-B474-B5D5EF0FA3AA}"/>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55A7B55C-8D57-43AE-AAE1-099E07EF829D}"/>
            </a:ext>
          </a:extLst>
        </xdr:cNvPr>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AAF0AEA6-B9FF-4E47-88AC-F4AB71EDCB5F}"/>
            </a:ext>
          </a:extLst>
        </xdr:cNvPr>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608266CC-A907-4A90-97C7-E172CEBB1BFE}"/>
            </a:ext>
          </a:extLst>
        </xdr:cNvPr>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EC48B144-D6BF-48D6-A00D-287F018DD830}"/>
            </a:ext>
          </a:extLst>
        </xdr:cNvPr>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DD208935-6891-4FA9-B74D-9E286E8C810B}"/>
            </a:ext>
          </a:extLst>
        </xdr:cNvPr>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6B67CC18-A564-4D9E-8AE8-F0CDE8471F79}"/>
            </a:ext>
          </a:extLst>
        </xdr:cNvPr>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FC1AA646-3D84-4D65-9DF6-FD233E1F79C4}"/>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74EE2480-22D8-4522-9C01-826C1471FBC9}"/>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50A1F781-5D61-4BD6-AD26-FE2A45080466}"/>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C2C920C3-0C66-4F5F-894C-D5E5D5E5B719}"/>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3B74A0DA-9E8A-4485-A7E7-13927203B398}"/>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5579B4CD-74F1-4DC5-9516-88120AFA449A}"/>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3A1F51D1-D0F4-4789-8AAC-F71628F82F59}"/>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76C44BEE-A5D2-4608-A5A4-CD493E0E3F1B}"/>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635253D6-BB43-46E0-8E12-389B2F686573}"/>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A8EB81AA-ECA4-4F03-9D78-5615EED5699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B6017B9E-690C-4AAB-B9DA-2A7AFC82B459}"/>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29F1F50A-84BC-470D-B6FB-DA154C72A05D}"/>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59882CE9-6C81-4536-8AFB-582A88B089C5}"/>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A1841844-3CD5-4898-9F20-B3A68D2A1242}"/>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1A9DAA55-3266-45F8-922B-29850813B15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927A2533-79D4-45EA-8853-E20F20264CD1}"/>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B4980186-86AF-4DEE-AF2D-2F10E4381215}"/>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AC7D28EE-F6D6-4CE9-AB58-95B5C8F3115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120287</xdr:rowOff>
    </xdr:from>
    <xdr:to>
      <xdr:col>54</xdr:col>
      <xdr:colOff>189865</xdr:colOff>
      <xdr:row>41</xdr:row>
      <xdr:rowOff>58238</xdr:rowOff>
    </xdr:to>
    <xdr:cxnSp macro="">
      <xdr:nvCxnSpPr>
        <xdr:cNvPr id="100" name="直線コネクタ 99">
          <a:extLst>
            <a:ext uri="{FF2B5EF4-FFF2-40B4-BE49-F238E27FC236}">
              <a16:creationId xmlns:a16="http://schemas.microsoft.com/office/drawing/2014/main" id="{BF4802A5-A1B0-4E5C-82F9-7D8883FC78B2}"/>
            </a:ext>
          </a:extLst>
        </xdr:cNvPr>
        <xdr:cNvCxnSpPr/>
      </xdr:nvCxnSpPr>
      <xdr:spPr>
        <a:xfrm flipV="1">
          <a:off x="9429115" y="6565537"/>
          <a:ext cx="0" cy="26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62065</xdr:rowOff>
    </xdr:from>
    <xdr:ext cx="469744" cy="259045"/>
    <xdr:sp macro="" textlink="">
      <xdr:nvSpPr>
        <xdr:cNvPr id="101" name="【図書館】&#10;一人当たり面積最小値テキスト">
          <a:extLst>
            <a:ext uri="{FF2B5EF4-FFF2-40B4-BE49-F238E27FC236}">
              <a16:creationId xmlns:a16="http://schemas.microsoft.com/office/drawing/2014/main" id="{EB295147-269A-4518-9DCF-72FAF94C8741}"/>
            </a:ext>
          </a:extLst>
        </xdr:cNvPr>
        <xdr:cNvSpPr txBox="1"/>
      </xdr:nvSpPr>
      <xdr:spPr>
        <a:xfrm>
          <a:off x="9467850" y="683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58238</xdr:rowOff>
    </xdr:from>
    <xdr:to>
      <xdr:col>55</xdr:col>
      <xdr:colOff>88900</xdr:colOff>
      <xdr:row>41</xdr:row>
      <xdr:rowOff>58238</xdr:rowOff>
    </xdr:to>
    <xdr:cxnSp macro="">
      <xdr:nvCxnSpPr>
        <xdr:cNvPr id="102" name="直線コネクタ 101">
          <a:extLst>
            <a:ext uri="{FF2B5EF4-FFF2-40B4-BE49-F238E27FC236}">
              <a16:creationId xmlns:a16="http://schemas.microsoft.com/office/drawing/2014/main" id="{BC617E22-A39A-4485-96AD-80B8F44219C5}"/>
            </a:ext>
          </a:extLst>
        </xdr:cNvPr>
        <xdr:cNvCxnSpPr/>
      </xdr:nvCxnSpPr>
      <xdr:spPr>
        <a:xfrm>
          <a:off x="9359900" y="68336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66964</xdr:rowOff>
    </xdr:from>
    <xdr:ext cx="469744" cy="259045"/>
    <xdr:sp macro="" textlink="">
      <xdr:nvSpPr>
        <xdr:cNvPr id="103" name="【図書館】&#10;一人当たり面積最大値テキスト">
          <a:extLst>
            <a:ext uri="{FF2B5EF4-FFF2-40B4-BE49-F238E27FC236}">
              <a16:creationId xmlns:a16="http://schemas.microsoft.com/office/drawing/2014/main" id="{CD52BFC9-CC74-46FB-AA0B-7AF57A67EB16}"/>
            </a:ext>
          </a:extLst>
        </xdr:cNvPr>
        <xdr:cNvSpPr txBox="1"/>
      </xdr:nvSpPr>
      <xdr:spPr>
        <a:xfrm>
          <a:off x="9467850" y="634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120287</xdr:rowOff>
    </xdr:from>
    <xdr:to>
      <xdr:col>55</xdr:col>
      <xdr:colOff>88900</xdr:colOff>
      <xdr:row>39</xdr:row>
      <xdr:rowOff>120287</xdr:rowOff>
    </xdr:to>
    <xdr:cxnSp macro="">
      <xdr:nvCxnSpPr>
        <xdr:cNvPr id="104" name="直線コネクタ 103">
          <a:extLst>
            <a:ext uri="{FF2B5EF4-FFF2-40B4-BE49-F238E27FC236}">
              <a16:creationId xmlns:a16="http://schemas.microsoft.com/office/drawing/2014/main" id="{9AC12AFC-30A7-4AAB-85B8-FF99339AE60D}"/>
            </a:ext>
          </a:extLst>
        </xdr:cNvPr>
        <xdr:cNvCxnSpPr/>
      </xdr:nvCxnSpPr>
      <xdr:spPr>
        <a:xfrm>
          <a:off x="9359900" y="65655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31586</xdr:rowOff>
    </xdr:from>
    <xdr:ext cx="469744" cy="259045"/>
    <xdr:sp macro="" textlink="">
      <xdr:nvSpPr>
        <xdr:cNvPr id="105" name="【図書館】&#10;一人当たり面積平均値テキスト">
          <a:extLst>
            <a:ext uri="{FF2B5EF4-FFF2-40B4-BE49-F238E27FC236}">
              <a16:creationId xmlns:a16="http://schemas.microsoft.com/office/drawing/2014/main" id="{9A4EFA5D-CCCE-45F5-9C17-F49F47E0836C}"/>
            </a:ext>
          </a:extLst>
        </xdr:cNvPr>
        <xdr:cNvSpPr txBox="1"/>
      </xdr:nvSpPr>
      <xdr:spPr>
        <a:xfrm>
          <a:off x="9467850" y="6641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53159</xdr:rowOff>
    </xdr:from>
    <xdr:to>
      <xdr:col>55</xdr:col>
      <xdr:colOff>50800</xdr:colOff>
      <xdr:row>40</xdr:row>
      <xdr:rowOff>154759</xdr:rowOff>
    </xdr:to>
    <xdr:sp macro="" textlink="">
      <xdr:nvSpPr>
        <xdr:cNvPr id="106" name="フローチャート: 判断 105">
          <a:extLst>
            <a:ext uri="{FF2B5EF4-FFF2-40B4-BE49-F238E27FC236}">
              <a16:creationId xmlns:a16="http://schemas.microsoft.com/office/drawing/2014/main" id="{32A5C37E-23D1-41F5-A998-D1174A3D4F99}"/>
            </a:ext>
          </a:extLst>
        </xdr:cNvPr>
        <xdr:cNvSpPr/>
      </xdr:nvSpPr>
      <xdr:spPr>
        <a:xfrm>
          <a:off x="9398000" y="666350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98878</xdr:rowOff>
    </xdr:from>
    <xdr:to>
      <xdr:col>50</xdr:col>
      <xdr:colOff>165100</xdr:colOff>
      <xdr:row>41</xdr:row>
      <xdr:rowOff>29028</xdr:rowOff>
    </xdr:to>
    <xdr:sp macro="" textlink="">
      <xdr:nvSpPr>
        <xdr:cNvPr id="107" name="フローチャート: 判断 106">
          <a:extLst>
            <a:ext uri="{FF2B5EF4-FFF2-40B4-BE49-F238E27FC236}">
              <a16:creationId xmlns:a16="http://schemas.microsoft.com/office/drawing/2014/main" id="{8767FCCA-8A43-4442-912A-D9768D9F6283}"/>
            </a:ext>
          </a:extLst>
        </xdr:cNvPr>
        <xdr:cNvSpPr/>
      </xdr:nvSpPr>
      <xdr:spPr>
        <a:xfrm>
          <a:off x="8636000" y="67092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45555</xdr:rowOff>
    </xdr:from>
    <xdr:ext cx="469744" cy="259045"/>
    <xdr:sp macro="" textlink="">
      <xdr:nvSpPr>
        <xdr:cNvPr id="108" name="n_1aveValue【図書館】&#10;一人当たり面積">
          <a:extLst>
            <a:ext uri="{FF2B5EF4-FFF2-40B4-BE49-F238E27FC236}">
              <a16:creationId xmlns:a16="http://schemas.microsoft.com/office/drawing/2014/main" id="{0C0943B1-FF43-4181-9BC5-52E954F7475C}"/>
            </a:ext>
          </a:extLst>
        </xdr:cNvPr>
        <xdr:cNvSpPr txBox="1"/>
      </xdr:nvSpPr>
      <xdr:spPr>
        <a:xfrm>
          <a:off x="8458277" y="6490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134801</xdr:rowOff>
    </xdr:from>
    <xdr:to>
      <xdr:col>46</xdr:col>
      <xdr:colOff>38100</xdr:colOff>
      <xdr:row>41</xdr:row>
      <xdr:rowOff>64951</xdr:rowOff>
    </xdr:to>
    <xdr:sp macro="" textlink="">
      <xdr:nvSpPr>
        <xdr:cNvPr id="109" name="フローチャート: 判断 108">
          <a:extLst>
            <a:ext uri="{FF2B5EF4-FFF2-40B4-BE49-F238E27FC236}">
              <a16:creationId xmlns:a16="http://schemas.microsoft.com/office/drawing/2014/main" id="{AC7C18FC-5BB7-46A9-BA8B-73D5C30E115D}"/>
            </a:ext>
          </a:extLst>
        </xdr:cNvPr>
        <xdr:cNvSpPr/>
      </xdr:nvSpPr>
      <xdr:spPr>
        <a:xfrm>
          <a:off x="7842250" y="67451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81478</xdr:rowOff>
    </xdr:from>
    <xdr:ext cx="469744" cy="259045"/>
    <xdr:sp macro="" textlink="">
      <xdr:nvSpPr>
        <xdr:cNvPr id="110" name="n_2aveValue【図書館】&#10;一人当たり面積">
          <a:extLst>
            <a:ext uri="{FF2B5EF4-FFF2-40B4-BE49-F238E27FC236}">
              <a16:creationId xmlns:a16="http://schemas.microsoft.com/office/drawing/2014/main" id="{7E87B7E2-0D11-46E0-B24C-9ADC09AC2864}"/>
            </a:ext>
          </a:extLst>
        </xdr:cNvPr>
        <xdr:cNvSpPr txBox="1"/>
      </xdr:nvSpPr>
      <xdr:spPr>
        <a:xfrm>
          <a:off x="7677227" y="652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20501</xdr:rowOff>
    </xdr:from>
    <xdr:to>
      <xdr:col>41</xdr:col>
      <xdr:colOff>101600</xdr:colOff>
      <xdr:row>40</xdr:row>
      <xdr:rowOff>122101</xdr:rowOff>
    </xdr:to>
    <xdr:sp macro="" textlink="">
      <xdr:nvSpPr>
        <xdr:cNvPr id="111" name="フローチャート: 判断 110">
          <a:extLst>
            <a:ext uri="{FF2B5EF4-FFF2-40B4-BE49-F238E27FC236}">
              <a16:creationId xmlns:a16="http://schemas.microsoft.com/office/drawing/2014/main" id="{30519631-F7F4-44EE-B84D-279917012434}"/>
            </a:ext>
          </a:extLst>
        </xdr:cNvPr>
        <xdr:cNvSpPr/>
      </xdr:nvSpPr>
      <xdr:spPr>
        <a:xfrm>
          <a:off x="7029450" y="6630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40</xdr:row>
      <xdr:rowOff>113228</xdr:rowOff>
    </xdr:from>
    <xdr:ext cx="469744" cy="259045"/>
    <xdr:sp macro="" textlink="">
      <xdr:nvSpPr>
        <xdr:cNvPr id="112" name="n_3aveValue【図書館】&#10;一人当たり面積">
          <a:extLst>
            <a:ext uri="{FF2B5EF4-FFF2-40B4-BE49-F238E27FC236}">
              <a16:creationId xmlns:a16="http://schemas.microsoft.com/office/drawing/2014/main" id="{45923E3F-1C1B-4AB7-A7B8-26036D62D75A}"/>
            </a:ext>
          </a:extLst>
        </xdr:cNvPr>
        <xdr:cNvSpPr txBox="1"/>
      </xdr:nvSpPr>
      <xdr:spPr>
        <a:xfrm>
          <a:off x="6864427" y="672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93887FB9-0A23-4FCA-BB14-A2FCFE4AD1B5}"/>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932311E1-4A89-4297-9CC3-AB2B5732C37D}"/>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4042441B-1FA5-495F-A103-F391685BCCBE}"/>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CF26539A-A90B-4640-A8DE-236428FC04D4}"/>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851D1AD5-0ECB-404F-9977-3A59A45BF94D}"/>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10704</xdr:rowOff>
    </xdr:from>
    <xdr:to>
      <xdr:col>41</xdr:col>
      <xdr:colOff>101600</xdr:colOff>
      <xdr:row>33</xdr:row>
      <xdr:rowOff>112304</xdr:rowOff>
    </xdr:to>
    <xdr:sp macro="" textlink="">
      <xdr:nvSpPr>
        <xdr:cNvPr id="118" name="楕円 117">
          <a:extLst>
            <a:ext uri="{FF2B5EF4-FFF2-40B4-BE49-F238E27FC236}">
              <a16:creationId xmlns:a16="http://schemas.microsoft.com/office/drawing/2014/main" id="{37A9FA65-AF5B-4D29-90DC-F0FD1ED830EF}"/>
            </a:ext>
          </a:extLst>
        </xdr:cNvPr>
        <xdr:cNvSpPr/>
      </xdr:nvSpPr>
      <xdr:spPr>
        <a:xfrm>
          <a:off x="7029450" y="546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31</xdr:row>
      <xdr:rowOff>128831</xdr:rowOff>
    </xdr:from>
    <xdr:ext cx="469744" cy="259045"/>
    <xdr:sp macro="" textlink="">
      <xdr:nvSpPr>
        <xdr:cNvPr id="119" name="n_3mainValue【図書館】&#10;一人当たり面積">
          <a:extLst>
            <a:ext uri="{FF2B5EF4-FFF2-40B4-BE49-F238E27FC236}">
              <a16:creationId xmlns:a16="http://schemas.microsoft.com/office/drawing/2014/main" id="{AF1F42F2-7A83-47AF-904A-1C62EB5B408A}"/>
            </a:ext>
          </a:extLst>
        </xdr:cNvPr>
        <xdr:cNvSpPr txBox="1"/>
      </xdr:nvSpPr>
      <xdr:spPr>
        <a:xfrm>
          <a:off x="6864427" y="5253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a:extLst>
            <a:ext uri="{FF2B5EF4-FFF2-40B4-BE49-F238E27FC236}">
              <a16:creationId xmlns:a16="http://schemas.microsoft.com/office/drawing/2014/main" id="{7773FA11-3156-4B01-A96A-CB7826B1E8E3}"/>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a:extLst>
            <a:ext uri="{FF2B5EF4-FFF2-40B4-BE49-F238E27FC236}">
              <a16:creationId xmlns:a16="http://schemas.microsoft.com/office/drawing/2014/main" id="{D8B66918-35C2-4F7F-BC4A-34499A777738}"/>
            </a:ext>
          </a:extLst>
        </xdr:cNvPr>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a:extLst>
            <a:ext uri="{FF2B5EF4-FFF2-40B4-BE49-F238E27FC236}">
              <a16:creationId xmlns:a16="http://schemas.microsoft.com/office/drawing/2014/main" id="{BFDA78C6-E1D3-4FBD-994E-564B5990CA39}"/>
            </a:ext>
          </a:extLst>
        </xdr:cNvPr>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a:extLst>
            <a:ext uri="{FF2B5EF4-FFF2-40B4-BE49-F238E27FC236}">
              <a16:creationId xmlns:a16="http://schemas.microsoft.com/office/drawing/2014/main" id="{619B79D5-D894-4246-8F6A-C72939A4BEC8}"/>
            </a:ext>
          </a:extLst>
        </xdr:cNvPr>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a:extLst>
            <a:ext uri="{FF2B5EF4-FFF2-40B4-BE49-F238E27FC236}">
              <a16:creationId xmlns:a16="http://schemas.microsoft.com/office/drawing/2014/main" id="{3DDB92C5-E34D-4D0A-AEAC-37D433594E62}"/>
            </a:ext>
          </a:extLst>
        </xdr:cNvPr>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a:extLst>
            <a:ext uri="{FF2B5EF4-FFF2-40B4-BE49-F238E27FC236}">
              <a16:creationId xmlns:a16="http://schemas.microsoft.com/office/drawing/2014/main" id="{CF70EEE4-4720-4E84-A4AD-4411F1BDC1AB}"/>
            </a:ext>
          </a:extLst>
        </xdr:cNvPr>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a:extLst>
            <a:ext uri="{FF2B5EF4-FFF2-40B4-BE49-F238E27FC236}">
              <a16:creationId xmlns:a16="http://schemas.microsoft.com/office/drawing/2014/main" id="{381631A8-5584-41CD-B618-CFCE4BFE3568}"/>
            </a:ext>
          </a:extLst>
        </xdr:cNvPr>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a:extLst>
            <a:ext uri="{FF2B5EF4-FFF2-40B4-BE49-F238E27FC236}">
              <a16:creationId xmlns:a16="http://schemas.microsoft.com/office/drawing/2014/main" id="{E99F71CD-9BD8-435A-961A-4F1DB3266945}"/>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a:extLst>
            <a:ext uri="{FF2B5EF4-FFF2-40B4-BE49-F238E27FC236}">
              <a16:creationId xmlns:a16="http://schemas.microsoft.com/office/drawing/2014/main" id="{6A06AE51-CCB7-40E4-BFDF-9078DADC9B31}"/>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a:extLst>
            <a:ext uri="{FF2B5EF4-FFF2-40B4-BE49-F238E27FC236}">
              <a16:creationId xmlns:a16="http://schemas.microsoft.com/office/drawing/2014/main" id="{7EA73BB5-F022-4CA1-8B90-A4AD9DB82EAA}"/>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0" name="直線コネクタ 129">
          <a:extLst>
            <a:ext uri="{FF2B5EF4-FFF2-40B4-BE49-F238E27FC236}">
              <a16:creationId xmlns:a16="http://schemas.microsoft.com/office/drawing/2014/main" id="{6322783F-9719-451C-8B5F-F2C232350350}"/>
            </a:ext>
          </a:extLst>
        </xdr:cNvPr>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1" name="テキスト ボックス 130">
          <a:extLst>
            <a:ext uri="{FF2B5EF4-FFF2-40B4-BE49-F238E27FC236}">
              <a16:creationId xmlns:a16="http://schemas.microsoft.com/office/drawing/2014/main" id="{7D4D744F-BE85-4F77-A698-584C01D3B469}"/>
            </a:ext>
          </a:extLst>
        </xdr:cNvPr>
        <xdr:cNvSpPr txBox="1"/>
      </xdr:nvSpPr>
      <xdr:spPr>
        <a:xfrm>
          <a:off x="38496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2" name="直線コネクタ 131">
          <a:extLst>
            <a:ext uri="{FF2B5EF4-FFF2-40B4-BE49-F238E27FC236}">
              <a16:creationId xmlns:a16="http://schemas.microsoft.com/office/drawing/2014/main" id="{1755DE1E-7D95-4062-8605-DE158AF2738D}"/>
            </a:ext>
          </a:extLst>
        </xdr:cNvPr>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3" name="テキスト ボックス 132">
          <a:extLst>
            <a:ext uri="{FF2B5EF4-FFF2-40B4-BE49-F238E27FC236}">
              <a16:creationId xmlns:a16="http://schemas.microsoft.com/office/drawing/2014/main" id="{9C6D0413-E1A6-47C3-AD56-663D14F330A4}"/>
            </a:ext>
          </a:extLst>
        </xdr:cNvPr>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4" name="直線コネクタ 133">
          <a:extLst>
            <a:ext uri="{FF2B5EF4-FFF2-40B4-BE49-F238E27FC236}">
              <a16:creationId xmlns:a16="http://schemas.microsoft.com/office/drawing/2014/main" id="{7161E02E-E3FB-4598-B173-0EF9FE2FEEC1}"/>
            </a:ext>
          </a:extLst>
        </xdr:cNvPr>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5" name="テキスト ボックス 134">
          <a:extLst>
            <a:ext uri="{FF2B5EF4-FFF2-40B4-BE49-F238E27FC236}">
              <a16:creationId xmlns:a16="http://schemas.microsoft.com/office/drawing/2014/main" id="{973EDDC7-0AC1-4155-8770-ADDE891D4782}"/>
            </a:ext>
          </a:extLst>
        </xdr:cNvPr>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6" name="直線コネクタ 135">
          <a:extLst>
            <a:ext uri="{FF2B5EF4-FFF2-40B4-BE49-F238E27FC236}">
              <a16:creationId xmlns:a16="http://schemas.microsoft.com/office/drawing/2014/main" id="{CA8ED783-838D-41B4-836A-D13AB101DA70}"/>
            </a:ext>
          </a:extLst>
        </xdr:cNvPr>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7" name="テキスト ボックス 136">
          <a:extLst>
            <a:ext uri="{FF2B5EF4-FFF2-40B4-BE49-F238E27FC236}">
              <a16:creationId xmlns:a16="http://schemas.microsoft.com/office/drawing/2014/main" id="{F0090E22-FE3F-4E91-B315-55C823C0329F}"/>
            </a:ext>
          </a:extLst>
        </xdr:cNvPr>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8" name="直線コネクタ 137">
          <a:extLst>
            <a:ext uri="{FF2B5EF4-FFF2-40B4-BE49-F238E27FC236}">
              <a16:creationId xmlns:a16="http://schemas.microsoft.com/office/drawing/2014/main" id="{6E92DA42-DDE5-472F-9242-79E679F10D51}"/>
            </a:ext>
          </a:extLst>
        </xdr:cNvPr>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9" name="テキスト ボックス 138">
          <a:extLst>
            <a:ext uri="{FF2B5EF4-FFF2-40B4-BE49-F238E27FC236}">
              <a16:creationId xmlns:a16="http://schemas.microsoft.com/office/drawing/2014/main" id="{9E89BFB6-B0E3-432E-83E7-DB7D6E415E64}"/>
            </a:ext>
          </a:extLst>
        </xdr:cNvPr>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0" name="直線コネクタ 139">
          <a:extLst>
            <a:ext uri="{FF2B5EF4-FFF2-40B4-BE49-F238E27FC236}">
              <a16:creationId xmlns:a16="http://schemas.microsoft.com/office/drawing/2014/main" id="{2BE8B1D3-19AF-449A-A3D3-0DA0F714905C}"/>
            </a:ext>
          </a:extLst>
        </xdr:cNvPr>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1" name="テキスト ボックス 140">
          <a:extLst>
            <a:ext uri="{FF2B5EF4-FFF2-40B4-BE49-F238E27FC236}">
              <a16:creationId xmlns:a16="http://schemas.microsoft.com/office/drawing/2014/main" id="{15A9C847-39D5-4878-AAF9-1331765A4CD9}"/>
            </a:ext>
          </a:extLst>
        </xdr:cNvPr>
        <xdr:cNvSpPr txBox="1"/>
      </xdr:nvSpPr>
      <xdr:spPr>
        <a:xfrm>
          <a:off x="2757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72B08344-B61D-48FB-AA0A-EBEF6D1D6B91}"/>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574D6EE0-3AA5-429D-9B4F-2D9B59C3D8E5}"/>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体育館・プール】&#10;有形固定資産減価償却率グラフ枠">
          <a:extLst>
            <a:ext uri="{FF2B5EF4-FFF2-40B4-BE49-F238E27FC236}">
              <a16:creationId xmlns:a16="http://schemas.microsoft.com/office/drawing/2014/main" id="{C8CC839B-519F-45D8-8D44-7D8F19A47826}"/>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58783</xdr:rowOff>
    </xdr:to>
    <xdr:cxnSp macro="">
      <xdr:nvCxnSpPr>
        <xdr:cNvPr id="145" name="直線コネクタ 144">
          <a:extLst>
            <a:ext uri="{FF2B5EF4-FFF2-40B4-BE49-F238E27FC236}">
              <a16:creationId xmlns:a16="http://schemas.microsoft.com/office/drawing/2014/main" id="{ABBDFDD6-AE84-4439-BABE-AD5505D3BC65}"/>
            </a:ext>
          </a:extLst>
        </xdr:cNvPr>
        <xdr:cNvCxnSpPr/>
      </xdr:nvCxnSpPr>
      <xdr:spPr>
        <a:xfrm flipV="1">
          <a:off x="4177665" y="9127672"/>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340478" cy="259045"/>
    <xdr:sp macro="" textlink="">
      <xdr:nvSpPr>
        <xdr:cNvPr id="146" name="【体育館・プール】&#10;有形固定資産減価償却率最小値テキスト">
          <a:extLst>
            <a:ext uri="{FF2B5EF4-FFF2-40B4-BE49-F238E27FC236}">
              <a16:creationId xmlns:a16="http://schemas.microsoft.com/office/drawing/2014/main" id="{3E51B845-6F24-4A90-8776-F587D7BD1A23}"/>
            </a:ext>
          </a:extLst>
        </xdr:cNvPr>
        <xdr:cNvSpPr txBox="1"/>
      </xdr:nvSpPr>
      <xdr:spPr>
        <a:xfrm>
          <a:off x="4216400" y="106353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47" name="直線コネクタ 146">
          <a:extLst>
            <a:ext uri="{FF2B5EF4-FFF2-40B4-BE49-F238E27FC236}">
              <a16:creationId xmlns:a16="http://schemas.microsoft.com/office/drawing/2014/main" id="{ABC3235B-608D-4D00-9558-767B9AFA8CC9}"/>
            </a:ext>
          </a:extLst>
        </xdr:cNvPr>
        <xdr:cNvCxnSpPr/>
      </xdr:nvCxnSpPr>
      <xdr:spPr>
        <a:xfrm>
          <a:off x="4108450" y="1063153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48" name="【体育館・プール】&#10;有形固定資産減価償却率最大値テキスト">
          <a:extLst>
            <a:ext uri="{FF2B5EF4-FFF2-40B4-BE49-F238E27FC236}">
              <a16:creationId xmlns:a16="http://schemas.microsoft.com/office/drawing/2014/main" id="{BF0C63E7-ED8E-46DD-86F9-8FB7AC91D984}"/>
            </a:ext>
          </a:extLst>
        </xdr:cNvPr>
        <xdr:cNvSpPr txBox="1"/>
      </xdr:nvSpPr>
      <xdr:spPr>
        <a:xfrm>
          <a:off x="4216400" y="8915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49" name="直線コネクタ 148">
          <a:extLst>
            <a:ext uri="{FF2B5EF4-FFF2-40B4-BE49-F238E27FC236}">
              <a16:creationId xmlns:a16="http://schemas.microsoft.com/office/drawing/2014/main" id="{8245218B-8E58-4B1E-9119-F44ED55C4CC0}"/>
            </a:ext>
          </a:extLst>
        </xdr:cNvPr>
        <xdr:cNvCxnSpPr/>
      </xdr:nvCxnSpPr>
      <xdr:spPr>
        <a:xfrm>
          <a:off x="4108450" y="91276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84381</xdr:rowOff>
    </xdr:from>
    <xdr:ext cx="405111" cy="259045"/>
    <xdr:sp macro="" textlink="">
      <xdr:nvSpPr>
        <xdr:cNvPr id="150" name="【体育館・プール】&#10;有形固定資産減価償却率平均値テキスト">
          <a:extLst>
            <a:ext uri="{FF2B5EF4-FFF2-40B4-BE49-F238E27FC236}">
              <a16:creationId xmlns:a16="http://schemas.microsoft.com/office/drawing/2014/main" id="{72D392A2-DBE3-49FD-AD47-E8C8FD2B1D3F}"/>
            </a:ext>
          </a:extLst>
        </xdr:cNvPr>
        <xdr:cNvSpPr txBox="1"/>
      </xdr:nvSpPr>
      <xdr:spPr>
        <a:xfrm>
          <a:off x="4216400" y="9501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105954</xdr:rowOff>
    </xdr:from>
    <xdr:to>
      <xdr:col>24</xdr:col>
      <xdr:colOff>114300</xdr:colOff>
      <xdr:row>58</xdr:row>
      <xdr:rowOff>36104</xdr:rowOff>
    </xdr:to>
    <xdr:sp macro="" textlink="">
      <xdr:nvSpPr>
        <xdr:cNvPr id="151" name="フローチャート: 判断 150">
          <a:extLst>
            <a:ext uri="{FF2B5EF4-FFF2-40B4-BE49-F238E27FC236}">
              <a16:creationId xmlns:a16="http://schemas.microsoft.com/office/drawing/2014/main" id="{8C60FBE1-562C-412C-A916-30664D5FD83B}"/>
            </a:ext>
          </a:extLst>
        </xdr:cNvPr>
        <xdr:cNvSpPr/>
      </xdr:nvSpPr>
      <xdr:spPr>
        <a:xfrm>
          <a:off x="4127500" y="952300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99423</xdr:rowOff>
    </xdr:from>
    <xdr:to>
      <xdr:col>20</xdr:col>
      <xdr:colOff>38100</xdr:colOff>
      <xdr:row>58</xdr:row>
      <xdr:rowOff>29573</xdr:rowOff>
    </xdr:to>
    <xdr:sp macro="" textlink="">
      <xdr:nvSpPr>
        <xdr:cNvPr id="152" name="フローチャート: 判断 151">
          <a:extLst>
            <a:ext uri="{FF2B5EF4-FFF2-40B4-BE49-F238E27FC236}">
              <a16:creationId xmlns:a16="http://schemas.microsoft.com/office/drawing/2014/main" id="{A3E6E323-C8FD-4627-AE33-5720634A7987}"/>
            </a:ext>
          </a:extLst>
        </xdr:cNvPr>
        <xdr:cNvSpPr/>
      </xdr:nvSpPr>
      <xdr:spPr>
        <a:xfrm>
          <a:off x="3384550" y="951647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46100</xdr:rowOff>
    </xdr:from>
    <xdr:ext cx="405111" cy="259045"/>
    <xdr:sp macro="" textlink="">
      <xdr:nvSpPr>
        <xdr:cNvPr id="153" name="n_1aveValue【体育館・プール】&#10;有形固定資産減価償却率">
          <a:extLst>
            <a:ext uri="{FF2B5EF4-FFF2-40B4-BE49-F238E27FC236}">
              <a16:creationId xmlns:a16="http://schemas.microsoft.com/office/drawing/2014/main" id="{E06C064A-2C96-42B9-830B-F245C44EF661}"/>
            </a:ext>
          </a:extLst>
        </xdr:cNvPr>
        <xdr:cNvSpPr txBox="1"/>
      </xdr:nvSpPr>
      <xdr:spPr>
        <a:xfrm>
          <a:off x="3239144" y="929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151674</xdr:rowOff>
    </xdr:from>
    <xdr:to>
      <xdr:col>15</xdr:col>
      <xdr:colOff>101600</xdr:colOff>
      <xdr:row>58</xdr:row>
      <xdr:rowOff>81824</xdr:rowOff>
    </xdr:to>
    <xdr:sp macro="" textlink="">
      <xdr:nvSpPr>
        <xdr:cNvPr id="154" name="フローチャート: 判断 153">
          <a:extLst>
            <a:ext uri="{FF2B5EF4-FFF2-40B4-BE49-F238E27FC236}">
              <a16:creationId xmlns:a16="http://schemas.microsoft.com/office/drawing/2014/main" id="{FEC632FF-5B37-4C44-88AD-F2A4F44B18DF}"/>
            </a:ext>
          </a:extLst>
        </xdr:cNvPr>
        <xdr:cNvSpPr/>
      </xdr:nvSpPr>
      <xdr:spPr>
        <a:xfrm>
          <a:off x="2571750" y="95687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98351</xdr:rowOff>
    </xdr:from>
    <xdr:ext cx="405111" cy="259045"/>
    <xdr:sp macro="" textlink="">
      <xdr:nvSpPr>
        <xdr:cNvPr id="155" name="n_2aveValue【体育館・プール】&#10;有形固定資産減価償却率">
          <a:extLst>
            <a:ext uri="{FF2B5EF4-FFF2-40B4-BE49-F238E27FC236}">
              <a16:creationId xmlns:a16="http://schemas.microsoft.com/office/drawing/2014/main" id="{A4FDD34F-F95D-4E0B-92C9-5829FC007F35}"/>
            </a:ext>
          </a:extLst>
        </xdr:cNvPr>
        <xdr:cNvSpPr txBox="1"/>
      </xdr:nvSpPr>
      <xdr:spPr>
        <a:xfrm>
          <a:off x="2439044" y="9350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50437</xdr:rowOff>
    </xdr:from>
    <xdr:to>
      <xdr:col>10</xdr:col>
      <xdr:colOff>165100</xdr:colOff>
      <xdr:row>58</xdr:row>
      <xdr:rowOff>152037</xdr:rowOff>
    </xdr:to>
    <xdr:sp macro="" textlink="">
      <xdr:nvSpPr>
        <xdr:cNvPr id="156" name="フローチャート: 判断 155">
          <a:extLst>
            <a:ext uri="{FF2B5EF4-FFF2-40B4-BE49-F238E27FC236}">
              <a16:creationId xmlns:a16="http://schemas.microsoft.com/office/drawing/2014/main" id="{BE03E5E6-548D-4B63-9197-E144AEFC506D}"/>
            </a:ext>
          </a:extLst>
        </xdr:cNvPr>
        <xdr:cNvSpPr/>
      </xdr:nvSpPr>
      <xdr:spPr>
        <a:xfrm>
          <a:off x="1778000" y="963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56</xdr:row>
      <xdr:rowOff>168564</xdr:rowOff>
    </xdr:from>
    <xdr:ext cx="405111" cy="259045"/>
    <xdr:sp macro="" textlink="">
      <xdr:nvSpPr>
        <xdr:cNvPr id="157" name="n_3aveValue【体育館・プール】&#10;有形固定資産減価償却率">
          <a:extLst>
            <a:ext uri="{FF2B5EF4-FFF2-40B4-BE49-F238E27FC236}">
              <a16:creationId xmlns:a16="http://schemas.microsoft.com/office/drawing/2014/main" id="{2CE5177B-AB76-47A9-9D94-6D77851E50B1}"/>
            </a:ext>
          </a:extLst>
        </xdr:cNvPr>
        <xdr:cNvSpPr txBox="1"/>
      </xdr:nvSpPr>
      <xdr:spPr>
        <a:xfrm>
          <a:off x="1645294" y="9414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CDEFD4DA-34AC-4359-8FC9-154AC2EE3D9B}"/>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DFC4342E-4598-480F-B512-B7B6316FB8A4}"/>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1A328B2E-E17D-4AB9-9799-2D140C8759A8}"/>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210AD87-88EA-4B76-B439-EB67B983CE54}"/>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E40C215-05F5-4119-A3E6-8014E0E7500E}"/>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74930</xdr:rowOff>
    </xdr:from>
    <xdr:to>
      <xdr:col>15</xdr:col>
      <xdr:colOff>101600</xdr:colOff>
      <xdr:row>60</xdr:row>
      <xdr:rowOff>5080</xdr:rowOff>
    </xdr:to>
    <xdr:sp macro="" textlink="">
      <xdr:nvSpPr>
        <xdr:cNvPr id="163" name="楕円 162">
          <a:extLst>
            <a:ext uri="{FF2B5EF4-FFF2-40B4-BE49-F238E27FC236}">
              <a16:creationId xmlns:a16="http://schemas.microsoft.com/office/drawing/2014/main" id="{E86DFFCD-BBC5-481A-B189-06076F9CD43B}"/>
            </a:ext>
          </a:extLst>
        </xdr:cNvPr>
        <xdr:cNvSpPr/>
      </xdr:nvSpPr>
      <xdr:spPr>
        <a:xfrm>
          <a:off x="2571750" y="98221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167657</xdr:rowOff>
    </xdr:from>
    <xdr:ext cx="405111" cy="259045"/>
    <xdr:sp macro="" textlink="">
      <xdr:nvSpPr>
        <xdr:cNvPr id="164" name="n_2mainValue【体育館・プール】&#10;有形固定資産減価償却率">
          <a:extLst>
            <a:ext uri="{FF2B5EF4-FFF2-40B4-BE49-F238E27FC236}">
              <a16:creationId xmlns:a16="http://schemas.microsoft.com/office/drawing/2014/main" id="{1B4C11C6-032F-4572-8787-53159289BE24}"/>
            </a:ext>
          </a:extLst>
        </xdr:cNvPr>
        <xdr:cNvSpPr txBox="1"/>
      </xdr:nvSpPr>
      <xdr:spPr>
        <a:xfrm>
          <a:off x="2439044" y="9914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a:extLst>
            <a:ext uri="{FF2B5EF4-FFF2-40B4-BE49-F238E27FC236}">
              <a16:creationId xmlns:a16="http://schemas.microsoft.com/office/drawing/2014/main" id="{F2362D52-3F5A-487D-8373-E7651B4A628B}"/>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a:extLst>
            <a:ext uri="{FF2B5EF4-FFF2-40B4-BE49-F238E27FC236}">
              <a16:creationId xmlns:a16="http://schemas.microsoft.com/office/drawing/2014/main" id="{7F2876E3-D23C-4E2B-BB15-2CDC858E4565}"/>
            </a:ext>
          </a:extLst>
        </xdr:cNvPr>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a:extLst>
            <a:ext uri="{FF2B5EF4-FFF2-40B4-BE49-F238E27FC236}">
              <a16:creationId xmlns:a16="http://schemas.microsoft.com/office/drawing/2014/main" id="{6466B010-FEB6-4F3E-96BA-671F69E73F94}"/>
            </a:ext>
          </a:extLst>
        </xdr:cNvPr>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a:extLst>
            <a:ext uri="{FF2B5EF4-FFF2-40B4-BE49-F238E27FC236}">
              <a16:creationId xmlns:a16="http://schemas.microsoft.com/office/drawing/2014/main" id="{AB6ECC65-B8EB-47A9-BAB5-FEC875A8CE10}"/>
            </a:ext>
          </a:extLst>
        </xdr:cNvPr>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a:extLst>
            <a:ext uri="{FF2B5EF4-FFF2-40B4-BE49-F238E27FC236}">
              <a16:creationId xmlns:a16="http://schemas.microsoft.com/office/drawing/2014/main" id="{8F8CC2F1-9326-4263-BF1A-413097425D6C}"/>
            </a:ext>
          </a:extLst>
        </xdr:cNvPr>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a:extLst>
            <a:ext uri="{FF2B5EF4-FFF2-40B4-BE49-F238E27FC236}">
              <a16:creationId xmlns:a16="http://schemas.microsoft.com/office/drawing/2014/main" id="{8A1CD4BD-D134-4D10-BD08-1FC3AE1BC16F}"/>
            </a:ext>
          </a:extLst>
        </xdr:cNvPr>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a:extLst>
            <a:ext uri="{FF2B5EF4-FFF2-40B4-BE49-F238E27FC236}">
              <a16:creationId xmlns:a16="http://schemas.microsoft.com/office/drawing/2014/main" id="{82A510DC-1D7A-4722-8B3B-8E060B774F02}"/>
            </a:ext>
          </a:extLst>
        </xdr:cNvPr>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a:extLst>
            <a:ext uri="{FF2B5EF4-FFF2-40B4-BE49-F238E27FC236}">
              <a16:creationId xmlns:a16="http://schemas.microsoft.com/office/drawing/2014/main" id="{4F5E3AAE-06A9-4063-AB23-CE38AE4B9838}"/>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a:extLst>
            <a:ext uri="{FF2B5EF4-FFF2-40B4-BE49-F238E27FC236}">
              <a16:creationId xmlns:a16="http://schemas.microsoft.com/office/drawing/2014/main" id="{6461A9B6-E5C8-44FD-998D-CC2E24E2D266}"/>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a:extLst>
            <a:ext uri="{FF2B5EF4-FFF2-40B4-BE49-F238E27FC236}">
              <a16:creationId xmlns:a16="http://schemas.microsoft.com/office/drawing/2014/main" id="{4710207E-109F-403B-ADBB-F5E60818D3E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5" name="直線コネクタ 174">
          <a:extLst>
            <a:ext uri="{FF2B5EF4-FFF2-40B4-BE49-F238E27FC236}">
              <a16:creationId xmlns:a16="http://schemas.microsoft.com/office/drawing/2014/main" id="{E8F2B3EC-3FC7-44EA-9B9F-386E003DEA4C}"/>
            </a:ext>
          </a:extLst>
        </xdr:cNvPr>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6" name="テキスト ボックス 175">
          <a:extLst>
            <a:ext uri="{FF2B5EF4-FFF2-40B4-BE49-F238E27FC236}">
              <a16:creationId xmlns:a16="http://schemas.microsoft.com/office/drawing/2014/main" id="{9C4D9387-D216-48A8-B574-682F959FDD83}"/>
            </a:ext>
          </a:extLst>
        </xdr:cNvPr>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7" name="直線コネクタ 176">
          <a:extLst>
            <a:ext uri="{FF2B5EF4-FFF2-40B4-BE49-F238E27FC236}">
              <a16:creationId xmlns:a16="http://schemas.microsoft.com/office/drawing/2014/main" id="{FB4E81D9-EED3-437E-9B78-F682A68B1D9D}"/>
            </a:ext>
          </a:extLst>
        </xdr:cNvPr>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8" name="テキスト ボックス 177">
          <a:extLst>
            <a:ext uri="{FF2B5EF4-FFF2-40B4-BE49-F238E27FC236}">
              <a16:creationId xmlns:a16="http://schemas.microsoft.com/office/drawing/2014/main" id="{58A37C54-C28C-4947-B9AA-A4A508B7822F}"/>
            </a:ext>
          </a:extLst>
        </xdr:cNvPr>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9" name="直線コネクタ 178">
          <a:extLst>
            <a:ext uri="{FF2B5EF4-FFF2-40B4-BE49-F238E27FC236}">
              <a16:creationId xmlns:a16="http://schemas.microsoft.com/office/drawing/2014/main" id="{72FC965D-FB20-4365-B721-FA27F9ED9DAA}"/>
            </a:ext>
          </a:extLst>
        </xdr:cNvPr>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0" name="テキスト ボックス 179">
          <a:extLst>
            <a:ext uri="{FF2B5EF4-FFF2-40B4-BE49-F238E27FC236}">
              <a16:creationId xmlns:a16="http://schemas.microsoft.com/office/drawing/2014/main" id="{BB1DAAF5-7717-4E46-91EE-E755EFCE13CF}"/>
            </a:ext>
          </a:extLst>
        </xdr:cNvPr>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1" name="直線コネクタ 180">
          <a:extLst>
            <a:ext uri="{FF2B5EF4-FFF2-40B4-BE49-F238E27FC236}">
              <a16:creationId xmlns:a16="http://schemas.microsoft.com/office/drawing/2014/main" id="{5A48BEEE-833C-40F9-AE9E-89970B85860C}"/>
            </a:ext>
          </a:extLst>
        </xdr:cNvPr>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2" name="テキスト ボックス 181">
          <a:extLst>
            <a:ext uri="{FF2B5EF4-FFF2-40B4-BE49-F238E27FC236}">
              <a16:creationId xmlns:a16="http://schemas.microsoft.com/office/drawing/2014/main" id="{D3920D78-D748-4E9E-B4E0-BED1DA5FDF3C}"/>
            </a:ext>
          </a:extLst>
        </xdr:cNvPr>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3" name="直線コネクタ 182">
          <a:extLst>
            <a:ext uri="{FF2B5EF4-FFF2-40B4-BE49-F238E27FC236}">
              <a16:creationId xmlns:a16="http://schemas.microsoft.com/office/drawing/2014/main" id="{57A45B69-E46C-4FFE-8F79-F797DC222E25}"/>
            </a:ext>
          </a:extLst>
        </xdr:cNvPr>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84" name="テキスト ボックス 183">
          <a:extLst>
            <a:ext uri="{FF2B5EF4-FFF2-40B4-BE49-F238E27FC236}">
              <a16:creationId xmlns:a16="http://schemas.microsoft.com/office/drawing/2014/main" id="{E401F312-04E8-4A20-A3E9-A7AA19FBE5F4}"/>
            </a:ext>
          </a:extLst>
        </xdr:cNvPr>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47759C7-1BE2-4251-AE61-B4008895E14F}"/>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a:extLst>
            <a:ext uri="{FF2B5EF4-FFF2-40B4-BE49-F238E27FC236}">
              <a16:creationId xmlns:a16="http://schemas.microsoft.com/office/drawing/2014/main" id="{7801707F-27FC-44AC-8850-D52E38084583}"/>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A05F6C1C-C892-447F-8DD2-D60F65B59EAB}"/>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33528</xdr:rowOff>
    </xdr:from>
    <xdr:to>
      <xdr:col>54</xdr:col>
      <xdr:colOff>189865</xdr:colOff>
      <xdr:row>64</xdr:row>
      <xdr:rowOff>59817</xdr:rowOff>
    </xdr:to>
    <xdr:cxnSp macro="">
      <xdr:nvCxnSpPr>
        <xdr:cNvPr id="188" name="直線コネクタ 187">
          <a:extLst>
            <a:ext uri="{FF2B5EF4-FFF2-40B4-BE49-F238E27FC236}">
              <a16:creationId xmlns:a16="http://schemas.microsoft.com/office/drawing/2014/main" id="{04128A0F-3553-49E6-85A4-245E2244E395}"/>
            </a:ext>
          </a:extLst>
        </xdr:cNvPr>
        <xdr:cNvCxnSpPr/>
      </xdr:nvCxnSpPr>
      <xdr:spPr>
        <a:xfrm flipV="1">
          <a:off x="9429115" y="9285478"/>
          <a:ext cx="0" cy="134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63644</xdr:rowOff>
    </xdr:from>
    <xdr:ext cx="469744" cy="259045"/>
    <xdr:sp macro="" textlink="">
      <xdr:nvSpPr>
        <xdr:cNvPr id="189" name="【体育館・プール】&#10;一人当たり面積最小値テキスト">
          <a:extLst>
            <a:ext uri="{FF2B5EF4-FFF2-40B4-BE49-F238E27FC236}">
              <a16:creationId xmlns:a16="http://schemas.microsoft.com/office/drawing/2014/main" id="{E7AAB8B7-E449-4713-989A-BC7C88F4B17D}"/>
            </a:ext>
          </a:extLst>
        </xdr:cNvPr>
        <xdr:cNvSpPr txBox="1"/>
      </xdr:nvSpPr>
      <xdr:spPr>
        <a:xfrm>
          <a:off x="9467850" y="1063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59817</xdr:rowOff>
    </xdr:from>
    <xdr:to>
      <xdr:col>55</xdr:col>
      <xdr:colOff>88900</xdr:colOff>
      <xdr:row>64</xdr:row>
      <xdr:rowOff>59817</xdr:rowOff>
    </xdr:to>
    <xdr:cxnSp macro="">
      <xdr:nvCxnSpPr>
        <xdr:cNvPr id="190" name="直線コネクタ 189">
          <a:extLst>
            <a:ext uri="{FF2B5EF4-FFF2-40B4-BE49-F238E27FC236}">
              <a16:creationId xmlns:a16="http://schemas.microsoft.com/office/drawing/2014/main" id="{8432003C-02EC-4D0B-8CD7-EC585C543B13}"/>
            </a:ext>
          </a:extLst>
        </xdr:cNvPr>
        <xdr:cNvCxnSpPr/>
      </xdr:nvCxnSpPr>
      <xdr:spPr>
        <a:xfrm>
          <a:off x="9359900" y="106325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151655</xdr:rowOff>
    </xdr:from>
    <xdr:ext cx="469744" cy="259045"/>
    <xdr:sp macro="" textlink="">
      <xdr:nvSpPr>
        <xdr:cNvPr id="191" name="【体育館・プール】&#10;一人当たり面積最大値テキスト">
          <a:extLst>
            <a:ext uri="{FF2B5EF4-FFF2-40B4-BE49-F238E27FC236}">
              <a16:creationId xmlns:a16="http://schemas.microsoft.com/office/drawing/2014/main" id="{535BFD0F-58EE-4DCD-9376-052BC1903541}"/>
            </a:ext>
          </a:extLst>
        </xdr:cNvPr>
        <xdr:cNvSpPr txBox="1"/>
      </xdr:nvSpPr>
      <xdr:spPr>
        <a:xfrm>
          <a:off x="9467850" y="907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33528</xdr:rowOff>
    </xdr:from>
    <xdr:to>
      <xdr:col>55</xdr:col>
      <xdr:colOff>88900</xdr:colOff>
      <xdr:row>56</xdr:row>
      <xdr:rowOff>33528</xdr:rowOff>
    </xdr:to>
    <xdr:cxnSp macro="">
      <xdr:nvCxnSpPr>
        <xdr:cNvPr id="192" name="直線コネクタ 191">
          <a:extLst>
            <a:ext uri="{FF2B5EF4-FFF2-40B4-BE49-F238E27FC236}">
              <a16:creationId xmlns:a16="http://schemas.microsoft.com/office/drawing/2014/main" id="{42E3E0E5-81D8-4B96-BC58-39B3C890009D}"/>
            </a:ext>
          </a:extLst>
        </xdr:cNvPr>
        <xdr:cNvCxnSpPr/>
      </xdr:nvCxnSpPr>
      <xdr:spPr>
        <a:xfrm>
          <a:off x="9359900" y="92854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140987</xdr:rowOff>
    </xdr:from>
    <xdr:ext cx="469744" cy="259045"/>
    <xdr:sp macro="" textlink="">
      <xdr:nvSpPr>
        <xdr:cNvPr id="193" name="【体育館・プール】&#10;一人当たり面積平均値テキスト">
          <a:extLst>
            <a:ext uri="{FF2B5EF4-FFF2-40B4-BE49-F238E27FC236}">
              <a16:creationId xmlns:a16="http://schemas.microsoft.com/office/drawing/2014/main" id="{2309AE6C-96AA-4BBC-B8DA-8901BCEE95C3}"/>
            </a:ext>
          </a:extLst>
        </xdr:cNvPr>
        <xdr:cNvSpPr txBox="1"/>
      </xdr:nvSpPr>
      <xdr:spPr>
        <a:xfrm>
          <a:off x="9467850" y="10218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162560</xdr:rowOff>
    </xdr:from>
    <xdr:to>
      <xdr:col>55</xdr:col>
      <xdr:colOff>50800</xdr:colOff>
      <xdr:row>62</xdr:row>
      <xdr:rowOff>92710</xdr:rowOff>
    </xdr:to>
    <xdr:sp macro="" textlink="">
      <xdr:nvSpPr>
        <xdr:cNvPr id="194" name="フローチャート: 判断 193">
          <a:extLst>
            <a:ext uri="{FF2B5EF4-FFF2-40B4-BE49-F238E27FC236}">
              <a16:creationId xmlns:a16="http://schemas.microsoft.com/office/drawing/2014/main" id="{E7E49E14-C82A-4043-BD7F-A58B4B4B6C6B}"/>
            </a:ext>
          </a:extLst>
        </xdr:cNvPr>
        <xdr:cNvSpPr/>
      </xdr:nvSpPr>
      <xdr:spPr>
        <a:xfrm>
          <a:off x="9398000" y="102400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56642</xdr:rowOff>
    </xdr:from>
    <xdr:to>
      <xdr:col>50</xdr:col>
      <xdr:colOff>165100</xdr:colOff>
      <xdr:row>62</xdr:row>
      <xdr:rowOff>158242</xdr:rowOff>
    </xdr:to>
    <xdr:sp macro="" textlink="">
      <xdr:nvSpPr>
        <xdr:cNvPr id="195" name="フローチャート: 判断 194">
          <a:extLst>
            <a:ext uri="{FF2B5EF4-FFF2-40B4-BE49-F238E27FC236}">
              <a16:creationId xmlns:a16="http://schemas.microsoft.com/office/drawing/2014/main" id="{F2C21CC9-C876-47A4-9819-3B247798C42C}"/>
            </a:ext>
          </a:extLst>
        </xdr:cNvPr>
        <xdr:cNvSpPr/>
      </xdr:nvSpPr>
      <xdr:spPr>
        <a:xfrm>
          <a:off x="8636000" y="1029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3319</xdr:rowOff>
    </xdr:from>
    <xdr:ext cx="469744" cy="259045"/>
    <xdr:sp macro="" textlink="">
      <xdr:nvSpPr>
        <xdr:cNvPr id="196" name="n_1aveValue【体育館・プール】&#10;一人当たり面積">
          <a:extLst>
            <a:ext uri="{FF2B5EF4-FFF2-40B4-BE49-F238E27FC236}">
              <a16:creationId xmlns:a16="http://schemas.microsoft.com/office/drawing/2014/main" id="{B648FF5E-C025-45EF-817E-0373805FB859}"/>
            </a:ext>
          </a:extLst>
        </xdr:cNvPr>
        <xdr:cNvSpPr txBox="1"/>
      </xdr:nvSpPr>
      <xdr:spPr>
        <a:xfrm>
          <a:off x="8458277" y="1008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15875</xdr:rowOff>
    </xdr:from>
    <xdr:to>
      <xdr:col>46</xdr:col>
      <xdr:colOff>38100</xdr:colOff>
      <xdr:row>62</xdr:row>
      <xdr:rowOff>117475</xdr:rowOff>
    </xdr:to>
    <xdr:sp macro="" textlink="">
      <xdr:nvSpPr>
        <xdr:cNvPr id="197" name="フローチャート: 判断 196">
          <a:extLst>
            <a:ext uri="{FF2B5EF4-FFF2-40B4-BE49-F238E27FC236}">
              <a16:creationId xmlns:a16="http://schemas.microsoft.com/office/drawing/2014/main" id="{F1F5C587-4CD4-4ADA-B22B-E4E60B525F63}"/>
            </a:ext>
          </a:extLst>
        </xdr:cNvPr>
        <xdr:cNvSpPr/>
      </xdr:nvSpPr>
      <xdr:spPr>
        <a:xfrm>
          <a:off x="7842250" y="102584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108602</xdr:rowOff>
    </xdr:from>
    <xdr:ext cx="469744" cy="259045"/>
    <xdr:sp macro="" textlink="">
      <xdr:nvSpPr>
        <xdr:cNvPr id="198" name="n_2aveValue【体育館・プール】&#10;一人当たり面積">
          <a:extLst>
            <a:ext uri="{FF2B5EF4-FFF2-40B4-BE49-F238E27FC236}">
              <a16:creationId xmlns:a16="http://schemas.microsoft.com/office/drawing/2014/main" id="{0C6D0B85-C7D7-46AE-B9B1-0A389E820D93}"/>
            </a:ext>
          </a:extLst>
        </xdr:cNvPr>
        <xdr:cNvSpPr txBox="1"/>
      </xdr:nvSpPr>
      <xdr:spPr>
        <a:xfrm>
          <a:off x="7677227" y="1035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62</xdr:row>
      <xdr:rowOff>26924</xdr:rowOff>
    </xdr:from>
    <xdr:to>
      <xdr:col>41</xdr:col>
      <xdr:colOff>101600</xdr:colOff>
      <xdr:row>62</xdr:row>
      <xdr:rowOff>128524</xdr:rowOff>
    </xdr:to>
    <xdr:sp macro="" textlink="">
      <xdr:nvSpPr>
        <xdr:cNvPr id="199" name="フローチャート: 判断 198">
          <a:extLst>
            <a:ext uri="{FF2B5EF4-FFF2-40B4-BE49-F238E27FC236}">
              <a16:creationId xmlns:a16="http://schemas.microsoft.com/office/drawing/2014/main" id="{5C8A0578-0202-4439-84B1-1C1C08D39797}"/>
            </a:ext>
          </a:extLst>
        </xdr:cNvPr>
        <xdr:cNvSpPr/>
      </xdr:nvSpPr>
      <xdr:spPr>
        <a:xfrm>
          <a:off x="7029450" y="102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145051</xdr:rowOff>
    </xdr:from>
    <xdr:ext cx="469744" cy="259045"/>
    <xdr:sp macro="" textlink="">
      <xdr:nvSpPr>
        <xdr:cNvPr id="200" name="n_3aveValue【体育館・プール】&#10;一人当たり面積">
          <a:extLst>
            <a:ext uri="{FF2B5EF4-FFF2-40B4-BE49-F238E27FC236}">
              <a16:creationId xmlns:a16="http://schemas.microsoft.com/office/drawing/2014/main" id="{09AD3DE8-2B05-48B9-84D8-25B57CD1B7A0}"/>
            </a:ext>
          </a:extLst>
        </xdr:cNvPr>
        <xdr:cNvSpPr txBox="1"/>
      </xdr:nvSpPr>
      <xdr:spPr>
        <a:xfrm>
          <a:off x="6864427" y="1005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B306D3FC-8E2E-4527-AE81-420B2015E048}"/>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CAFC8063-F159-4BC5-BCB8-66B268CA064F}"/>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6B064EE5-2FD3-4CA5-804B-A665EFF4A83F}"/>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6B39789-22A3-47E7-BD84-35331CF493FD}"/>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5E50361A-24F0-4229-B527-D372600651BA}"/>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61214</xdr:rowOff>
    </xdr:from>
    <xdr:to>
      <xdr:col>46</xdr:col>
      <xdr:colOff>38100</xdr:colOff>
      <xdr:row>59</xdr:row>
      <xdr:rowOff>162814</xdr:rowOff>
    </xdr:to>
    <xdr:sp macro="" textlink="">
      <xdr:nvSpPr>
        <xdr:cNvPr id="206" name="楕円 205">
          <a:extLst>
            <a:ext uri="{FF2B5EF4-FFF2-40B4-BE49-F238E27FC236}">
              <a16:creationId xmlns:a16="http://schemas.microsoft.com/office/drawing/2014/main" id="{A3BC0548-FD00-458E-82AB-28B7F59B4C37}"/>
            </a:ext>
          </a:extLst>
        </xdr:cNvPr>
        <xdr:cNvSpPr/>
      </xdr:nvSpPr>
      <xdr:spPr>
        <a:xfrm>
          <a:off x="7842250" y="98084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7891</xdr:rowOff>
    </xdr:from>
    <xdr:ext cx="469744" cy="259045"/>
    <xdr:sp macro="" textlink="">
      <xdr:nvSpPr>
        <xdr:cNvPr id="207" name="n_2mainValue【体育館・プール】&#10;一人当たり面積">
          <a:extLst>
            <a:ext uri="{FF2B5EF4-FFF2-40B4-BE49-F238E27FC236}">
              <a16:creationId xmlns:a16="http://schemas.microsoft.com/office/drawing/2014/main" id="{BE41D656-D59D-4AF2-B5D7-D7288BD9728F}"/>
            </a:ext>
          </a:extLst>
        </xdr:cNvPr>
        <xdr:cNvSpPr txBox="1"/>
      </xdr:nvSpPr>
      <xdr:spPr>
        <a:xfrm>
          <a:off x="7677227" y="95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8" name="正方形/長方形 207">
          <a:extLst>
            <a:ext uri="{FF2B5EF4-FFF2-40B4-BE49-F238E27FC236}">
              <a16:creationId xmlns:a16="http://schemas.microsoft.com/office/drawing/2014/main" id="{28A165A5-7EC1-4A9A-A129-12A0E29E0A74}"/>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9" name="正方形/長方形 208">
          <a:extLst>
            <a:ext uri="{FF2B5EF4-FFF2-40B4-BE49-F238E27FC236}">
              <a16:creationId xmlns:a16="http://schemas.microsoft.com/office/drawing/2014/main" id="{B9A4DBCE-B1A8-450F-A7B7-CFF77C07AA9B}"/>
            </a:ext>
          </a:extLst>
        </xdr:cNvPr>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0" name="正方形/長方形 209">
          <a:extLst>
            <a:ext uri="{FF2B5EF4-FFF2-40B4-BE49-F238E27FC236}">
              <a16:creationId xmlns:a16="http://schemas.microsoft.com/office/drawing/2014/main" id="{E7E4653E-54D0-4BB4-9B7C-4CF9282E77D2}"/>
            </a:ext>
          </a:extLst>
        </xdr:cNvPr>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1" name="正方形/長方形 210">
          <a:extLst>
            <a:ext uri="{FF2B5EF4-FFF2-40B4-BE49-F238E27FC236}">
              <a16:creationId xmlns:a16="http://schemas.microsoft.com/office/drawing/2014/main" id="{2E0ACBC7-E774-4CF1-874C-AFF655E05BDE}"/>
            </a:ext>
          </a:extLst>
        </xdr:cNvPr>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2" name="正方形/長方形 211">
          <a:extLst>
            <a:ext uri="{FF2B5EF4-FFF2-40B4-BE49-F238E27FC236}">
              <a16:creationId xmlns:a16="http://schemas.microsoft.com/office/drawing/2014/main" id="{ADE877CC-6C55-4AE0-BDA8-D40E1D94A81B}"/>
            </a:ext>
          </a:extLst>
        </xdr:cNvPr>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3" name="正方形/長方形 212">
          <a:extLst>
            <a:ext uri="{FF2B5EF4-FFF2-40B4-BE49-F238E27FC236}">
              <a16:creationId xmlns:a16="http://schemas.microsoft.com/office/drawing/2014/main" id="{BD30FBA5-5561-480C-93F7-CD1031469502}"/>
            </a:ext>
          </a:extLst>
        </xdr:cNvPr>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4" name="正方形/長方形 213">
          <a:extLst>
            <a:ext uri="{FF2B5EF4-FFF2-40B4-BE49-F238E27FC236}">
              <a16:creationId xmlns:a16="http://schemas.microsoft.com/office/drawing/2014/main" id="{E7AF7C53-26D8-4809-8B3B-0CBCB70ABBB8}"/>
            </a:ext>
          </a:extLst>
        </xdr:cNvPr>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5" name="正方形/長方形 214">
          <a:extLst>
            <a:ext uri="{FF2B5EF4-FFF2-40B4-BE49-F238E27FC236}">
              <a16:creationId xmlns:a16="http://schemas.microsoft.com/office/drawing/2014/main" id="{AFAB4C02-BD2F-4171-9ABE-E3729FFDA893}"/>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6" name="テキスト ボックス 215">
          <a:extLst>
            <a:ext uri="{FF2B5EF4-FFF2-40B4-BE49-F238E27FC236}">
              <a16:creationId xmlns:a16="http://schemas.microsoft.com/office/drawing/2014/main" id="{373F09AE-5721-4033-A09B-43CDF05916C1}"/>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7" name="直線コネクタ 216">
          <a:extLst>
            <a:ext uri="{FF2B5EF4-FFF2-40B4-BE49-F238E27FC236}">
              <a16:creationId xmlns:a16="http://schemas.microsoft.com/office/drawing/2014/main" id="{2E4F2327-758B-452E-8A93-B6925B32504A}"/>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7BDD7BC0-AE8A-426A-8AEA-5D27B5561EAE}"/>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85</xdr:row>
      <xdr:rowOff>143527</xdr:rowOff>
    </xdr:from>
    <xdr:ext cx="338939" cy="259045"/>
    <xdr:sp macro="" textlink="">
      <xdr:nvSpPr>
        <xdr:cNvPr id="219" name="テキスト ボックス 218">
          <a:extLst>
            <a:ext uri="{FF2B5EF4-FFF2-40B4-BE49-F238E27FC236}">
              <a16:creationId xmlns:a16="http://schemas.microsoft.com/office/drawing/2014/main" id="{44E89C1A-5E7C-4D80-AB64-C7EDB92CC56B}"/>
            </a:ext>
          </a:extLst>
        </xdr:cNvPr>
        <xdr:cNvSpPr txBox="1"/>
      </xdr:nvSpPr>
      <xdr:spPr>
        <a:xfrm>
          <a:off x="384961" y="14183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A096E82E-BCF0-4A88-A941-EFD09F452477}"/>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4A2C6EF8-F214-4F58-A93B-3FD53B21DF57}"/>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5502DF3-410C-4DB4-B5BA-6E38A246B6CD}"/>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68756ED3-D08A-4ACB-877A-63F837A5938C}"/>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C32F86E-660A-4887-983B-8A28C58C29CC}"/>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93A30A0A-7ACD-4A7B-B35F-8564AF487B7C}"/>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1422F4BA-3A88-4539-A95F-72C93FE5E431}"/>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7" name="テキスト ボックス 226">
          <a:extLst>
            <a:ext uri="{FF2B5EF4-FFF2-40B4-BE49-F238E27FC236}">
              <a16:creationId xmlns:a16="http://schemas.microsoft.com/office/drawing/2014/main" id="{EC29F2B8-ECBE-41F9-8A38-00EA1D63AC53}"/>
            </a:ext>
          </a:extLst>
        </xdr:cNvPr>
        <xdr:cNvSpPr txBox="1"/>
      </xdr:nvSpPr>
      <xdr:spPr>
        <a:xfrm>
          <a:off x="2757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EA91219F-378F-4701-9678-21E1806B3C53}"/>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9" name="テキスト ボックス 228">
          <a:extLst>
            <a:ext uri="{FF2B5EF4-FFF2-40B4-BE49-F238E27FC236}">
              <a16:creationId xmlns:a16="http://schemas.microsoft.com/office/drawing/2014/main" id="{14CE8B48-70AF-4ED2-B779-30281B2E971E}"/>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福祉施設】&#10;有形固定資産減価償却率グラフ枠">
          <a:extLst>
            <a:ext uri="{FF2B5EF4-FFF2-40B4-BE49-F238E27FC236}">
              <a16:creationId xmlns:a16="http://schemas.microsoft.com/office/drawing/2014/main" id="{BE216139-5D02-41C5-AA9B-6408F44EF8BB}"/>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44450</xdr:rowOff>
    </xdr:from>
    <xdr:to>
      <xdr:col>24</xdr:col>
      <xdr:colOff>62865</xdr:colOff>
      <xdr:row>86</xdr:row>
      <xdr:rowOff>86361</xdr:rowOff>
    </xdr:to>
    <xdr:cxnSp macro="">
      <xdr:nvCxnSpPr>
        <xdr:cNvPr id="231" name="直線コネクタ 230">
          <a:extLst>
            <a:ext uri="{FF2B5EF4-FFF2-40B4-BE49-F238E27FC236}">
              <a16:creationId xmlns:a16="http://schemas.microsoft.com/office/drawing/2014/main" id="{6B7CBAAA-2BCE-43EF-9418-E637013FC747}"/>
            </a:ext>
          </a:extLst>
        </xdr:cNvPr>
        <xdr:cNvCxnSpPr/>
      </xdr:nvCxnSpPr>
      <xdr:spPr>
        <a:xfrm flipV="1">
          <a:off x="4177665" y="13093700"/>
          <a:ext cx="0" cy="1197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90188</xdr:rowOff>
    </xdr:from>
    <xdr:ext cx="340478" cy="259045"/>
    <xdr:sp macro="" textlink="">
      <xdr:nvSpPr>
        <xdr:cNvPr id="232" name="【福祉施設】&#10;有形固定資産減価償却率最小値テキスト">
          <a:extLst>
            <a:ext uri="{FF2B5EF4-FFF2-40B4-BE49-F238E27FC236}">
              <a16:creationId xmlns:a16="http://schemas.microsoft.com/office/drawing/2014/main" id="{E561C492-A376-4709-A275-E05707646586}"/>
            </a:ext>
          </a:extLst>
        </xdr:cNvPr>
        <xdr:cNvSpPr txBox="1"/>
      </xdr:nvSpPr>
      <xdr:spPr>
        <a:xfrm>
          <a:off x="4216400" y="142951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86361</xdr:rowOff>
    </xdr:from>
    <xdr:to>
      <xdr:col>24</xdr:col>
      <xdr:colOff>152400</xdr:colOff>
      <xdr:row>86</xdr:row>
      <xdr:rowOff>86361</xdr:rowOff>
    </xdr:to>
    <xdr:cxnSp macro="">
      <xdr:nvCxnSpPr>
        <xdr:cNvPr id="233" name="直線コネクタ 232">
          <a:extLst>
            <a:ext uri="{FF2B5EF4-FFF2-40B4-BE49-F238E27FC236}">
              <a16:creationId xmlns:a16="http://schemas.microsoft.com/office/drawing/2014/main" id="{E712C1E6-090D-43D6-A1A7-27E6F0283A4C}"/>
            </a:ext>
          </a:extLst>
        </xdr:cNvPr>
        <xdr:cNvCxnSpPr/>
      </xdr:nvCxnSpPr>
      <xdr:spPr>
        <a:xfrm>
          <a:off x="4108450" y="142913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162577</xdr:rowOff>
    </xdr:from>
    <xdr:ext cx="469744" cy="259045"/>
    <xdr:sp macro="" textlink="">
      <xdr:nvSpPr>
        <xdr:cNvPr id="234" name="【福祉施設】&#10;有形固定資産減価償却率最大値テキスト">
          <a:extLst>
            <a:ext uri="{FF2B5EF4-FFF2-40B4-BE49-F238E27FC236}">
              <a16:creationId xmlns:a16="http://schemas.microsoft.com/office/drawing/2014/main" id="{5D0438F6-2EBF-45BB-A5D3-77A490F21810}"/>
            </a:ext>
          </a:extLst>
        </xdr:cNvPr>
        <xdr:cNvSpPr txBox="1"/>
      </xdr:nvSpPr>
      <xdr:spPr>
        <a:xfrm>
          <a:off x="4216400" y="1288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235" name="直線コネクタ 234">
          <a:extLst>
            <a:ext uri="{FF2B5EF4-FFF2-40B4-BE49-F238E27FC236}">
              <a16:creationId xmlns:a16="http://schemas.microsoft.com/office/drawing/2014/main" id="{D646DE70-774D-4D8E-A4D9-B53F48DA4A2B}"/>
            </a:ext>
          </a:extLst>
        </xdr:cNvPr>
        <xdr:cNvCxnSpPr/>
      </xdr:nvCxnSpPr>
      <xdr:spPr>
        <a:xfrm>
          <a:off x="41084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127016</xdr:rowOff>
    </xdr:from>
    <xdr:ext cx="405111" cy="259045"/>
    <xdr:sp macro="" textlink="">
      <xdr:nvSpPr>
        <xdr:cNvPr id="236" name="【福祉施設】&#10;有形固定資産減価償却率平均値テキスト">
          <a:extLst>
            <a:ext uri="{FF2B5EF4-FFF2-40B4-BE49-F238E27FC236}">
              <a16:creationId xmlns:a16="http://schemas.microsoft.com/office/drawing/2014/main" id="{116A8C15-BE79-41D2-AC93-4B7F7CE14167}"/>
            </a:ext>
          </a:extLst>
        </xdr:cNvPr>
        <xdr:cNvSpPr txBox="1"/>
      </xdr:nvSpPr>
      <xdr:spPr>
        <a:xfrm>
          <a:off x="4216400" y="135064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104139</xdr:rowOff>
    </xdr:from>
    <xdr:to>
      <xdr:col>24</xdr:col>
      <xdr:colOff>114300</xdr:colOff>
      <xdr:row>83</xdr:row>
      <xdr:rowOff>34289</xdr:rowOff>
    </xdr:to>
    <xdr:sp macro="" textlink="">
      <xdr:nvSpPr>
        <xdr:cNvPr id="237" name="フローチャート: 判断 236">
          <a:extLst>
            <a:ext uri="{FF2B5EF4-FFF2-40B4-BE49-F238E27FC236}">
              <a16:creationId xmlns:a16="http://schemas.microsoft.com/office/drawing/2014/main" id="{6D5F8EEC-4A81-4EED-BFA5-1F46D57D96C5}"/>
            </a:ext>
          </a:extLst>
        </xdr:cNvPr>
        <xdr:cNvSpPr/>
      </xdr:nvSpPr>
      <xdr:spPr>
        <a:xfrm>
          <a:off x="4127500" y="136486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124461</xdr:rowOff>
    </xdr:from>
    <xdr:to>
      <xdr:col>20</xdr:col>
      <xdr:colOff>38100</xdr:colOff>
      <xdr:row>83</xdr:row>
      <xdr:rowOff>54611</xdr:rowOff>
    </xdr:to>
    <xdr:sp macro="" textlink="">
      <xdr:nvSpPr>
        <xdr:cNvPr id="238" name="フローチャート: 判断 237">
          <a:extLst>
            <a:ext uri="{FF2B5EF4-FFF2-40B4-BE49-F238E27FC236}">
              <a16:creationId xmlns:a16="http://schemas.microsoft.com/office/drawing/2014/main" id="{A6538925-94BC-4EEE-A4EC-8FFA50DCFA3C}"/>
            </a:ext>
          </a:extLst>
        </xdr:cNvPr>
        <xdr:cNvSpPr/>
      </xdr:nvSpPr>
      <xdr:spPr>
        <a:xfrm>
          <a:off x="3384550" y="136690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71138</xdr:rowOff>
    </xdr:from>
    <xdr:ext cx="405111" cy="259045"/>
    <xdr:sp macro="" textlink="">
      <xdr:nvSpPr>
        <xdr:cNvPr id="239" name="n_1aveValue【福祉施設】&#10;有形固定資産減価償却率">
          <a:extLst>
            <a:ext uri="{FF2B5EF4-FFF2-40B4-BE49-F238E27FC236}">
              <a16:creationId xmlns:a16="http://schemas.microsoft.com/office/drawing/2014/main" id="{C42077C1-91CB-46B3-8B4F-8AD60E219055}"/>
            </a:ext>
          </a:extLst>
        </xdr:cNvPr>
        <xdr:cNvSpPr txBox="1"/>
      </xdr:nvSpPr>
      <xdr:spPr>
        <a:xfrm>
          <a:off x="3239144" y="13450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102870</xdr:rowOff>
    </xdr:from>
    <xdr:to>
      <xdr:col>15</xdr:col>
      <xdr:colOff>101600</xdr:colOff>
      <xdr:row>83</xdr:row>
      <xdr:rowOff>33020</xdr:rowOff>
    </xdr:to>
    <xdr:sp macro="" textlink="">
      <xdr:nvSpPr>
        <xdr:cNvPr id="240" name="フローチャート: 判断 239">
          <a:extLst>
            <a:ext uri="{FF2B5EF4-FFF2-40B4-BE49-F238E27FC236}">
              <a16:creationId xmlns:a16="http://schemas.microsoft.com/office/drawing/2014/main" id="{E2954A8C-E7FB-4929-AAFF-25141A08213B}"/>
            </a:ext>
          </a:extLst>
        </xdr:cNvPr>
        <xdr:cNvSpPr/>
      </xdr:nvSpPr>
      <xdr:spPr>
        <a:xfrm>
          <a:off x="2571750" y="136474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49547</xdr:rowOff>
    </xdr:from>
    <xdr:ext cx="405111" cy="259045"/>
    <xdr:sp macro="" textlink="">
      <xdr:nvSpPr>
        <xdr:cNvPr id="241" name="n_2aveValue【福祉施設】&#10;有形固定資産減価償却率">
          <a:extLst>
            <a:ext uri="{FF2B5EF4-FFF2-40B4-BE49-F238E27FC236}">
              <a16:creationId xmlns:a16="http://schemas.microsoft.com/office/drawing/2014/main" id="{B1B8D9E1-23DF-4CD0-A390-232C29B8DE5B}"/>
            </a:ext>
          </a:extLst>
        </xdr:cNvPr>
        <xdr:cNvSpPr txBox="1"/>
      </xdr:nvSpPr>
      <xdr:spPr>
        <a:xfrm>
          <a:off x="2439044" y="1342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156211</xdr:rowOff>
    </xdr:from>
    <xdr:to>
      <xdr:col>10</xdr:col>
      <xdr:colOff>165100</xdr:colOff>
      <xdr:row>83</xdr:row>
      <xdr:rowOff>86361</xdr:rowOff>
    </xdr:to>
    <xdr:sp macro="" textlink="">
      <xdr:nvSpPr>
        <xdr:cNvPr id="242" name="フローチャート: 判断 241">
          <a:extLst>
            <a:ext uri="{FF2B5EF4-FFF2-40B4-BE49-F238E27FC236}">
              <a16:creationId xmlns:a16="http://schemas.microsoft.com/office/drawing/2014/main" id="{4E27CF06-40A6-4512-9017-0A9D52BC3630}"/>
            </a:ext>
          </a:extLst>
        </xdr:cNvPr>
        <xdr:cNvSpPr/>
      </xdr:nvSpPr>
      <xdr:spPr>
        <a:xfrm>
          <a:off x="1778000" y="137007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102888</xdr:rowOff>
    </xdr:from>
    <xdr:ext cx="405111" cy="259045"/>
    <xdr:sp macro="" textlink="">
      <xdr:nvSpPr>
        <xdr:cNvPr id="243" name="n_3aveValue【福祉施設】&#10;有形固定資産減価償却率">
          <a:extLst>
            <a:ext uri="{FF2B5EF4-FFF2-40B4-BE49-F238E27FC236}">
              <a16:creationId xmlns:a16="http://schemas.microsoft.com/office/drawing/2014/main" id="{780936B3-FB18-4F03-BE77-DCE26DE2DE6A}"/>
            </a:ext>
          </a:extLst>
        </xdr:cNvPr>
        <xdr:cNvSpPr txBox="1"/>
      </xdr:nvSpPr>
      <xdr:spPr>
        <a:xfrm>
          <a:off x="164529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9BA725EA-C768-4BA4-8B01-CF35567E2EE5}"/>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2D15BEE7-6A75-400F-9FC4-DBF1BF23B623}"/>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CE8A1343-9212-4D19-A716-EA6F5DC513D7}"/>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DB449DA0-609D-4EEF-89AD-EBD3ACDC4204}"/>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8439EBAE-3E96-4791-AD6F-7854FBAFE81A}"/>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35561</xdr:rowOff>
    </xdr:from>
    <xdr:to>
      <xdr:col>24</xdr:col>
      <xdr:colOff>114300</xdr:colOff>
      <xdr:row>86</xdr:row>
      <xdr:rowOff>137161</xdr:rowOff>
    </xdr:to>
    <xdr:sp macro="" textlink="">
      <xdr:nvSpPr>
        <xdr:cNvPr id="249" name="楕円 248">
          <a:extLst>
            <a:ext uri="{FF2B5EF4-FFF2-40B4-BE49-F238E27FC236}">
              <a16:creationId xmlns:a16="http://schemas.microsoft.com/office/drawing/2014/main" id="{9CAEED50-B29F-4033-9899-E2BAA16EA4F6}"/>
            </a:ext>
          </a:extLst>
        </xdr:cNvPr>
        <xdr:cNvSpPr/>
      </xdr:nvSpPr>
      <xdr:spPr>
        <a:xfrm>
          <a:off x="4127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121938</xdr:rowOff>
    </xdr:from>
    <xdr:ext cx="340478" cy="259045"/>
    <xdr:sp macro="" textlink="">
      <xdr:nvSpPr>
        <xdr:cNvPr id="250" name="【福祉施設】&#10;有形固定資産減価償却率該当値テキスト">
          <a:extLst>
            <a:ext uri="{FF2B5EF4-FFF2-40B4-BE49-F238E27FC236}">
              <a16:creationId xmlns:a16="http://schemas.microsoft.com/office/drawing/2014/main" id="{8D39808E-CBB3-482C-BA2A-5E3FED8E98CD}"/>
            </a:ext>
          </a:extLst>
        </xdr:cNvPr>
        <xdr:cNvSpPr txBox="1"/>
      </xdr:nvSpPr>
      <xdr:spPr>
        <a:xfrm>
          <a:off x="4216400" y="141617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251" name="楕円 250">
          <a:extLst>
            <a:ext uri="{FF2B5EF4-FFF2-40B4-BE49-F238E27FC236}">
              <a16:creationId xmlns:a16="http://schemas.microsoft.com/office/drawing/2014/main" id="{A2360937-6569-4E68-92E4-AF74A45F77D6}"/>
            </a:ext>
          </a:extLst>
        </xdr:cNvPr>
        <xdr:cNvSpPr/>
      </xdr:nvSpPr>
      <xdr:spPr>
        <a:xfrm>
          <a:off x="3384550" y="14268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86361</xdr:rowOff>
    </xdr:from>
    <xdr:to>
      <xdr:col>24</xdr:col>
      <xdr:colOff>63500</xdr:colOff>
      <xdr:row>86</xdr:row>
      <xdr:rowOff>114300</xdr:rowOff>
    </xdr:to>
    <xdr:cxnSp macro="">
      <xdr:nvCxnSpPr>
        <xdr:cNvPr id="252" name="直線コネクタ 251">
          <a:extLst>
            <a:ext uri="{FF2B5EF4-FFF2-40B4-BE49-F238E27FC236}">
              <a16:creationId xmlns:a16="http://schemas.microsoft.com/office/drawing/2014/main" id="{DC648023-AEC2-4A51-93D9-30F83041434A}"/>
            </a:ext>
          </a:extLst>
        </xdr:cNvPr>
        <xdr:cNvCxnSpPr/>
      </xdr:nvCxnSpPr>
      <xdr:spPr>
        <a:xfrm flipV="1">
          <a:off x="3429000" y="14291311"/>
          <a:ext cx="7493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185361</xdr:colOff>
      <xdr:row>86</xdr:row>
      <xdr:rowOff>156227</xdr:rowOff>
    </xdr:from>
    <xdr:ext cx="340478" cy="259045"/>
    <xdr:sp macro="" textlink="">
      <xdr:nvSpPr>
        <xdr:cNvPr id="253" name="n_1mainValue【福祉施設】&#10;有形固定資産減価償却率">
          <a:extLst>
            <a:ext uri="{FF2B5EF4-FFF2-40B4-BE49-F238E27FC236}">
              <a16:creationId xmlns:a16="http://schemas.microsoft.com/office/drawing/2014/main" id="{7D2BCB21-BCF2-4E0A-A696-AD73B1C15DD1}"/>
            </a:ext>
          </a:extLst>
        </xdr:cNvPr>
        <xdr:cNvSpPr txBox="1"/>
      </xdr:nvSpPr>
      <xdr:spPr>
        <a:xfrm>
          <a:off x="3258761" y="143611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20A8E754-0FE1-4802-97BC-4EBE6EDE6FDD}"/>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5" name="正方形/長方形 254">
          <a:extLst>
            <a:ext uri="{FF2B5EF4-FFF2-40B4-BE49-F238E27FC236}">
              <a16:creationId xmlns:a16="http://schemas.microsoft.com/office/drawing/2014/main" id="{6CA3FB20-B8D7-4A44-8505-24DE3E5A4AAD}"/>
            </a:ext>
          </a:extLst>
        </xdr:cNvPr>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6" name="正方形/長方形 255">
          <a:extLst>
            <a:ext uri="{FF2B5EF4-FFF2-40B4-BE49-F238E27FC236}">
              <a16:creationId xmlns:a16="http://schemas.microsoft.com/office/drawing/2014/main" id="{E49B3E21-B5C7-43D1-9F5E-66EB87586C01}"/>
            </a:ext>
          </a:extLst>
        </xdr:cNvPr>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7" name="正方形/長方形 256">
          <a:extLst>
            <a:ext uri="{FF2B5EF4-FFF2-40B4-BE49-F238E27FC236}">
              <a16:creationId xmlns:a16="http://schemas.microsoft.com/office/drawing/2014/main" id="{0FEE4C63-3B2D-4A7B-AF63-3C9A803F837D}"/>
            </a:ext>
          </a:extLst>
        </xdr:cNvPr>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8" name="正方形/長方形 257">
          <a:extLst>
            <a:ext uri="{FF2B5EF4-FFF2-40B4-BE49-F238E27FC236}">
              <a16:creationId xmlns:a16="http://schemas.microsoft.com/office/drawing/2014/main" id="{8D43C4DF-0AB6-4984-9720-5205BF627AC1}"/>
            </a:ext>
          </a:extLst>
        </xdr:cNvPr>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9" name="正方形/長方形 258">
          <a:extLst>
            <a:ext uri="{FF2B5EF4-FFF2-40B4-BE49-F238E27FC236}">
              <a16:creationId xmlns:a16="http://schemas.microsoft.com/office/drawing/2014/main" id="{92248CC6-AC3E-4985-989C-88CEB293DB87}"/>
            </a:ext>
          </a:extLst>
        </xdr:cNvPr>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0" name="正方形/長方形 259">
          <a:extLst>
            <a:ext uri="{FF2B5EF4-FFF2-40B4-BE49-F238E27FC236}">
              <a16:creationId xmlns:a16="http://schemas.microsoft.com/office/drawing/2014/main" id="{91815C10-19DF-4290-85AA-462EECB4FD64}"/>
            </a:ext>
          </a:extLst>
        </xdr:cNvPr>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1" name="正方形/長方形 260">
          <a:extLst>
            <a:ext uri="{FF2B5EF4-FFF2-40B4-BE49-F238E27FC236}">
              <a16:creationId xmlns:a16="http://schemas.microsoft.com/office/drawing/2014/main" id="{8F00A19C-2402-475B-8518-0C22C286FEFD}"/>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2" name="テキスト ボックス 261">
          <a:extLst>
            <a:ext uri="{FF2B5EF4-FFF2-40B4-BE49-F238E27FC236}">
              <a16:creationId xmlns:a16="http://schemas.microsoft.com/office/drawing/2014/main" id="{205C8A80-E88C-4932-8904-8EC612533A7A}"/>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3" name="直線コネクタ 262">
          <a:extLst>
            <a:ext uri="{FF2B5EF4-FFF2-40B4-BE49-F238E27FC236}">
              <a16:creationId xmlns:a16="http://schemas.microsoft.com/office/drawing/2014/main" id="{3E7530D2-5159-4E61-864C-5B74ABF2379C}"/>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4" name="直線コネクタ 263">
          <a:extLst>
            <a:ext uri="{FF2B5EF4-FFF2-40B4-BE49-F238E27FC236}">
              <a16:creationId xmlns:a16="http://schemas.microsoft.com/office/drawing/2014/main" id="{9B516E40-090B-47F7-8CF4-5F0A6FE0DD58}"/>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5" name="テキスト ボックス 264">
          <a:extLst>
            <a:ext uri="{FF2B5EF4-FFF2-40B4-BE49-F238E27FC236}">
              <a16:creationId xmlns:a16="http://schemas.microsoft.com/office/drawing/2014/main" id="{D474E44D-5365-4398-8A42-F34058723C08}"/>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6" name="直線コネクタ 265">
          <a:extLst>
            <a:ext uri="{FF2B5EF4-FFF2-40B4-BE49-F238E27FC236}">
              <a16:creationId xmlns:a16="http://schemas.microsoft.com/office/drawing/2014/main" id="{EB28685A-D30E-4366-90FE-C9C4DEAF3DC1}"/>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7" name="テキスト ボックス 266">
          <a:extLst>
            <a:ext uri="{FF2B5EF4-FFF2-40B4-BE49-F238E27FC236}">
              <a16:creationId xmlns:a16="http://schemas.microsoft.com/office/drawing/2014/main" id="{A527914A-2C90-448D-A542-CD583E9ADF4E}"/>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8" name="直線コネクタ 267">
          <a:extLst>
            <a:ext uri="{FF2B5EF4-FFF2-40B4-BE49-F238E27FC236}">
              <a16:creationId xmlns:a16="http://schemas.microsoft.com/office/drawing/2014/main" id="{48B84CA1-185F-4199-A4D2-70109CC298E5}"/>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9" name="テキスト ボックス 268">
          <a:extLst>
            <a:ext uri="{FF2B5EF4-FFF2-40B4-BE49-F238E27FC236}">
              <a16:creationId xmlns:a16="http://schemas.microsoft.com/office/drawing/2014/main" id="{1E8274AC-007C-439E-8F51-480C83AE91E4}"/>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0" name="直線コネクタ 269">
          <a:extLst>
            <a:ext uri="{FF2B5EF4-FFF2-40B4-BE49-F238E27FC236}">
              <a16:creationId xmlns:a16="http://schemas.microsoft.com/office/drawing/2014/main" id="{C9F8D2EE-1653-45A6-AAFF-B66A4BD516F5}"/>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1" name="テキスト ボックス 270">
          <a:extLst>
            <a:ext uri="{FF2B5EF4-FFF2-40B4-BE49-F238E27FC236}">
              <a16:creationId xmlns:a16="http://schemas.microsoft.com/office/drawing/2014/main" id="{2B7C838D-BDF4-400C-B047-063885162F87}"/>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2" name="直線コネクタ 271">
          <a:extLst>
            <a:ext uri="{FF2B5EF4-FFF2-40B4-BE49-F238E27FC236}">
              <a16:creationId xmlns:a16="http://schemas.microsoft.com/office/drawing/2014/main" id="{91F5900B-52BA-4EE5-8104-BE12221FD4E2}"/>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3" name="テキスト ボックス 272">
          <a:extLst>
            <a:ext uri="{FF2B5EF4-FFF2-40B4-BE49-F238E27FC236}">
              <a16:creationId xmlns:a16="http://schemas.microsoft.com/office/drawing/2014/main" id="{4EEA3DD6-E03A-4CFD-9818-3E735714576F}"/>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4" name="【福祉施設】&#10;一人当たり面積グラフ枠">
          <a:extLst>
            <a:ext uri="{FF2B5EF4-FFF2-40B4-BE49-F238E27FC236}">
              <a16:creationId xmlns:a16="http://schemas.microsoft.com/office/drawing/2014/main" id="{812EE1F1-0548-463B-9791-F3BBC99D706E}"/>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101651</xdr:rowOff>
    </xdr:from>
    <xdr:to>
      <xdr:col>54</xdr:col>
      <xdr:colOff>189865</xdr:colOff>
      <xdr:row>86</xdr:row>
      <xdr:rowOff>20269</xdr:rowOff>
    </xdr:to>
    <xdr:cxnSp macro="">
      <xdr:nvCxnSpPr>
        <xdr:cNvPr id="275" name="直線コネクタ 274">
          <a:extLst>
            <a:ext uri="{FF2B5EF4-FFF2-40B4-BE49-F238E27FC236}">
              <a16:creationId xmlns:a16="http://schemas.microsoft.com/office/drawing/2014/main" id="{5268D29C-FD92-45C1-9E0C-410A58870782}"/>
            </a:ext>
          </a:extLst>
        </xdr:cNvPr>
        <xdr:cNvCxnSpPr/>
      </xdr:nvCxnSpPr>
      <xdr:spPr>
        <a:xfrm flipV="1">
          <a:off x="9429115" y="12985801"/>
          <a:ext cx="0" cy="1239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24096</xdr:rowOff>
    </xdr:from>
    <xdr:ext cx="469744" cy="259045"/>
    <xdr:sp macro="" textlink="">
      <xdr:nvSpPr>
        <xdr:cNvPr id="276" name="【福祉施設】&#10;一人当たり面積最小値テキスト">
          <a:extLst>
            <a:ext uri="{FF2B5EF4-FFF2-40B4-BE49-F238E27FC236}">
              <a16:creationId xmlns:a16="http://schemas.microsoft.com/office/drawing/2014/main" id="{C1284840-5D22-4D1D-91D5-828D3359535B}"/>
            </a:ext>
          </a:extLst>
        </xdr:cNvPr>
        <xdr:cNvSpPr txBox="1"/>
      </xdr:nvSpPr>
      <xdr:spPr>
        <a:xfrm>
          <a:off x="9467850" y="142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20269</xdr:rowOff>
    </xdr:from>
    <xdr:to>
      <xdr:col>55</xdr:col>
      <xdr:colOff>88900</xdr:colOff>
      <xdr:row>86</xdr:row>
      <xdr:rowOff>20269</xdr:rowOff>
    </xdr:to>
    <xdr:cxnSp macro="">
      <xdr:nvCxnSpPr>
        <xdr:cNvPr id="277" name="直線コネクタ 276">
          <a:extLst>
            <a:ext uri="{FF2B5EF4-FFF2-40B4-BE49-F238E27FC236}">
              <a16:creationId xmlns:a16="http://schemas.microsoft.com/office/drawing/2014/main" id="{E7B1C2E5-42AF-4780-A9AB-596A3C096F17}"/>
            </a:ext>
          </a:extLst>
        </xdr:cNvPr>
        <xdr:cNvCxnSpPr/>
      </xdr:nvCxnSpPr>
      <xdr:spPr>
        <a:xfrm>
          <a:off x="9359900" y="14225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48328</xdr:rowOff>
    </xdr:from>
    <xdr:ext cx="469744" cy="259045"/>
    <xdr:sp macro="" textlink="">
      <xdr:nvSpPr>
        <xdr:cNvPr id="278" name="【福祉施設】&#10;一人当たり面積最大値テキスト">
          <a:extLst>
            <a:ext uri="{FF2B5EF4-FFF2-40B4-BE49-F238E27FC236}">
              <a16:creationId xmlns:a16="http://schemas.microsoft.com/office/drawing/2014/main" id="{69C5103E-2264-49F9-8CB1-450560BD3991}"/>
            </a:ext>
          </a:extLst>
        </xdr:cNvPr>
        <xdr:cNvSpPr txBox="1"/>
      </xdr:nvSpPr>
      <xdr:spPr>
        <a:xfrm>
          <a:off x="9467850" y="1276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101651</xdr:rowOff>
    </xdr:from>
    <xdr:to>
      <xdr:col>55</xdr:col>
      <xdr:colOff>88900</xdr:colOff>
      <xdr:row>78</xdr:row>
      <xdr:rowOff>101651</xdr:rowOff>
    </xdr:to>
    <xdr:cxnSp macro="">
      <xdr:nvCxnSpPr>
        <xdr:cNvPr id="279" name="直線コネクタ 278">
          <a:extLst>
            <a:ext uri="{FF2B5EF4-FFF2-40B4-BE49-F238E27FC236}">
              <a16:creationId xmlns:a16="http://schemas.microsoft.com/office/drawing/2014/main" id="{6EA0C63F-DB2F-4CD9-B8E2-2F4CA8D818FB}"/>
            </a:ext>
          </a:extLst>
        </xdr:cNvPr>
        <xdr:cNvCxnSpPr/>
      </xdr:nvCxnSpPr>
      <xdr:spPr>
        <a:xfrm>
          <a:off x="9359900" y="1298580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113631</xdr:rowOff>
    </xdr:from>
    <xdr:ext cx="469744" cy="259045"/>
    <xdr:sp macro="" textlink="">
      <xdr:nvSpPr>
        <xdr:cNvPr id="280" name="【福祉施設】&#10;一人当たり面積平均値テキスト">
          <a:extLst>
            <a:ext uri="{FF2B5EF4-FFF2-40B4-BE49-F238E27FC236}">
              <a16:creationId xmlns:a16="http://schemas.microsoft.com/office/drawing/2014/main" id="{18596DBC-97C4-4BDF-8F1B-665095DB0E78}"/>
            </a:ext>
          </a:extLst>
        </xdr:cNvPr>
        <xdr:cNvSpPr txBox="1"/>
      </xdr:nvSpPr>
      <xdr:spPr>
        <a:xfrm>
          <a:off x="9467850" y="13988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135204</xdr:rowOff>
    </xdr:from>
    <xdr:to>
      <xdr:col>55</xdr:col>
      <xdr:colOff>50800</xdr:colOff>
      <xdr:row>85</xdr:row>
      <xdr:rowOff>65354</xdr:rowOff>
    </xdr:to>
    <xdr:sp macro="" textlink="">
      <xdr:nvSpPr>
        <xdr:cNvPr id="281" name="フローチャート: 判断 280">
          <a:extLst>
            <a:ext uri="{FF2B5EF4-FFF2-40B4-BE49-F238E27FC236}">
              <a16:creationId xmlns:a16="http://schemas.microsoft.com/office/drawing/2014/main" id="{5CFF400E-3184-4CCD-B05F-B7E0D1AEA8C5}"/>
            </a:ext>
          </a:extLst>
        </xdr:cNvPr>
        <xdr:cNvSpPr/>
      </xdr:nvSpPr>
      <xdr:spPr>
        <a:xfrm>
          <a:off x="9398000" y="140099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167666</xdr:rowOff>
    </xdr:from>
    <xdr:to>
      <xdr:col>50</xdr:col>
      <xdr:colOff>165100</xdr:colOff>
      <xdr:row>85</xdr:row>
      <xdr:rowOff>97816</xdr:rowOff>
    </xdr:to>
    <xdr:sp macro="" textlink="">
      <xdr:nvSpPr>
        <xdr:cNvPr id="282" name="フローチャート: 判断 281">
          <a:extLst>
            <a:ext uri="{FF2B5EF4-FFF2-40B4-BE49-F238E27FC236}">
              <a16:creationId xmlns:a16="http://schemas.microsoft.com/office/drawing/2014/main" id="{90AB204F-4427-46A9-BC02-448406E49AC9}"/>
            </a:ext>
          </a:extLst>
        </xdr:cNvPr>
        <xdr:cNvSpPr/>
      </xdr:nvSpPr>
      <xdr:spPr>
        <a:xfrm>
          <a:off x="8636000" y="14042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88943</xdr:rowOff>
    </xdr:from>
    <xdr:ext cx="469744" cy="259045"/>
    <xdr:sp macro="" textlink="">
      <xdr:nvSpPr>
        <xdr:cNvPr id="283" name="n_1aveValue【福祉施設】&#10;一人当たり面積">
          <a:extLst>
            <a:ext uri="{FF2B5EF4-FFF2-40B4-BE49-F238E27FC236}">
              <a16:creationId xmlns:a16="http://schemas.microsoft.com/office/drawing/2014/main" id="{B23D16B4-F4E3-4F51-B14B-029BEFF44B4B}"/>
            </a:ext>
          </a:extLst>
        </xdr:cNvPr>
        <xdr:cNvSpPr txBox="1"/>
      </xdr:nvSpPr>
      <xdr:spPr>
        <a:xfrm>
          <a:off x="8458277" y="1412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161265</xdr:rowOff>
    </xdr:from>
    <xdr:to>
      <xdr:col>46</xdr:col>
      <xdr:colOff>38100</xdr:colOff>
      <xdr:row>85</xdr:row>
      <xdr:rowOff>91415</xdr:rowOff>
    </xdr:to>
    <xdr:sp macro="" textlink="">
      <xdr:nvSpPr>
        <xdr:cNvPr id="284" name="フローチャート: 判断 283">
          <a:extLst>
            <a:ext uri="{FF2B5EF4-FFF2-40B4-BE49-F238E27FC236}">
              <a16:creationId xmlns:a16="http://schemas.microsoft.com/office/drawing/2014/main" id="{704BDFB2-08B0-450B-BF06-DA62FD712CFC}"/>
            </a:ext>
          </a:extLst>
        </xdr:cNvPr>
        <xdr:cNvSpPr/>
      </xdr:nvSpPr>
      <xdr:spPr>
        <a:xfrm>
          <a:off x="7842250" y="14036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107942</xdr:rowOff>
    </xdr:from>
    <xdr:ext cx="469744" cy="259045"/>
    <xdr:sp macro="" textlink="">
      <xdr:nvSpPr>
        <xdr:cNvPr id="285" name="n_2aveValue【福祉施設】&#10;一人当たり面積">
          <a:extLst>
            <a:ext uri="{FF2B5EF4-FFF2-40B4-BE49-F238E27FC236}">
              <a16:creationId xmlns:a16="http://schemas.microsoft.com/office/drawing/2014/main" id="{6B31AF01-0B69-4FD9-9EA3-DC63F4BAFAFD}"/>
            </a:ext>
          </a:extLst>
        </xdr:cNvPr>
        <xdr:cNvSpPr txBox="1"/>
      </xdr:nvSpPr>
      <xdr:spPr>
        <a:xfrm>
          <a:off x="7677227" y="1381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151206</xdr:rowOff>
    </xdr:from>
    <xdr:to>
      <xdr:col>41</xdr:col>
      <xdr:colOff>101600</xdr:colOff>
      <xdr:row>85</xdr:row>
      <xdr:rowOff>81356</xdr:rowOff>
    </xdr:to>
    <xdr:sp macro="" textlink="">
      <xdr:nvSpPr>
        <xdr:cNvPr id="286" name="フローチャート: 判断 285">
          <a:extLst>
            <a:ext uri="{FF2B5EF4-FFF2-40B4-BE49-F238E27FC236}">
              <a16:creationId xmlns:a16="http://schemas.microsoft.com/office/drawing/2014/main" id="{F1619202-B44E-41A3-9D49-45B89869F16D}"/>
            </a:ext>
          </a:extLst>
        </xdr:cNvPr>
        <xdr:cNvSpPr/>
      </xdr:nvSpPr>
      <xdr:spPr>
        <a:xfrm>
          <a:off x="7029450" y="140259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97883</xdr:rowOff>
    </xdr:from>
    <xdr:ext cx="469744" cy="259045"/>
    <xdr:sp macro="" textlink="">
      <xdr:nvSpPr>
        <xdr:cNvPr id="287" name="n_3aveValue【福祉施設】&#10;一人当たり面積">
          <a:extLst>
            <a:ext uri="{FF2B5EF4-FFF2-40B4-BE49-F238E27FC236}">
              <a16:creationId xmlns:a16="http://schemas.microsoft.com/office/drawing/2014/main" id="{1E6A534A-5BE1-4350-BF2D-51A6E7F54C21}"/>
            </a:ext>
          </a:extLst>
        </xdr:cNvPr>
        <xdr:cNvSpPr txBox="1"/>
      </xdr:nvSpPr>
      <xdr:spPr>
        <a:xfrm>
          <a:off x="6864427" y="1380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18B8DF7-15D7-4608-AD83-3C81EAA92795}"/>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50DA912D-C400-41A0-89FF-68489D1379CA}"/>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9B5C282C-21C0-4316-9FE6-FC894F08C179}"/>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59C27279-15B9-4EB1-853B-2C4D0BB4FAEC}"/>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90F9BEE5-C8B8-481E-9043-B9CCA99AD3A4}"/>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104572</xdr:rowOff>
    </xdr:from>
    <xdr:to>
      <xdr:col>55</xdr:col>
      <xdr:colOff>50800</xdr:colOff>
      <xdr:row>81</xdr:row>
      <xdr:rowOff>34722</xdr:rowOff>
    </xdr:to>
    <xdr:sp macro="" textlink="">
      <xdr:nvSpPr>
        <xdr:cNvPr id="293" name="楕円 292">
          <a:extLst>
            <a:ext uri="{FF2B5EF4-FFF2-40B4-BE49-F238E27FC236}">
              <a16:creationId xmlns:a16="http://schemas.microsoft.com/office/drawing/2014/main" id="{7392F3F8-3319-48B9-A595-7E83F7BAC6E3}"/>
            </a:ext>
          </a:extLst>
        </xdr:cNvPr>
        <xdr:cNvSpPr/>
      </xdr:nvSpPr>
      <xdr:spPr>
        <a:xfrm>
          <a:off x="9398000" y="133189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127449</xdr:rowOff>
    </xdr:from>
    <xdr:ext cx="469744" cy="259045"/>
    <xdr:sp macro="" textlink="">
      <xdr:nvSpPr>
        <xdr:cNvPr id="294" name="【福祉施設】&#10;一人当たり面積該当値テキスト">
          <a:extLst>
            <a:ext uri="{FF2B5EF4-FFF2-40B4-BE49-F238E27FC236}">
              <a16:creationId xmlns:a16="http://schemas.microsoft.com/office/drawing/2014/main" id="{080EF0EC-DD3A-4D6F-88DF-54687F4D8577}"/>
            </a:ext>
          </a:extLst>
        </xdr:cNvPr>
        <xdr:cNvSpPr txBox="1"/>
      </xdr:nvSpPr>
      <xdr:spPr>
        <a:xfrm>
          <a:off x="9467850" y="1317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104572</xdr:rowOff>
    </xdr:from>
    <xdr:to>
      <xdr:col>50</xdr:col>
      <xdr:colOff>165100</xdr:colOff>
      <xdr:row>81</xdr:row>
      <xdr:rowOff>34722</xdr:rowOff>
    </xdr:to>
    <xdr:sp macro="" textlink="">
      <xdr:nvSpPr>
        <xdr:cNvPr id="295" name="楕円 294">
          <a:extLst>
            <a:ext uri="{FF2B5EF4-FFF2-40B4-BE49-F238E27FC236}">
              <a16:creationId xmlns:a16="http://schemas.microsoft.com/office/drawing/2014/main" id="{B8CBAD66-5D61-4B94-BF9F-7151E0B93B45}"/>
            </a:ext>
          </a:extLst>
        </xdr:cNvPr>
        <xdr:cNvSpPr/>
      </xdr:nvSpPr>
      <xdr:spPr>
        <a:xfrm>
          <a:off x="8636000" y="133189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155372</xdr:rowOff>
    </xdr:from>
    <xdr:to>
      <xdr:col>55</xdr:col>
      <xdr:colOff>0</xdr:colOff>
      <xdr:row>80</xdr:row>
      <xdr:rowOff>155372</xdr:rowOff>
    </xdr:to>
    <xdr:cxnSp macro="">
      <xdr:nvCxnSpPr>
        <xdr:cNvPr id="296" name="直線コネクタ 295">
          <a:extLst>
            <a:ext uri="{FF2B5EF4-FFF2-40B4-BE49-F238E27FC236}">
              <a16:creationId xmlns:a16="http://schemas.microsoft.com/office/drawing/2014/main" id="{6572BA48-0DDC-43DD-95E0-9A73D1B46689}"/>
            </a:ext>
          </a:extLst>
        </xdr:cNvPr>
        <xdr:cNvCxnSpPr/>
      </xdr:nvCxnSpPr>
      <xdr:spPr>
        <a:xfrm>
          <a:off x="8686800" y="13369722"/>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79</xdr:row>
      <xdr:rowOff>51249</xdr:rowOff>
    </xdr:from>
    <xdr:ext cx="469744" cy="259045"/>
    <xdr:sp macro="" textlink="">
      <xdr:nvSpPr>
        <xdr:cNvPr id="297" name="n_1mainValue【福祉施設】&#10;一人当たり面積">
          <a:extLst>
            <a:ext uri="{FF2B5EF4-FFF2-40B4-BE49-F238E27FC236}">
              <a16:creationId xmlns:a16="http://schemas.microsoft.com/office/drawing/2014/main" id="{E5E3A6A2-36E8-4E9D-94E0-E75609053D9F}"/>
            </a:ext>
          </a:extLst>
        </xdr:cNvPr>
        <xdr:cNvSpPr txBox="1"/>
      </xdr:nvSpPr>
      <xdr:spPr>
        <a:xfrm>
          <a:off x="8458277" y="1310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8" name="正方形/長方形 297">
          <a:extLst>
            <a:ext uri="{FF2B5EF4-FFF2-40B4-BE49-F238E27FC236}">
              <a16:creationId xmlns:a16="http://schemas.microsoft.com/office/drawing/2014/main" id="{3BA2FCBF-2FF7-45EB-A0FE-25B71AE6F816}"/>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9" name="正方形/長方形 298">
          <a:extLst>
            <a:ext uri="{FF2B5EF4-FFF2-40B4-BE49-F238E27FC236}">
              <a16:creationId xmlns:a16="http://schemas.microsoft.com/office/drawing/2014/main" id="{D60890C1-D913-4723-B87D-116E02A647A0}"/>
            </a:ext>
          </a:extLst>
        </xdr:cNvPr>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0" name="正方形/長方形 299">
          <a:extLst>
            <a:ext uri="{FF2B5EF4-FFF2-40B4-BE49-F238E27FC236}">
              <a16:creationId xmlns:a16="http://schemas.microsoft.com/office/drawing/2014/main" id="{2F34FE92-C38D-4C99-9F9C-F42C237084E9}"/>
            </a:ext>
          </a:extLst>
        </xdr:cNvPr>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1" name="正方形/長方形 300">
          <a:extLst>
            <a:ext uri="{FF2B5EF4-FFF2-40B4-BE49-F238E27FC236}">
              <a16:creationId xmlns:a16="http://schemas.microsoft.com/office/drawing/2014/main" id="{F77A7295-7A60-4ABE-BAB8-48C25A443725}"/>
            </a:ext>
          </a:extLst>
        </xdr:cNvPr>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2" name="正方形/長方形 301">
          <a:extLst>
            <a:ext uri="{FF2B5EF4-FFF2-40B4-BE49-F238E27FC236}">
              <a16:creationId xmlns:a16="http://schemas.microsoft.com/office/drawing/2014/main" id="{3A623643-D236-4F38-B906-9AD17F62F245}"/>
            </a:ext>
          </a:extLst>
        </xdr:cNvPr>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3" name="正方形/長方形 302">
          <a:extLst>
            <a:ext uri="{FF2B5EF4-FFF2-40B4-BE49-F238E27FC236}">
              <a16:creationId xmlns:a16="http://schemas.microsoft.com/office/drawing/2014/main" id="{30BF03AF-B221-48E3-8C65-2EAE3A6FAD0D}"/>
            </a:ext>
          </a:extLst>
        </xdr:cNvPr>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4" name="正方形/長方形 303">
          <a:extLst>
            <a:ext uri="{FF2B5EF4-FFF2-40B4-BE49-F238E27FC236}">
              <a16:creationId xmlns:a16="http://schemas.microsoft.com/office/drawing/2014/main" id="{414C339C-B754-4AF9-A410-70F24750A8C3}"/>
            </a:ext>
          </a:extLst>
        </xdr:cNvPr>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5" name="正方形/長方形 304">
          <a:extLst>
            <a:ext uri="{FF2B5EF4-FFF2-40B4-BE49-F238E27FC236}">
              <a16:creationId xmlns:a16="http://schemas.microsoft.com/office/drawing/2014/main" id="{81980F8A-E18B-436F-8F85-4B09E68C9709}"/>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6" name="テキスト ボックス 305">
          <a:extLst>
            <a:ext uri="{FF2B5EF4-FFF2-40B4-BE49-F238E27FC236}">
              <a16:creationId xmlns:a16="http://schemas.microsoft.com/office/drawing/2014/main" id="{99641007-9CAF-4642-8403-6DEB3B80F44A}"/>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7" name="直線コネクタ 306">
          <a:extLst>
            <a:ext uri="{FF2B5EF4-FFF2-40B4-BE49-F238E27FC236}">
              <a16:creationId xmlns:a16="http://schemas.microsoft.com/office/drawing/2014/main" id="{DBB679A9-8220-45FC-9F31-7A9CE4940426}"/>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C15EF173-B035-4DF8-938F-744A08B790E7}"/>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09" name="テキスト ボックス 308">
          <a:extLst>
            <a:ext uri="{FF2B5EF4-FFF2-40B4-BE49-F238E27FC236}">
              <a16:creationId xmlns:a16="http://schemas.microsoft.com/office/drawing/2014/main" id="{6A138DD5-ADCE-40CB-AB8B-7AB221C7259F}"/>
            </a:ext>
          </a:extLst>
        </xdr:cNvPr>
        <xdr:cNvSpPr txBox="1"/>
      </xdr:nvSpPr>
      <xdr:spPr>
        <a:xfrm>
          <a:off x="38496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CC8C0F74-5619-4D28-A1D7-C2A867C6A049}"/>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4E33E629-6FD0-4103-A997-584DE2659B04}"/>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84C61DB6-23A8-439B-A35C-EC12100C2862}"/>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9C8F17B6-9678-4EC2-B5A2-ED13BEDE1D9D}"/>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7A42441C-CBB4-48FF-8EFC-8F2E140854CE}"/>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D8C53040-E479-4F6E-94B0-AD5F762B39D1}"/>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7B289EDA-D8F9-4D8F-804D-526E43E0ECEC}"/>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946C274A-ED3F-4F7B-A0CF-2A3A67CF22C8}"/>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7BCCCB05-39B9-4766-8AF1-AF014C3D6021}"/>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9" name="テキスト ボックス 318">
          <a:extLst>
            <a:ext uri="{FF2B5EF4-FFF2-40B4-BE49-F238E27FC236}">
              <a16:creationId xmlns:a16="http://schemas.microsoft.com/office/drawing/2014/main" id="{8007EB69-5CA8-460D-B943-EA2BFA7CE089}"/>
            </a:ext>
          </a:extLst>
        </xdr:cNvPr>
        <xdr:cNvSpPr txBox="1"/>
      </xdr:nvSpPr>
      <xdr:spPr>
        <a:xfrm>
          <a:off x="27577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C5D3CCCA-9FAE-4811-B9CC-7B235D25CFD2}"/>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1" name="テキスト ボックス 320">
          <a:extLst>
            <a:ext uri="{FF2B5EF4-FFF2-40B4-BE49-F238E27FC236}">
              <a16:creationId xmlns:a16="http://schemas.microsoft.com/office/drawing/2014/main" id="{4922F583-12ED-4C8F-AA29-65471104B4E3}"/>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市民会館】&#10;有形固定資産減価償却率グラフ枠">
          <a:extLst>
            <a:ext uri="{FF2B5EF4-FFF2-40B4-BE49-F238E27FC236}">
              <a16:creationId xmlns:a16="http://schemas.microsoft.com/office/drawing/2014/main" id="{D06EBFB8-8FB2-40B9-A73E-C7F1FBCB815F}"/>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134982</xdr:rowOff>
    </xdr:from>
    <xdr:to>
      <xdr:col>24</xdr:col>
      <xdr:colOff>62865</xdr:colOff>
      <xdr:row>108</xdr:row>
      <xdr:rowOff>59871</xdr:rowOff>
    </xdr:to>
    <xdr:cxnSp macro="">
      <xdr:nvCxnSpPr>
        <xdr:cNvPr id="323" name="直線コネクタ 322">
          <a:extLst>
            <a:ext uri="{FF2B5EF4-FFF2-40B4-BE49-F238E27FC236}">
              <a16:creationId xmlns:a16="http://schemas.microsoft.com/office/drawing/2014/main" id="{6D00D5E1-8823-4E56-A944-EF43D044A3D4}"/>
            </a:ext>
          </a:extLst>
        </xdr:cNvPr>
        <xdr:cNvCxnSpPr/>
      </xdr:nvCxnSpPr>
      <xdr:spPr>
        <a:xfrm flipV="1">
          <a:off x="4177665" y="167084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63698</xdr:rowOff>
    </xdr:from>
    <xdr:ext cx="340478" cy="259045"/>
    <xdr:sp macro="" textlink="">
      <xdr:nvSpPr>
        <xdr:cNvPr id="324" name="【市民会館】&#10;有形固定資産減価償却率最小値テキスト">
          <a:extLst>
            <a:ext uri="{FF2B5EF4-FFF2-40B4-BE49-F238E27FC236}">
              <a16:creationId xmlns:a16="http://schemas.microsoft.com/office/drawing/2014/main" id="{D0F46783-67B3-4937-B3CC-DE9105CFE921}"/>
            </a:ext>
          </a:extLst>
        </xdr:cNvPr>
        <xdr:cNvSpPr txBox="1"/>
      </xdr:nvSpPr>
      <xdr:spPr>
        <a:xfrm>
          <a:off x="4216400" y="18008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59871</xdr:rowOff>
    </xdr:from>
    <xdr:to>
      <xdr:col>24</xdr:col>
      <xdr:colOff>152400</xdr:colOff>
      <xdr:row>108</xdr:row>
      <xdr:rowOff>59871</xdr:rowOff>
    </xdr:to>
    <xdr:cxnSp macro="">
      <xdr:nvCxnSpPr>
        <xdr:cNvPr id="325" name="直線コネクタ 324">
          <a:extLst>
            <a:ext uri="{FF2B5EF4-FFF2-40B4-BE49-F238E27FC236}">
              <a16:creationId xmlns:a16="http://schemas.microsoft.com/office/drawing/2014/main" id="{222D7522-EF10-4088-83FF-06168C67604C}"/>
            </a:ext>
          </a:extLst>
        </xdr:cNvPr>
        <xdr:cNvCxnSpPr/>
      </xdr:nvCxnSpPr>
      <xdr:spPr>
        <a:xfrm>
          <a:off x="4108450" y="1800497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81659</xdr:rowOff>
    </xdr:from>
    <xdr:ext cx="405111" cy="259045"/>
    <xdr:sp macro="" textlink="">
      <xdr:nvSpPr>
        <xdr:cNvPr id="326" name="【市民会館】&#10;有形固定資産減価償却率最大値テキスト">
          <a:extLst>
            <a:ext uri="{FF2B5EF4-FFF2-40B4-BE49-F238E27FC236}">
              <a16:creationId xmlns:a16="http://schemas.microsoft.com/office/drawing/2014/main" id="{EDD5807E-01F3-409B-9BCB-8613C539FD8C}"/>
            </a:ext>
          </a:extLst>
        </xdr:cNvPr>
        <xdr:cNvSpPr txBox="1"/>
      </xdr:nvSpPr>
      <xdr:spPr>
        <a:xfrm>
          <a:off x="4216400" y="16483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134982</xdr:rowOff>
    </xdr:from>
    <xdr:to>
      <xdr:col>24</xdr:col>
      <xdr:colOff>152400</xdr:colOff>
      <xdr:row>100</xdr:row>
      <xdr:rowOff>134982</xdr:rowOff>
    </xdr:to>
    <xdr:cxnSp macro="">
      <xdr:nvCxnSpPr>
        <xdr:cNvPr id="327" name="直線コネクタ 326">
          <a:extLst>
            <a:ext uri="{FF2B5EF4-FFF2-40B4-BE49-F238E27FC236}">
              <a16:creationId xmlns:a16="http://schemas.microsoft.com/office/drawing/2014/main" id="{EEB15AB9-5DFF-4C1B-803B-2421F25F39F3}"/>
            </a:ext>
          </a:extLst>
        </xdr:cNvPr>
        <xdr:cNvCxnSpPr/>
      </xdr:nvCxnSpPr>
      <xdr:spPr>
        <a:xfrm>
          <a:off x="4108450" y="167084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9089</xdr:rowOff>
    </xdr:from>
    <xdr:ext cx="405111" cy="259045"/>
    <xdr:sp macro="" textlink="">
      <xdr:nvSpPr>
        <xdr:cNvPr id="328" name="【市民会館】&#10;有形固定資産減価償却率平均値テキスト">
          <a:extLst>
            <a:ext uri="{FF2B5EF4-FFF2-40B4-BE49-F238E27FC236}">
              <a16:creationId xmlns:a16="http://schemas.microsoft.com/office/drawing/2014/main" id="{37B807E5-1029-49D2-9AF1-1E8B6D3CC6B3}"/>
            </a:ext>
          </a:extLst>
        </xdr:cNvPr>
        <xdr:cNvSpPr txBox="1"/>
      </xdr:nvSpPr>
      <xdr:spPr>
        <a:xfrm>
          <a:off x="4216400" y="1692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157662</xdr:rowOff>
    </xdr:from>
    <xdr:to>
      <xdr:col>24</xdr:col>
      <xdr:colOff>114300</xdr:colOff>
      <xdr:row>103</xdr:row>
      <xdr:rowOff>87812</xdr:rowOff>
    </xdr:to>
    <xdr:sp macro="" textlink="">
      <xdr:nvSpPr>
        <xdr:cNvPr id="329" name="フローチャート: 判断 328">
          <a:extLst>
            <a:ext uri="{FF2B5EF4-FFF2-40B4-BE49-F238E27FC236}">
              <a16:creationId xmlns:a16="http://schemas.microsoft.com/office/drawing/2014/main" id="{510B7C70-8EF5-45FB-88F7-D6ACB7710130}"/>
            </a:ext>
          </a:extLst>
        </xdr:cNvPr>
        <xdr:cNvSpPr/>
      </xdr:nvSpPr>
      <xdr:spPr>
        <a:xfrm>
          <a:off x="4127500" y="170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40095</xdr:rowOff>
    </xdr:from>
    <xdr:to>
      <xdr:col>20</xdr:col>
      <xdr:colOff>38100</xdr:colOff>
      <xdr:row>104</xdr:row>
      <xdr:rowOff>141695</xdr:rowOff>
    </xdr:to>
    <xdr:sp macro="" textlink="">
      <xdr:nvSpPr>
        <xdr:cNvPr id="330" name="フローチャート: 判断 329">
          <a:extLst>
            <a:ext uri="{FF2B5EF4-FFF2-40B4-BE49-F238E27FC236}">
              <a16:creationId xmlns:a16="http://schemas.microsoft.com/office/drawing/2014/main" id="{0F6A036E-B2BE-49F0-9227-CC430E3FD829}"/>
            </a:ext>
          </a:extLst>
        </xdr:cNvPr>
        <xdr:cNvSpPr/>
      </xdr:nvSpPr>
      <xdr:spPr>
        <a:xfrm>
          <a:off x="3384550" y="172993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132822</xdr:rowOff>
    </xdr:from>
    <xdr:ext cx="405111" cy="259045"/>
    <xdr:sp macro="" textlink="">
      <xdr:nvSpPr>
        <xdr:cNvPr id="331" name="n_1aveValue【市民会館】&#10;有形固定資産減価償却率">
          <a:extLst>
            <a:ext uri="{FF2B5EF4-FFF2-40B4-BE49-F238E27FC236}">
              <a16:creationId xmlns:a16="http://schemas.microsoft.com/office/drawing/2014/main" id="{FA53073D-35C5-4BD7-B63E-DDB957B9F0D0}"/>
            </a:ext>
          </a:extLst>
        </xdr:cNvPr>
        <xdr:cNvSpPr txBox="1"/>
      </xdr:nvSpPr>
      <xdr:spPr>
        <a:xfrm>
          <a:off x="3239144" y="1739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4173</xdr:rowOff>
    </xdr:from>
    <xdr:to>
      <xdr:col>15</xdr:col>
      <xdr:colOff>101600</xdr:colOff>
      <xdr:row>104</xdr:row>
      <xdr:rowOff>105773</xdr:rowOff>
    </xdr:to>
    <xdr:sp macro="" textlink="">
      <xdr:nvSpPr>
        <xdr:cNvPr id="332" name="フローチャート: 判断 331">
          <a:extLst>
            <a:ext uri="{FF2B5EF4-FFF2-40B4-BE49-F238E27FC236}">
              <a16:creationId xmlns:a16="http://schemas.microsoft.com/office/drawing/2014/main" id="{0F968D07-EE99-4ACC-A840-1AB9B167C457}"/>
            </a:ext>
          </a:extLst>
        </xdr:cNvPr>
        <xdr:cNvSpPr/>
      </xdr:nvSpPr>
      <xdr:spPr>
        <a:xfrm>
          <a:off x="2571750" y="172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122300</xdr:rowOff>
    </xdr:from>
    <xdr:ext cx="405111" cy="259045"/>
    <xdr:sp macro="" textlink="">
      <xdr:nvSpPr>
        <xdr:cNvPr id="333" name="n_2aveValue【市民会館】&#10;有形固定資産減価償却率">
          <a:extLst>
            <a:ext uri="{FF2B5EF4-FFF2-40B4-BE49-F238E27FC236}">
              <a16:creationId xmlns:a16="http://schemas.microsoft.com/office/drawing/2014/main" id="{504D5C3C-A680-4327-9A02-78E2B060BDC4}"/>
            </a:ext>
          </a:extLst>
        </xdr:cNvPr>
        <xdr:cNvSpPr txBox="1"/>
      </xdr:nvSpPr>
      <xdr:spPr>
        <a:xfrm>
          <a:off x="2439044" y="1703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17236</xdr:rowOff>
    </xdr:from>
    <xdr:to>
      <xdr:col>10</xdr:col>
      <xdr:colOff>165100</xdr:colOff>
      <xdr:row>104</xdr:row>
      <xdr:rowOff>118836</xdr:rowOff>
    </xdr:to>
    <xdr:sp macro="" textlink="">
      <xdr:nvSpPr>
        <xdr:cNvPr id="334" name="フローチャート: 判断 333">
          <a:extLst>
            <a:ext uri="{FF2B5EF4-FFF2-40B4-BE49-F238E27FC236}">
              <a16:creationId xmlns:a16="http://schemas.microsoft.com/office/drawing/2014/main" id="{DEA3CA2F-9396-4C7E-8B4E-5E32C079EBEC}"/>
            </a:ext>
          </a:extLst>
        </xdr:cNvPr>
        <xdr:cNvSpPr/>
      </xdr:nvSpPr>
      <xdr:spPr>
        <a:xfrm>
          <a:off x="1778000" y="172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135363</xdr:rowOff>
    </xdr:from>
    <xdr:ext cx="405111" cy="259045"/>
    <xdr:sp macro="" textlink="">
      <xdr:nvSpPr>
        <xdr:cNvPr id="335" name="n_3aveValue【市民会館】&#10;有形固定資産減価償却率">
          <a:extLst>
            <a:ext uri="{FF2B5EF4-FFF2-40B4-BE49-F238E27FC236}">
              <a16:creationId xmlns:a16="http://schemas.microsoft.com/office/drawing/2014/main" id="{C2B20539-4621-4042-9325-3F0477790DD5}"/>
            </a:ext>
          </a:extLst>
        </xdr:cNvPr>
        <xdr:cNvSpPr txBox="1"/>
      </xdr:nvSpPr>
      <xdr:spPr>
        <a:xfrm>
          <a:off x="164529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235F29FF-0B1C-4C23-ACF3-F41FD1DAD145}"/>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BC966630-E0CA-483E-B872-55F11B9CC72A}"/>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8" name="テキスト ボックス 337">
          <a:extLst>
            <a:ext uri="{FF2B5EF4-FFF2-40B4-BE49-F238E27FC236}">
              <a16:creationId xmlns:a16="http://schemas.microsoft.com/office/drawing/2014/main" id="{FD7E9D9E-2BFC-4291-9094-CBAA04FC627C}"/>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9" name="テキスト ボックス 338">
          <a:extLst>
            <a:ext uri="{FF2B5EF4-FFF2-40B4-BE49-F238E27FC236}">
              <a16:creationId xmlns:a16="http://schemas.microsoft.com/office/drawing/2014/main" id="{D9DB45D0-098C-42AC-998A-7C839D793944}"/>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0" name="テキスト ボックス 339">
          <a:extLst>
            <a:ext uri="{FF2B5EF4-FFF2-40B4-BE49-F238E27FC236}">
              <a16:creationId xmlns:a16="http://schemas.microsoft.com/office/drawing/2014/main" id="{5EDBA0B2-21F8-4716-B693-51B2066EB1F7}"/>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341" name="楕円 340">
          <a:extLst>
            <a:ext uri="{FF2B5EF4-FFF2-40B4-BE49-F238E27FC236}">
              <a16:creationId xmlns:a16="http://schemas.microsoft.com/office/drawing/2014/main" id="{9AD9360E-2BF8-4CFA-82DF-741526F034F5}"/>
            </a:ext>
          </a:extLst>
        </xdr:cNvPr>
        <xdr:cNvSpPr/>
      </xdr:nvSpPr>
      <xdr:spPr>
        <a:xfrm>
          <a:off x="4127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129557</xdr:rowOff>
    </xdr:from>
    <xdr:ext cx="405111" cy="259045"/>
    <xdr:sp macro="" textlink="">
      <xdr:nvSpPr>
        <xdr:cNvPr id="342" name="【市民会館】&#10;有形固定資産減価償却率該当値テキスト">
          <a:extLst>
            <a:ext uri="{FF2B5EF4-FFF2-40B4-BE49-F238E27FC236}">
              <a16:creationId xmlns:a16="http://schemas.microsoft.com/office/drawing/2014/main" id="{6217F300-02C7-4AFD-8706-2B650DECD947}"/>
            </a:ext>
          </a:extLst>
        </xdr:cNvPr>
        <xdr:cNvSpPr txBox="1"/>
      </xdr:nvSpPr>
      <xdr:spPr>
        <a:xfrm>
          <a:off x="4216400" y="17217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15602</xdr:rowOff>
    </xdr:from>
    <xdr:to>
      <xdr:col>20</xdr:col>
      <xdr:colOff>38100</xdr:colOff>
      <xdr:row>104</xdr:row>
      <xdr:rowOff>117202</xdr:rowOff>
    </xdr:to>
    <xdr:sp macro="" textlink="">
      <xdr:nvSpPr>
        <xdr:cNvPr id="343" name="楕円 342">
          <a:extLst>
            <a:ext uri="{FF2B5EF4-FFF2-40B4-BE49-F238E27FC236}">
              <a16:creationId xmlns:a16="http://schemas.microsoft.com/office/drawing/2014/main" id="{C7A63B0E-B5A7-4C65-9262-14723A86E10C}"/>
            </a:ext>
          </a:extLst>
        </xdr:cNvPr>
        <xdr:cNvSpPr/>
      </xdr:nvSpPr>
      <xdr:spPr>
        <a:xfrm>
          <a:off x="3384550" y="172749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30480</xdr:rowOff>
    </xdr:from>
    <xdr:to>
      <xdr:col>24</xdr:col>
      <xdr:colOff>63500</xdr:colOff>
      <xdr:row>104</xdr:row>
      <xdr:rowOff>66402</xdr:rowOff>
    </xdr:to>
    <xdr:cxnSp macro="">
      <xdr:nvCxnSpPr>
        <xdr:cNvPr id="344" name="直線コネクタ 343">
          <a:extLst>
            <a:ext uri="{FF2B5EF4-FFF2-40B4-BE49-F238E27FC236}">
              <a16:creationId xmlns:a16="http://schemas.microsoft.com/office/drawing/2014/main" id="{B502EA68-5A16-428A-AF34-A8D3614DAB3A}"/>
            </a:ext>
          </a:extLst>
        </xdr:cNvPr>
        <xdr:cNvCxnSpPr/>
      </xdr:nvCxnSpPr>
      <xdr:spPr>
        <a:xfrm flipV="1">
          <a:off x="3429000" y="17289780"/>
          <a:ext cx="7493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345" name="楕円 344">
          <a:extLst>
            <a:ext uri="{FF2B5EF4-FFF2-40B4-BE49-F238E27FC236}">
              <a16:creationId xmlns:a16="http://schemas.microsoft.com/office/drawing/2014/main" id="{2797C886-2B24-4767-829E-EE5432B269BD}"/>
            </a:ext>
          </a:extLst>
        </xdr:cNvPr>
        <xdr:cNvSpPr/>
      </xdr:nvSpPr>
      <xdr:spPr>
        <a:xfrm>
          <a:off x="257175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66402</xdr:rowOff>
    </xdr:from>
    <xdr:to>
      <xdr:col>19</xdr:col>
      <xdr:colOff>177800</xdr:colOff>
      <xdr:row>104</xdr:row>
      <xdr:rowOff>102326</xdr:rowOff>
    </xdr:to>
    <xdr:cxnSp macro="">
      <xdr:nvCxnSpPr>
        <xdr:cNvPr id="346" name="直線コネクタ 345">
          <a:extLst>
            <a:ext uri="{FF2B5EF4-FFF2-40B4-BE49-F238E27FC236}">
              <a16:creationId xmlns:a16="http://schemas.microsoft.com/office/drawing/2014/main" id="{3F4E773E-1D2D-420C-951F-695276B18F80}"/>
            </a:ext>
          </a:extLst>
        </xdr:cNvPr>
        <xdr:cNvCxnSpPr/>
      </xdr:nvCxnSpPr>
      <xdr:spPr>
        <a:xfrm flipV="1">
          <a:off x="2622550" y="17325702"/>
          <a:ext cx="80645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149498</xdr:rowOff>
    </xdr:from>
    <xdr:to>
      <xdr:col>10</xdr:col>
      <xdr:colOff>165100</xdr:colOff>
      <xdr:row>105</xdr:row>
      <xdr:rowOff>79648</xdr:rowOff>
    </xdr:to>
    <xdr:sp macro="" textlink="">
      <xdr:nvSpPr>
        <xdr:cNvPr id="347" name="楕円 346">
          <a:extLst>
            <a:ext uri="{FF2B5EF4-FFF2-40B4-BE49-F238E27FC236}">
              <a16:creationId xmlns:a16="http://schemas.microsoft.com/office/drawing/2014/main" id="{3B8BD251-1F8B-4CE4-BA2C-F6E0A6F4D5D3}"/>
            </a:ext>
          </a:extLst>
        </xdr:cNvPr>
        <xdr:cNvSpPr/>
      </xdr:nvSpPr>
      <xdr:spPr>
        <a:xfrm>
          <a:off x="1778000" y="1740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105</xdr:row>
      <xdr:rowOff>28848</xdr:rowOff>
    </xdr:to>
    <xdr:cxnSp macro="">
      <xdr:nvCxnSpPr>
        <xdr:cNvPr id="348" name="直線コネクタ 347">
          <a:extLst>
            <a:ext uri="{FF2B5EF4-FFF2-40B4-BE49-F238E27FC236}">
              <a16:creationId xmlns:a16="http://schemas.microsoft.com/office/drawing/2014/main" id="{BC38FE33-943C-4540-B271-E657DD54ABDB}"/>
            </a:ext>
          </a:extLst>
        </xdr:cNvPr>
        <xdr:cNvCxnSpPr/>
      </xdr:nvCxnSpPr>
      <xdr:spPr>
        <a:xfrm flipV="1">
          <a:off x="1828800" y="17361626"/>
          <a:ext cx="79375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133729</xdr:rowOff>
    </xdr:from>
    <xdr:ext cx="405111" cy="259045"/>
    <xdr:sp macro="" textlink="">
      <xdr:nvSpPr>
        <xdr:cNvPr id="349" name="n_1mainValue【市民会館】&#10;有形固定資産減価償却率">
          <a:extLst>
            <a:ext uri="{FF2B5EF4-FFF2-40B4-BE49-F238E27FC236}">
              <a16:creationId xmlns:a16="http://schemas.microsoft.com/office/drawing/2014/main" id="{AC45164A-0AAD-4BAF-80F4-FC86B9FF9FA3}"/>
            </a:ext>
          </a:extLst>
        </xdr:cNvPr>
        <xdr:cNvSpPr txBox="1"/>
      </xdr:nvSpPr>
      <xdr:spPr>
        <a:xfrm>
          <a:off x="3239144" y="17050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350" name="n_2mainValue【市民会館】&#10;有形固定資産減価償却率">
          <a:extLst>
            <a:ext uri="{FF2B5EF4-FFF2-40B4-BE49-F238E27FC236}">
              <a16:creationId xmlns:a16="http://schemas.microsoft.com/office/drawing/2014/main" id="{5ADBA0A0-DF2C-40F9-9DC8-CC571BF9C79E}"/>
            </a:ext>
          </a:extLst>
        </xdr:cNvPr>
        <xdr:cNvSpPr txBox="1"/>
      </xdr:nvSpPr>
      <xdr:spPr>
        <a:xfrm>
          <a:off x="2439044" y="17403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70775</xdr:rowOff>
    </xdr:from>
    <xdr:ext cx="405111" cy="259045"/>
    <xdr:sp macro="" textlink="">
      <xdr:nvSpPr>
        <xdr:cNvPr id="351" name="n_3mainValue【市民会館】&#10;有形固定資産減価償却率">
          <a:extLst>
            <a:ext uri="{FF2B5EF4-FFF2-40B4-BE49-F238E27FC236}">
              <a16:creationId xmlns:a16="http://schemas.microsoft.com/office/drawing/2014/main" id="{6572DACE-723C-47B1-99C8-B261CB39C9C8}"/>
            </a:ext>
          </a:extLst>
        </xdr:cNvPr>
        <xdr:cNvSpPr txBox="1"/>
      </xdr:nvSpPr>
      <xdr:spPr>
        <a:xfrm>
          <a:off x="1645294" y="1750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2" name="正方形/長方形 351">
          <a:extLst>
            <a:ext uri="{FF2B5EF4-FFF2-40B4-BE49-F238E27FC236}">
              <a16:creationId xmlns:a16="http://schemas.microsoft.com/office/drawing/2014/main" id="{61D0E9C9-C2F7-44B3-976F-2C0E81FE3B08}"/>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3" name="正方形/長方形 352">
          <a:extLst>
            <a:ext uri="{FF2B5EF4-FFF2-40B4-BE49-F238E27FC236}">
              <a16:creationId xmlns:a16="http://schemas.microsoft.com/office/drawing/2014/main" id="{AE806C91-41BD-4BC3-99ED-71F6DC9C68A9}"/>
            </a:ext>
          </a:extLst>
        </xdr:cNvPr>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4" name="正方形/長方形 353">
          <a:extLst>
            <a:ext uri="{FF2B5EF4-FFF2-40B4-BE49-F238E27FC236}">
              <a16:creationId xmlns:a16="http://schemas.microsoft.com/office/drawing/2014/main" id="{DB367EA1-AF8C-450B-94A6-DA343268B340}"/>
            </a:ext>
          </a:extLst>
        </xdr:cNvPr>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5" name="正方形/長方形 354">
          <a:extLst>
            <a:ext uri="{FF2B5EF4-FFF2-40B4-BE49-F238E27FC236}">
              <a16:creationId xmlns:a16="http://schemas.microsoft.com/office/drawing/2014/main" id="{560AE47C-EACA-4425-803D-EC06CBC0989A}"/>
            </a:ext>
          </a:extLst>
        </xdr:cNvPr>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6" name="正方形/長方形 355">
          <a:extLst>
            <a:ext uri="{FF2B5EF4-FFF2-40B4-BE49-F238E27FC236}">
              <a16:creationId xmlns:a16="http://schemas.microsoft.com/office/drawing/2014/main" id="{4798EA74-42ED-4743-B028-FD3CF4575170}"/>
            </a:ext>
          </a:extLst>
        </xdr:cNvPr>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7" name="正方形/長方形 356">
          <a:extLst>
            <a:ext uri="{FF2B5EF4-FFF2-40B4-BE49-F238E27FC236}">
              <a16:creationId xmlns:a16="http://schemas.microsoft.com/office/drawing/2014/main" id="{FF8FAFF9-2FAA-43A2-B0B7-4E91217EB2EF}"/>
            </a:ext>
          </a:extLst>
        </xdr:cNvPr>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8" name="正方形/長方形 357">
          <a:extLst>
            <a:ext uri="{FF2B5EF4-FFF2-40B4-BE49-F238E27FC236}">
              <a16:creationId xmlns:a16="http://schemas.microsoft.com/office/drawing/2014/main" id="{1FF2B669-7ADF-42EA-AECC-7F5BB8AEC443}"/>
            </a:ext>
          </a:extLst>
        </xdr:cNvPr>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9" name="正方形/長方形 358">
          <a:extLst>
            <a:ext uri="{FF2B5EF4-FFF2-40B4-BE49-F238E27FC236}">
              <a16:creationId xmlns:a16="http://schemas.microsoft.com/office/drawing/2014/main" id="{D544CAA2-3B83-469A-98DE-BD564ABC95ED}"/>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0" name="テキスト ボックス 359">
          <a:extLst>
            <a:ext uri="{FF2B5EF4-FFF2-40B4-BE49-F238E27FC236}">
              <a16:creationId xmlns:a16="http://schemas.microsoft.com/office/drawing/2014/main" id="{296E96A3-77F5-4754-B695-6F0F36E01B54}"/>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1" name="直線コネクタ 360">
          <a:extLst>
            <a:ext uri="{FF2B5EF4-FFF2-40B4-BE49-F238E27FC236}">
              <a16:creationId xmlns:a16="http://schemas.microsoft.com/office/drawing/2014/main" id="{1A8D6617-4307-4922-B4E7-BDC62FB68BD3}"/>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62" name="直線コネクタ 361">
          <a:extLst>
            <a:ext uri="{FF2B5EF4-FFF2-40B4-BE49-F238E27FC236}">
              <a16:creationId xmlns:a16="http://schemas.microsoft.com/office/drawing/2014/main" id="{115FFC91-0C6C-46CA-821C-BCB0DF9C13A4}"/>
            </a:ext>
          </a:extLst>
        </xdr:cNvPr>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63" name="テキスト ボックス 362">
          <a:extLst>
            <a:ext uri="{FF2B5EF4-FFF2-40B4-BE49-F238E27FC236}">
              <a16:creationId xmlns:a16="http://schemas.microsoft.com/office/drawing/2014/main" id="{4BCACF96-BB22-4F4C-A820-4E2371D9C048}"/>
            </a:ext>
          </a:extLst>
        </xdr:cNvPr>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64" name="直線コネクタ 363">
          <a:extLst>
            <a:ext uri="{FF2B5EF4-FFF2-40B4-BE49-F238E27FC236}">
              <a16:creationId xmlns:a16="http://schemas.microsoft.com/office/drawing/2014/main" id="{F7EA28BB-D5DC-48DD-8CC2-295D9C5BD7E2}"/>
            </a:ext>
          </a:extLst>
        </xdr:cNvPr>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65" name="テキスト ボックス 364">
          <a:extLst>
            <a:ext uri="{FF2B5EF4-FFF2-40B4-BE49-F238E27FC236}">
              <a16:creationId xmlns:a16="http://schemas.microsoft.com/office/drawing/2014/main" id="{A25FD33B-AB91-40F2-BB01-0FD2F53EEE46}"/>
            </a:ext>
          </a:extLst>
        </xdr:cNvPr>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6" name="直線コネクタ 365">
          <a:extLst>
            <a:ext uri="{FF2B5EF4-FFF2-40B4-BE49-F238E27FC236}">
              <a16:creationId xmlns:a16="http://schemas.microsoft.com/office/drawing/2014/main" id="{9C5FA53C-DAE7-4772-AE89-314F863D9AF4}"/>
            </a:ext>
          </a:extLst>
        </xdr:cNvPr>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7" name="テキスト ボックス 366">
          <a:extLst>
            <a:ext uri="{FF2B5EF4-FFF2-40B4-BE49-F238E27FC236}">
              <a16:creationId xmlns:a16="http://schemas.microsoft.com/office/drawing/2014/main" id="{07F71DF3-83E8-4A14-A25B-9D4D1B7CCE6B}"/>
            </a:ext>
          </a:extLst>
        </xdr:cNvPr>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68" name="直線コネクタ 367">
          <a:extLst>
            <a:ext uri="{FF2B5EF4-FFF2-40B4-BE49-F238E27FC236}">
              <a16:creationId xmlns:a16="http://schemas.microsoft.com/office/drawing/2014/main" id="{331EABC9-70D8-43AB-90D9-E4DE8DB2D34F}"/>
            </a:ext>
          </a:extLst>
        </xdr:cNvPr>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69" name="テキスト ボックス 368">
          <a:extLst>
            <a:ext uri="{FF2B5EF4-FFF2-40B4-BE49-F238E27FC236}">
              <a16:creationId xmlns:a16="http://schemas.microsoft.com/office/drawing/2014/main" id="{D257D0A6-8D90-42D8-8AD3-122C2EA4AA64}"/>
            </a:ext>
          </a:extLst>
        </xdr:cNvPr>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70" name="直線コネクタ 369">
          <a:extLst>
            <a:ext uri="{FF2B5EF4-FFF2-40B4-BE49-F238E27FC236}">
              <a16:creationId xmlns:a16="http://schemas.microsoft.com/office/drawing/2014/main" id="{0906C4DB-3383-4E59-B83B-87FD0C3DDC43}"/>
            </a:ext>
          </a:extLst>
        </xdr:cNvPr>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E087E735-704C-4B4E-ABDA-5DBFBBC3C98D}"/>
            </a:ext>
          </a:extLst>
        </xdr:cNvPr>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2" name="直線コネクタ 371">
          <a:extLst>
            <a:ext uri="{FF2B5EF4-FFF2-40B4-BE49-F238E27FC236}">
              <a16:creationId xmlns:a16="http://schemas.microsoft.com/office/drawing/2014/main" id="{EA47DBC4-DF59-433E-A545-B1839A1E6622}"/>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9D7F1236-2EDA-4EA0-A4E8-9A30A647719B}"/>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4" name="【市民会館】&#10;一人当たり面積グラフ枠">
          <a:extLst>
            <a:ext uri="{FF2B5EF4-FFF2-40B4-BE49-F238E27FC236}">
              <a16:creationId xmlns:a16="http://schemas.microsoft.com/office/drawing/2014/main" id="{5DA229CD-260B-4C55-85AD-3923359CC602}"/>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170307</xdr:rowOff>
    </xdr:from>
    <xdr:to>
      <xdr:col>54</xdr:col>
      <xdr:colOff>189865</xdr:colOff>
      <xdr:row>108</xdr:row>
      <xdr:rowOff>92963</xdr:rowOff>
    </xdr:to>
    <xdr:cxnSp macro="">
      <xdr:nvCxnSpPr>
        <xdr:cNvPr id="375" name="直線コネクタ 374">
          <a:extLst>
            <a:ext uri="{FF2B5EF4-FFF2-40B4-BE49-F238E27FC236}">
              <a16:creationId xmlns:a16="http://schemas.microsoft.com/office/drawing/2014/main" id="{0476CAB9-7EA3-4466-92F8-04E1AA593EC0}"/>
            </a:ext>
          </a:extLst>
        </xdr:cNvPr>
        <xdr:cNvCxnSpPr/>
      </xdr:nvCxnSpPr>
      <xdr:spPr>
        <a:xfrm flipV="1">
          <a:off x="9429115" y="16743807"/>
          <a:ext cx="0" cy="1294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96790</xdr:rowOff>
    </xdr:from>
    <xdr:ext cx="469744" cy="259045"/>
    <xdr:sp macro="" textlink="">
      <xdr:nvSpPr>
        <xdr:cNvPr id="376" name="【市民会館】&#10;一人当たり面積最小値テキスト">
          <a:extLst>
            <a:ext uri="{FF2B5EF4-FFF2-40B4-BE49-F238E27FC236}">
              <a16:creationId xmlns:a16="http://schemas.microsoft.com/office/drawing/2014/main" id="{491FEB4C-0583-4ACF-B00C-E293048BD5D2}"/>
            </a:ext>
          </a:extLst>
        </xdr:cNvPr>
        <xdr:cNvSpPr txBox="1"/>
      </xdr:nvSpPr>
      <xdr:spPr>
        <a:xfrm>
          <a:off x="9467850" y="1804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92963</xdr:rowOff>
    </xdr:from>
    <xdr:to>
      <xdr:col>55</xdr:col>
      <xdr:colOff>88900</xdr:colOff>
      <xdr:row>108</xdr:row>
      <xdr:rowOff>92963</xdr:rowOff>
    </xdr:to>
    <xdr:cxnSp macro="">
      <xdr:nvCxnSpPr>
        <xdr:cNvPr id="377" name="直線コネクタ 376">
          <a:extLst>
            <a:ext uri="{FF2B5EF4-FFF2-40B4-BE49-F238E27FC236}">
              <a16:creationId xmlns:a16="http://schemas.microsoft.com/office/drawing/2014/main" id="{0081C311-5349-4FCA-9E30-07CC76C09984}"/>
            </a:ext>
          </a:extLst>
        </xdr:cNvPr>
        <xdr:cNvCxnSpPr/>
      </xdr:nvCxnSpPr>
      <xdr:spPr>
        <a:xfrm>
          <a:off x="9359900" y="180380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116984</xdr:rowOff>
    </xdr:from>
    <xdr:ext cx="469744" cy="259045"/>
    <xdr:sp macro="" textlink="">
      <xdr:nvSpPr>
        <xdr:cNvPr id="378" name="【市民会館】&#10;一人当たり面積最大値テキスト">
          <a:extLst>
            <a:ext uri="{FF2B5EF4-FFF2-40B4-BE49-F238E27FC236}">
              <a16:creationId xmlns:a16="http://schemas.microsoft.com/office/drawing/2014/main" id="{3327E7AB-EAE0-48B8-B020-B5A65ABBAEA2}"/>
            </a:ext>
          </a:extLst>
        </xdr:cNvPr>
        <xdr:cNvSpPr txBox="1"/>
      </xdr:nvSpPr>
      <xdr:spPr>
        <a:xfrm>
          <a:off x="9467850" y="16519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170307</xdr:rowOff>
    </xdr:from>
    <xdr:to>
      <xdr:col>55</xdr:col>
      <xdr:colOff>88900</xdr:colOff>
      <xdr:row>100</xdr:row>
      <xdr:rowOff>170307</xdr:rowOff>
    </xdr:to>
    <xdr:cxnSp macro="">
      <xdr:nvCxnSpPr>
        <xdr:cNvPr id="379" name="直線コネクタ 378">
          <a:extLst>
            <a:ext uri="{FF2B5EF4-FFF2-40B4-BE49-F238E27FC236}">
              <a16:creationId xmlns:a16="http://schemas.microsoft.com/office/drawing/2014/main" id="{DB18E3F5-97C6-4C7E-9222-FF27BF922FB4}"/>
            </a:ext>
          </a:extLst>
        </xdr:cNvPr>
        <xdr:cNvCxnSpPr/>
      </xdr:nvCxnSpPr>
      <xdr:spPr>
        <a:xfrm>
          <a:off x="9359900" y="167438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5351</xdr:rowOff>
    </xdr:from>
    <xdr:ext cx="469744" cy="259045"/>
    <xdr:sp macro="" textlink="">
      <xdr:nvSpPr>
        <xdr:cNvPr id="380" name="【市民会館】&#10;一人当たり面積平均値テキスト">
          <a:extLst>
            <a:ext uri="{FF2B5EF4-FFF2-40B4-BE49-F238E27FC236}">
              <a16:creationId xmlns:a16="http://schemas.microsoft.com/office/drawing/2014/main" id="{593F1B8D-A635-46AC-8ECA-A2617FF4DD68}"/>
            </a:ext>
          </a:extLst>
        </xdr:cNvPr>
        <xdr:cNvSpPr txBox="1"/>
      </xdr:nvSpPr>
      <xdr:spPr>
        <a:xfrm>
          <a:off x="9467850" y="17779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26924</xdr:rowOff>
    </xdr:from>
    <xdr:to>
      <xdr:col>55</xdr:col>
      <xdr:colOff>50800</xdr:colOff>
      <xdr:row>107</xdr:row>
      <xdr:rowOff>128524</xdr:rowOff>
    </xdr:to>
    <xdr:sp macro="" textlink="">
      <xdr:nvSpPr>
        <xdr:cNvPr id="381" name="フローチャート: 判断 380">
          <a:extLst>
            <a:ext uri="{FF2B5EF4-FFF2-40B4-BE49-F238E27FC236}">
              <a16:creationId xmlns:a16="http://schemas.microsoft.com/office/drawing/2014/main" id="{9CD84A06-745E-402E-A36A-9292061B864E}"/>
            </a:ext>
          </a:extLst>
        </xdr:cNvPr>
        <xdr:cNvSpPr/>
      </xdr:nvSpPr>
      <xdr:spPr>
        <a:xfrm>
          <a:off x="9398000" y="1780057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14732</xdr:rowOff>
    </xdr:from>
    <xdr:to>
      <xdr:col>50</xdr:col>
      <xdr:colOff>165100</xdr:colOff>
      <xdr:row>107</xdr:row>
      <xdr:rowOff>116332</xdr:rowOff>
    </xdr:to>
    <xdr:sp macro="" textlink="">
      <xdr:nvSpPr>
        <xdr:cNvPr id="382" name="フローチャート: 判断 381">
          <a:extLst>
            <a:ext uri="{FF2B5EF4-FFF2-40B4-BE49-F238E27FC236}">
              <a16:creationId xmlns:a16="http://schemas.microsoft.com/office/drawing/2014/main" id="{F3E17CC0-CD7D-45A8-A439-CB188F38324B}"/>
            </a:ext>
          </a:extLst>
        </xdr:cNvPr>
        <xdr:cNvSpPr/>
      </xdr:nvSpPr>
      <xdr:spPr>
        <a:xfrm>
          <a:off x="863600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107459</xdr:rowOff>
    </xdr:from>
    <xdr:ext cx="469744" cy="259045"/>
    <xdr:sp macro="" textlink="">
      <xdr:nvSpPr>
        <xdr:cNvPr id="383" name="n_1aveValue【市民会館】&#10;一人当たり面積">
          <a:extLst>
            <a:ext uri="{FF2B5EF4-FFF2-40B4-BE49-F238E27FC236}">
              <a16:creationId xmlns:a16="http://schemas.microsoft.com/office/drawing/2014/main" id="{91D1C447-1891-4F5A-B57C-11D999DD8E8F}"/>
            </a:ext>
          </a:extLst>
        </xdr:cNvPr>
        <xdr:cNvSpPr txBox="1"/>
      </xdr:nvSpPr>
      <xdr:spPr>
        <a:xfrm>
          <a:off x="8458277" y="178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168275</xdr:rowOff>
    </xdr:from>
    <xdr:to>
      <xdr:col>46</xdr:col>
      <xdr:colOff>38100</xdr:colOff>
      <xdr:row>107</xdr:row>
      <xdr:rowOff>98425</xdr:rowOff>
    </xdr:to>
    <xdr:sp macro="" textlink="">
      <xdr:nvSpPr>
        <xdr:cNvPr id="384" name="フローチャート: 判断 383">
          <a:extLst>
            <a:ext uri="{FF2B5EF4-FFF2-40B4-BE49-F238E27FC236}">
              <a16:creationId xmlns:a16="http://schemas.microsoft.com/office/drawing/2014/main" id="{CB1620AE-3EBA-4BF1-908A-84AA787404A2}"/>
            </a:ext>
          </a:extLst>
        </xdr:cNvPr>
        <xdr:cNvSpPr/>
      </xdr:nvSpPr>
      <xdr:spPr>
        <a:xfrm>
          <a:off x="7842250" y="17770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89552</xdr:rowOff>
    </xdr:from>
    <xdr:ext cx="469744" cy="259045"/>
    <xdr:sp macro="" textlink="">
      <xdr:nvSpPr>
        <xdr:cNvPr id="385" name="n_2aveValue【市民会館】&#10;一人当たり面積">
          <a:extLst>
            <a:ext uri="{FF2B5EF4-FFF2-40B4-BE49-F238E27FC236}">
              <a16:creationId xmlns:a16="http://schemas.microsoft.com/office/drawing/2014/main" id="{6E5E2E7E-54D0-472C-A67C-9ED59353165C}"/>
            </a:ext>
          </a:extLst>
        </xdr:cNvPr>
        <xdr:cNvSpPr txBox="1"/>
      </xdr:nvSpPr>
      <xdr:spPr>
        <a:xfrm>
          <a:off x="7677227" y="17863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3302</xdr:rowOff>
    </xdr:from>
    <xdr:to>
      <xdr:col>41</xdr:col>
      <xdr:colOff>101600</xdr:colOff>
      <xdr:row>107</xdr:row>
      <xdr:rowOff>104902</xdr:rowOff>
    </xdr:to>
    <xdr:sp macro="" textlink="">
      <xdr:nvSpPr>
        <xdr:cNvPr id="386" name="フローチャート: 判断 385">
          <a:extLst>
            <a:ext uri="{FF2B5EF4-FFF2-40B4-BE49-F238E27FC236}">
              <a16:creationId xmlns:a16="http://schemas.microsoft.com/office/drawing/2014/main" id="{7233F1EF-16DF-4D72-89F8-8E7A103336CA}"/>
            </a:ext>
          </a:extLst>
        </xdr:cNvPr>
        <xdr:cNvSpPr/>
      </xdr:nvSpPr>
      <xdr:spPr>
        <a:xfrm>
          <a:off x="7029450" y="1777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107</xdr:row>
      <xdr:rowOff>96029</xdr:rowOff>
    </xdr:from>
    <xdr:ext cx="469744" cy="259045"/>
    <xdr:sp macro="" textlink="">
      <xdr:nvSpPr>
        <xdr:cNvPr id="387" name="n_3aveValue【市民会館】&#10;一人当たり面積">
          <a:extLst>
            <a:ext uri="{FF2B5EF4-FFF2-40B4-BE49-F238E27FC236}">
              <a16:creationId xmlns:a16="http://schemas.microsoft.com/office/drawing/2014/main" id="{6EF08172-31A6-4383-A2B3-5C4E8A2387EA}"/>
            </a:ext>
          </a:extLst>
        </xdr:cNvPr>
        <xdr:cNvSpPr txBox="1"/>
      </xdr:nvSpPr>
      <xdr:spPr>
        <a:xfrm>
          <a:off x="6864427" y="178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44F68463-F012-4663-858B-5ED19BFADF91}"/>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BA876B37-BF03-43E2-9929-261B587BC78B}"/>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9F648B48-8F5A-4FD2-935D-1E78BE79403E}"/>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287D9C91-6478-43B0-AFD4-E5BCD1D0C5DB}"/>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85A7C4DE-740A-419F-81B2-28E528020D81}"/>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xdr:rowOff>
    </xdr:from>
    <xdr:to>
      <xdr:col>55</xdr:col>
      <xdr:colOff>50800</xdr:colOff>
      <xdr:row>105</xdr:row>
      <xdr:rowOff>117856</xdr:rowOff>
    </xdr:to>
    <xdr:sp macro="" textlink="">
      <xdr:nvSpPr>
        <xdr:cNvPr id="393" name="楕円 392">
          <a:extLst>
            <a:ext uri="{FF2B5EF4-FFF2-40B4-BE49-F238E27FC236}">
              <a16:creationId xmlns:a16="http://schemas.microsoft.com/office/drawing/2014/main" id="{DCA8C938-0590-4991-8FC5-25DF76D24233}"/>
            </a:ext>
          </a:extLst>
        </xdr:cNvPr>
        <xdr:cNvSpPr/>
      </xdr:nvSpPr>
      <xdr:spPr>
        <a:xfrm>
          <a:off x="9398000" y="174470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39133</xdr:rowOff>
    </xdr:from>
    <xdr:ext cx="469744" cy="259045"/>
    <xdr:sp macro="" textlink="">
      <xdr:nvSpPr>
        <xdr:cNvPr id="394" name="【市民会館】&#10;一人当たり面積該当値テキスト">
          <a:extLst>
            <a:ext uri="{FF2B5EF4-FFF2-40B4-BE49-F238E27FC236}">
              <a16:creationId xmlns:a16="http://schemas.microsoft.com/office/drawing/2014/main" id="{CA23F4F7-4C10-4DDE-AF32-6C7827D7BCDA}"/>
            </a:ext>
          </a:extLst>
        </xdr:cNvPr>
        <xdr:cNvSpPr txBox="1"/>
      </xdr:nvSpPr>
      <xdr:spPr>
        <a:xfrm>
          <a:off x="9467850" y="1729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xdr:rowOff>
    </xdr:from>
    <xdr:to>
      <xdr:col>50</xdr:col>
      <xdr:colOff>165100</xdr:colOff>
      <xdr:row>105</xdr:row>
      <xdr:rowOff>117856</xdr:rowOff>
    </xdr:to>
    <xdr:sp macro="" textlink="">
      <xdr:nvSpPr>
        <xdr:cNvPr id="395" name="楕円 394">
          <a:extLst>
            <a:ext uri="{FF2B5EF4-FFF2-40B4-BE49-F238E27FC236}">
              <a16:creationId xmlns:a16="http://schemas.microsoft.com/office/drawing/2014/main" id="{362D5BDB-7334-4672-AAE3-7EF005BF4820}"/>
            </a:ext>
          </a:extLst>
        </xdr:cNvPr>
        <xdr:cNvSpPr/>
      </xdr:nvSpPr>
      <xdr:spPr>
        <a:xfrm>
          <a:off x="8636000" y="1744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67056</xdr:rowOff>
    </xdr:from>
    <xdr:to>
      <xdr:col>55</xdr:col>
      <xdr:colOff>0</xdr:colOff>
      <xdr:row>105</xdr:row>
      <xdr:rowOff>67056</xdr:rowOff>
    </xdr:to>
    <xdr:cxnSp macro="">
      <xdr:nvCxnSpPr>
        <xdr:cNvPr id="396" name="直線コネクタ 395">
          <a:extLst>
            <a:ext uri="{FF2B5EF4-FFF2-40B4-BE49-F238E27FC236}">
              <a16:creationId xmlns:a16="http://schemas.microsoft.com/office/drawing/2014/main" id="{7B9AF372-8B89-495A-B871-1444E6DFC40A}"/>
            </a:ext>
          </a:extLst>
        </xdr:cNvPr>
        <xdr:cNvCxnSpPr/>
      </xdr:nvCxnSpPr>
      <xdr:spPr>
        <a:xfrm>
          <a:off x="8686800" y="1749780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27305</xdr:rowOff>
    </xdr:from>
    <xdr:to>
      <xdr:col>46</xdr:col>
      <xdr:colOff>38100</xdr:colOff>
      <xdr:row>105</xdr:row>
      <xdr:rowOff>128905</xdr:rowOff>
    </xdr:to>
    <xdr:sp macro="" textlink="">
      <xdr:nvSpPr>
        <xdr:cNvPr id="397" name="楕円 396">
          <a:extLst>
            <a:ext uri="{FF2B5EF4-FFF2-40B4-BE49-F238E27FC236}">
              <a16:creationId xmlns:a16="http://schemas.microsoft.com/office/drawing/2014/main" id="{355BB759-0230-47E7-B110-4A1E5880D7AC}"/>
            </a:ext>
          </a:extLst>
        </xdr:cNvPr>
        <xdr:cNvSpPr/>
      </xdr:nvSpPr>
      <xdr:spPr>
        <a:xfrm>
          <a:off x="7842250" y="174580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67056</xdr:rowOff>
    </xdr:from>
    <xdr:to>
      <xdr:col>50</xdr:col>
      <xdr:colOff>114300</xdr:colOff>
      <xdr:row>105</xdr:row>
      <xdr:rowOff>78105</xdr:rowOff>
    </xdr:to>
    <xdr:cxnSp macro="">
      <xdr:nvCxnSpPr>
        <xdr:cNvPr id="398" name="直線コネクタ 397">
          <a:extLst>
            <a:ext uri="{FF2B5EF4-FFF2-40B4-BE49-F238E27FC236}">
              <a16:creationId xmlns:a16="http://schemas.microsoft.com/office/drawing/2014/main" id="{F51F8CEB-228A-424E-84B0-EF60B41B5EA6}"/>
            </a:ext>
          </a:extLst>
        </xdr:cNvPr>
        <xdr:cNvCxnSpPr/>
      </xdr:nvCxnSpPr>
      <xdr:spPr>
        <a:xfrm flipV="1">
          <a:off x="7886700" y="17497806"/>
          <a:ext cx="8001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33020</xdr:rowOff>
    </xdr:from>
    <xdr:to>
      <xdr:col>41</xdr:col>
      <xdr:colOff>101600</xdr:colOff>
      <xdr:row>105</xdr:row>
      <xdr:rowOff>134620</xdr:rowOff>
    </xdr:to>
    <xdr:sp macro="" textlink="">
      <xdr:nvSpPr>
        <xdr:cNvPr id="399" name="楕円 398">
          <a:extLst>
            <a:ext uri="{FF2B5EF4-FFF2-40B4-BE49-F238E27FC236}">
              <a16:creationId xmlns:a16="http://schemas.microsoft.com/office/drawing/2014/main" id="{4BDFF650-9EC5-4E38-A6DA-26F1CAA8433D}"/>
            </a:ext>
          </a:extLst>
        </xdr:cNvPr>
        <xdr:cNvSpPr/>
      </xdr:nvSpPr>
      <xdr:spPr>
        <a:xfrm>
          <a:off x="702945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78105</xdr:rowOff>
    </xdr:from>
    <xdr:to>
      <xdr:col>45</xdr:col>
      <xdr:colOff>177800</xdr:colOff>
      <xdr:row>105</xdr:row>
      <xdr:rowOff>83820</xdr:rowOff>
    </xdr:to>
    <xdr:cxnSp macro="">
      <xdr:nvCxnSpPr>
        <xdr:cNvPr id="400" name="直線コネクタ 399">
          <a:extLst>
            <a:ext uri="{FF2B5EF4-FFF2-40B4-BE49-F238E27FC236}">
              <a16:creationId xmlns:a16="http://schemas.microsoft.com/office/drawing/2014/main" id="{50F1F942-3CD0-44F6-9D1A-7BEAEB33592E}"/>
            </a:ext>
          </a:extLst>
        </xdr:cNvPr>
        <xdr:cNvCxnSpPr/>
      </xdr:nvCxnSpPr>
      <xdr:spPr>
        <a:xfrm flipV="1">
          <a:off x="7080250" y="17508855"/>
          <a:ext cx="8064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134383</xdr:rowOff>
    </xdr:from>
    <xdr:ext cx="469744" cy="259045"/>
    <xdr:sp macro="" textlink="">
      <xdr:nvSpPr>
        <xdr:cNvPr id="401" name="n_1mainValue【市民会館】&#10;一人当たり面積">
          <a:extLst>
            <a:ext uri="{FF2B5EF4-FFF2-40B4-BE49-F238E27FC236}">
              <a16:creationId xmlns:a16="http://schemas.microsoft.com/office/drawing/2014/main" id="{23C66EC9-9391-4E6F-8AFB-11F88B62ED2B}"/>
            </a:ext>
          </a:extLst>
        </xdr:cNvPr>
        <xdr:cNvSpPr txBox="1"/>
      </xdr:nvSpPr>
      <xdr:spPr>
        <a:xfrm>
          <a:off x="8458277" y="1722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145432</xdr:rowOff>
    </xdr:from>
    <xdr:ext cx="469744" cy="259045"/>
    <xdr:sp macro="" textlink="">
      <xdr:nvSpPr>
        <xdr:cNvPr id="402" name="n_2mainValue【市民会館】&#10;一人当たり面積">
          <a:extLst>
            <a:ext uri="{FF2B5EF4-FFF2-40B4-BE49-F238E27FC236}">
              <a16:creationId xmlns:a16="http://schemas.microsoft.com/office/drawing/2014/main" id="{EF6FE6C3-C13E-414F-BA61-C2DBAC2543E4}"/>
            </a:ext>
          </a:extLst>
        </xdr:cNvPr>
        <xdr:cNvSpPr txBox="1"/>
      </xdr:nvSpPr>
      <xdr:spPr>
        <a:xfrm>
          <a:off x="7677227" y="1723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151147</xdr:rowOff>
    </xdr:from>
    <xdr:ext cx="469744" cy="259045"/>
    <xdr:sp macro="" textlink="">
      <xdr:nvSpPr>
        <xdr:cNvPr id="403" name="n_3mainValue【市民会館】&#10;一人当たり面積">
          <a:extLst>
            <a:ext uri="{FF2B5EF4-FFF2-40B4-BE49-F238E27FC236}">
              <a16:creationId xmlns:a16="http://schemas.microsoft.com/office/drawing/2014/main" id="{535EDB5A-69D3-4EE0-AED6-85BA1A0DCD45}"/>
            </a:ext>
          </a:extLst>
        </xdr:cNvPr>
        <xdr:cNvSpPr txBox="1"/>
      </xdr:nvSpPr>
      <xdr:spPr>
        <a:xfrm>
          <a:off x="6864427" y="1723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4" name="正方形/長方形 403">
          <a:extLst>
            <a:ext uri="{FF2B5EF4-FFF2-40B4-BE49-F238E27FC236}">
              <a16:creationId xmlns:a16="http://schemas.microsoft.com/office/drawing/2014/main" id="{2C06D959-D816-4FDE-BFE1-FF34585EA62D}"/>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5" name="正方形/長方形 404">
          <a:extLst>
            <a:ext uri="{FF2B5EF4-FFF2-40B4-BE49-F238E27FC236}">
              <a16:creationId xmlns:a16="http://schemas.microsoft.com/office/drawing/2014/main" id="{F2CA90A3-8865-47BF-A655-1838FF22546A}"/>
            </a:ext>
          </a:extLst>
        </xdr:cNvPr>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6" name="正方形/長方形 405">
          <a:extLst>
            <a:ext uri="{FF2B5EF4-FFF2-40B4-BE49-F238E27FC236}">
              <a16:creationId xmlns:a16="http://schemas.microsoft.com/office/drawing/2014/main" id="{B0A1969B-0200-49BE-8D94-8079065EE958}"/>
            </a:ext>
          </a:extLst>
        </xdr:cNvPr>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7" name="正方形/長方形 406">
          <a:extLst>
            <a:ext uri="{FF2B5EF4-FFF2-40B4-BE49-F238E27FC236}">
              <a16:creationId xmlns:a16="http://schemas.microsoft.com/office/drawing/2014/main" id="{8328CA78-256B-4819-81A3-C450407D145A}"/>
            </a:ext>
          </a:extLst>
        </xdr:cNvPr>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8" name="正方形/長方形 407">
          <a:extLst>
            <a:ext uri="{FF2B5EF4-FFF2-40B4-BE49-F238E27FC236}">
              <a16:creationId xmlns:a16="http://schemas.microsoft.com/office/drawing/2014/main" id="{ACEB8206-B74E-494A-B128-A146561B141C}"/>
            </a:ext>
          </a:extLst>
        </xdr:cNvPr>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9" name="正方形/長方形 408">
          <a:extLst>
            <a:ext uri="{FF2B5EF4-FFF2-40B4-BE49-F238E27FC236}">
              <a16:creationId xmlns:a16="http://schemas.microsoft.com/office/drawing/2014/main" id="{BFCB87CF-AE31-413C-A341-228BC5293C0E}"/>
            </a:ext>
          </a:extLst>
        </xdr:cNvPr>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0" name="正方形/長方形 409">
          <a:extLst>
            <a:ext uri="{FF2B5EF4-FFF2-40B4-BE49-F238E27FC236}">
              <a16:creationId xmlns:a16="http://schemas.microsoft.com/office/drawing/2014/main" id="{C6408A02-2078-4C9C-BDA6-87162FA2B553}"/>
            </a:ext>
          </a:extLst>
        </xdr:cNvPr>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1" name="正方形/長方形 410">
          <a:extLst>
            <a:ext uri="{FF2B5EF4-FFF2-40B4-BE49-F238E27FC236}">
              <a16:creationId xmlns:a16="http://schemas.microsoft.com/office/drawing/2014/main" id="{2D1DAF7E-8C0C-4FA3-979F-D3680ADAEE9C}"/>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2" name="テキスト ボックス 411">
          <a:extLst>
            <a:ext uri="{FF2B5EF4-FFF2-40B4-BE49-F238E27FC236}">
              <a16:creationId xmlns:a16="http://schemas.microsoft.com/office/drawing/2014/main" id="{64B1D1BD-1B47-4839-B886-405E6E4BE24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3" name="直線コネクタ 412">
          <a:extLst>
            <a:ext uri="{FF2B5EF4-FFF2-40B4-BE49-F238E27FC236}">
              <a16:creationId xmlns:a16="http://schemas.microsoft.com/office/drawing/2014/main" id="{2C15ADFF-BBD0-4523-950A-18C56CD37C2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a:extLst>
            <a:ext uri="{FF2B5EF4-FFF2-40B4-BE49-F238E27FC236}">
              <a16:creationId xmlns:a16="http://schemas.microsoft.com/office/drawing/2014/main" id="{909918E2-7AB1-4E5E-86C8-587A25B2A809}"/>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5" name="テキスト ボックス 414">
          <a:extLst>
            <a:ext uri="{FF2B5EF4-FFF2-40B4-BE49-F238E27FC236}">
              <a16:creationId xmlns:a16="http://schemas.microsoft.com/office/drawing/2014/main" id="{B27F5BA7-F267-427D-BD21-DE41B3E85B37}"/>
            </a:ext>
          </a:extLst>
        </xdr:cNvPr>
        <xdr:cNvSpPr txBox="1"/>
      </xdr:nvSpPr>
      <xdr:spPr>
        <a:xfrm>
          <a:off x="10906911" y="6897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a:extLst>
            <a:ext uri="{FF2B5EF4-FFF2-40B4-BE49-F238E27FC236}">
              <a16:creationId xmlns:a16="http://schemas.microsoft.com/office/drawing/2014/main" id="{84084A01-CC87-4753-BA4C-9B812F0EE017}"/>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a:extLst>
            <a:ext uri="{FF2B5EF4-FFF2-40B4-BE49-F238E27FC236}">
              <a16:creationId xmlns:a16="http://schemas.microsoft.com/office/drawing/2014/main" id="{D2A522D4-8C03-4163-9445-D2D4028A29A5}"/>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a:extLst>
            <a:ext uri="{FF2B5EF4-FFF2-40B4-BE49-F238E27FC236}">
              <a16:creationId xmlns:a16="http://schemas.microsoft.com/office/drawing/2014/main" id="{97988423-448A-42A3-93FB-02A20DD78CC6}"/>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a:extLst>
            <a:ext uri="{FF2B5EF4-FFF2-40B4-BE49-F238E27FC236}">
              <a16:creationId xmlns:a16="http://schemas.microsoft.com/office/drawing/2014/main" id="{5B68B717-2E4D-4B3C-9B1F-28A2834896B4}"/>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a:extLst>
            <a:ext uri="{FF2B5EF4-FFF2-40B4-BE49-F238E27FC236}">
              <a16:creationId xmlns:a16="http://schemas.microsoft.com/office/drawing/2014/main" id="{F050C057-F9F2-45A9-A3B5-670D2041E491}"/>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a:extLst>
            <a:ext uri="{FF2B5EF4-FFF2-40B4-BE49-F238E27FC236}">
              <a16:creationId xmlns:a16="http://schemas.microsoft.com/office/drawing/2014/main" id="{C95185AD-E343-4B29-BA14-8EEFBB7C8C8F}"/>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a:extLst>
            <a:ext uri="{FF2B5EF4-FFF2-40B4-BE49-F238E27FC236}">
              <a16:creationId xmlns:a16="http://schemas.microsoft.com/office/drawing/2014/main" id="{35F3242B-2EAD-45BD-9AB9-E13C3D454A11}"/>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a:extLst>
            <a:ext uri="{FF2B5EF4-FFF2-40B4-BE49-F238E27FC236}">
              <a16:creationId xmlns:a16="http://schemas.microsoft.com/office/drawing/2014/main" id="{EB15A42D-2B2E-43F0-9381-DBC5A0D2EB4B}"/>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a:extLst>
            <a:ext uri="{FF2B5EF4-FFF2-40B4-BE49-F238E27FC236}">
              <a16:creationId xmlns:a16="http://schemas.microsoft.com/office/drawing/2014/main" id="{634C7AC4-45A8-47BD-AE3E-1735CD293E2E}"/>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5" name="テキスト ボックス 424">
          <a:extLst>
            <a:ext uri="{FF2B5EF4-FFF2-40B4-BE49-F238E27FC236}">
              <a16:creationId xmlns:a16="http://schemas.microsoft.com/office/drawing/2014/main" id="{CF044B5B-5237-4880-AE3D-1DD833D597D6}"/>
            </a:ext>
          </a:extLst>
        </xdr:cNvPr>
        <xdr:cNvSpPr txBox="1"/>
      </xdr:nvSpPr>
      <xdr:spPr>
        <a:xfrm>
          <a:off x="107977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0EE0F174-0F7E-474E-9C6A-D54CED831B3B}"/>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7" name="テキスト ボックス 426">
          <a:extLst>
            <a:ext uri="{FF2B5EF4-FFF2-40B4-BE49-F238E27FC236}">
              <a16:creationId xmlns:a16="http://schemas.microsoft.com/office/drawing/2014/main" id="{8C5A7E24-46E9-46DC-B4C7-65166D8423B9}"/>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8" name="【一般廃棄物処理施設】&#10;有形固定資産減価償却率グラフ枠">
          <a:extLst>
            <a:ext uri="{FF2B5EF4-FFF2-40B4-BE49-F238E27FC236}">
              <a16:creationId xmlns:a16="http://schemas.microsoft.com/office/drawing/2014/main" id="{D8D0D05E-FDFC-4520-AE67-D559A65013DC}"/>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17417</xdr:rowOff>
    </xdr:from>
    <xdr:to>
      <xdr:col>85</xdr:col>
      <xdr:colOff>126364</xdr:colOff>
      <xdr:row>41</xdr:row>
      <xdr:rowOff>131717</xdr:rowOff>
    </xdr:to>
    <xdr:cxnSp macro="">
      <xdr:nvCxnSpPr>
        <xdr:cNvPr id="429" name="直線コネクタ 428">
          <a:extLst>
            <a:ext uri="{FF2B5EF4-FFF2-40B4-BE49-F238E27FC236}">
              <a16:creationId xmlns:a16="http://schemas.microsoft.com/office/drawing/2014/main" id="{CCD1D719-ED18-478E-ADA6-7D4DCCFB820C}"/>
            </a:ext>
          </a:extLst>
        </xdr:cNvPr>
        <xdr:cNvCxnSpPr/>
      </xdr:nvCxnSpPr>
      <xdr:spPr>
        <a:xfrm flipV="1">
          <a:off x="14699614" y="5472067"/>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135544</xdr:rowOff>
    </xdr:from>
    <xdr:ext cx="340478" cy="259045"/>
    <xdr:sp macro="" textlink="">
      <xdr:nvSpPr>
        <xdr:cNvPr id="430" name="【一般廃棄物処理施設】&#10;有形固定資産減価償却率最小値テキスト">
          <a:extLst>
            <a:ext uri="{FF2B5EF4-FFF2-40B4-BE49-F238E27FC236}">
              <a16:creationId xmlns:a16="http://schemas.microsoft.com/office/drawing/2014/main" id="{64DCC453-BA30-465C-BE62-4AB1009112D9}"/>
            </a:ext>
          </a:extLst>
        </xdr:cNvPr>
        <xdr:cNvSpPr txBox="1"/>
      </xdr:nvSpPr>
      <xdr:spPr>
        <a:xfrm>
          <a:off x="14738350" y="6910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131717</xdr:rowOff>
    </xdr:from>
    <xdr:to>
      <xdr:col>86</xdr:col>
      <xdr:colOff>25400</xdr:colOff>
      <xdr:row>41</xdr:row>
      <xdr:rowOff>131717</xdr:rowOff>
    </xdr:to>
    <xdr:cxnSp macro="">
      <xdr:nvCxnSpPr>
        <xdr:cNvPr id="431" name="直線コネクタ 430">
          <a:extLst>
            <a:ext uri="{FF2B5EF4-FFF2-40B4-BE49-F238E27FC236}">
              <a16:creationId xmlns:a16="http://schemas.microsoft.com/office/drawing/2014/main" id="{00750007-1369-4AC4-B1D5-34DF38C48257}"/>
            </a:ext>
          </a:extLst>
        </xdr:cNvPr>
        <xdr:cNvCxnSpPr/>
      </xdr:nvCxnSpPr>
      <xdr:spPr>
        <a:xfrm>
          <a:off x="14611350" y="69071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135544</xdr:rowOff>
    </xdr:from>
    <xdr:ext cx="405111" cy="259045"/>
    <xdr:sp macro="" textlink="">
      <xdr:nvSpPr>
        <xdr:cNvPr id="432" name="【一般廃棄物処理施設】&#10;有形固定資産減価償却率最大値テキスト">
          <a:extLst>
            <a:ext uri="{FF2B5EF4-FFF2-40B4-BE49-F238E27FC236}">
              <a16:creationId xmlns:a16="http://schemas.microsoft.com/office/drawing/2014/main" id="{28F255AC-E1D6-4740-8CE2-BFB881E12307}"/>
            </a:ext>
          </a:extLst>
        </xdr:cNvPr>
        <xdr:cNvSpPr txBox="1"/>
      </xdr:nvSpPr>
      <xdr:spPr>
        <a:xfrm>
          <a:off x="14738350" y="5259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17417</xdr:rowOff>
    </xdr:from>
    <xdr:to>
      <xdr:col>86</xdr:col>
      <xdr:colOff>25400</xdr:colOff>
      <xdr:row>33</xdr:row>
      <xdr:rowOff>17417</xdr:rowOff>
    </xdr:to>
    <xdr:cxnSp macro="">
      <xdr:nvCxnSpPr>
        <xdr:cNvPr id="433" name="直線コネクタ 432">
          <a:extLst>
            <a:ext uri="{FF2B5EF4-FFF2-40B4-BE49-F238E27FC236}">
              <a16:creationId xmlns:a16="http://schemas.microsoft.com/office/drawing/2014/main" id="{27D90A04-9B89-4796-809C-6A99C8047665}"/>
            </a:ext>
          </a:extLst>
        </xdr:cNvPr>
        <xdr:cNvCxnSpPr/>
      </xdr:nvCxnSpPr>
      <xdr:spPr>
        <a:xfrm>
          <a:off x="14611350" y="5472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16890</xdr:rowOff>
    </xdr:from>
    <xdr:ext cx="405111" cy="259045"/>
    <xdr:sp macro="" textlink="">
      <xdr:nvSpPr>
        <xdr:cNvPr id="434" name="【一般廃棄物処理施設】&#10;有形固定資産減価償却率平均値テキスト">
          <a:extLst>
            <a:ext uri="{FF2B5EF4-FFF2-40B4-BE49-F238E27FC236}">
              <a16:creationId xmlns:a16="http://schemas.microsoft.com/office/drawing/2014/main" id="{A68B8642-69A6-421F-8F0A-9548BABB7CD9}"/>
            </a:ext>
          </a:extLst>
        </xdr:cNvPr>
        <xdr:cNvSpPr txBox="1"/>
      </xdr:nvSpPr>
      <xdr:spPr>
        <a:xfrm>
          <a:off x="14738350" y="6297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35" name="フローチャート: 判断 434">
          <a:extLst>
            <a:ext uri="{FF2B5EF4-FFF2-40B4-BE49-F238E27FC236}">
              <a16:creationId xmlns:a16="http://schemas.microsoft.com/office/drawing/2014/main" id="{4C63D4EE-08A7-4CF4-B23E-3B9A720B56C9}"/>
            </a:ext>
          </a:extLst>
        </xdr:cNvPr>
        <xdr:cNvSpPr/>
      </xdr:nvSpPr>
      <xdr:spPr>
        <a:xfrm>
          <a:off x="14649450" y="631861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82550</xdr:rowOff>
    </xdr:from>
    <xdr:to>
      <xdr:col>81</xdr:col>
      <xdr:colOff>101600</xdr:colOff>
      <xdr:row>38</xdr:row>
      <xdr:rowOff>12700</xdr:rowOff>
    </xdr:to>
    <xdr:sp macro="" textlink="">
      <xdr:nvSpPr>
        <xdr:cNvPr id="436" name="フローチャート: 判断 435">
          <a:extLst>
            <a:ext uri="{FF2B5EF4-FFF2-40B4-BE49-F238E27FC236}">
              <a16:creationId xmlns:a16="http://schemas.microsoft.com/office/drawing/2014/main" id="{08B6C8A1-1553-40C0-B3C8-1055F060551D}"/>
            </a:ext>
          </a:extLst>
        </xdr:cNvPr>
        <xdr:cNvSpPr/>
      </xdr:nvSpPr>
      <xdr:spPr>
        <a:xfrm>
          <a:off x="13887450" y="61976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29227</xdr:rowOff>
    </xdr:from>
    <xdr:ext cx="405111" cy="259045"/>
    <xdr:sp macro="" textlink="">
      <xdr:nvSpPr>
        <xdr:cNvPr id="437" name="n_1aveValue【一般廃棄物処理施設】&#10;有形固定資産減価償却率">
          <a:extLst>
            <a:ext uri="{FF2B5EF4-FFF2-40B4-BE49-F238E27FC236}">
              <a16:creationId xmlns:a16="http://schemas.microsoft.com/office/drawing/2014/main" id="{F4061139-0F5E-4E46-9A16-6AD2093CC06B}"/>
            </a:ext>
          </a:extLst>
        </xdr:cNvPr>
        <xdr:cNvSpPr txBox="1"/>
      </xdr:nvSpPr>
      <xdr:spPr>
        <a:xfrm>
          <a:off x="13742044" y="5979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128270</xdr:rowOff>
    </xdr:from>
    <xdr:to>
      <xdr:col>76</xdr:col>
      <xdr:colOff>165100</xdr:colOff>
      <xdr:row>37</xdr:row>
      <xdr:rowOff>58420</xdr:rowOff>
    </xdr:to>
    <xdr:sp macro="" textlink="">
      <xdr:nvSpPr>
        <xdr:cNvPr id="438" name="フローチャート: 判断 437">
          <a:extLst>
            <a:ext uri="{FF2B5EF4-FFF2-40B4-BE49-F238E27FC236}">
              <a16:creationId xmlns:a16="http://schemas.microsoft.com/office/drawing/2014/main" id="{B1433B10-F9C8-4682-8E06-CAB6A144B41B}"/>
            </a:ext>
          </a:extLst>
        </xdr:cNvPr>
        <xdr:cNvSpPr/>
      </xdr:nvSpPr>
      <xdr:spPr>
        <a:xfrm>
          <a:off x="13093700" y="60782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74947</xdr:rowOff>
    </xdr:from>
    <xdr:ext cx="405111" cy="259045"/>
    <xdr:sp macro="" textlink="">
      <xdr:nvSpPr>
        <xdr:cNvPr id="439" name="n_2aveValue【一般廃棄物処理施設】&#10;有形固定資産減価償却率">
          <a:extLst>
            <a:ext uri="{FF2B5EF4-FFF2-40B4-BE49-F238E27FC236}">
              <a16:creationId xmlns:a16="http://schemas.microsoft.com/office/drawing/2014/main" id="{E8B33A5D-9BCC-4310-BBD5-8985429F907F}"/>
            </a:ext>
          </a:extLst>
        </xdr:cNvPr>
        <xdr:cNvSpPr txBox="1"/>
      </xdr:nvSpPr>
      <xdr:spPr>
        <a:xfrm>
          <a:off x="12960994"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103777</xdr:rowOff>
    </xdr:from>
    <xdr:to>
      <xdr:col>72</xdr:col>
      <xdr:colOff>38100</xdr:colOff>
      <xdr:row>38</xdr:row>
      <xdr:rowOff>33927</xdr:rowOff>
    </xdr:to>
    <xdr:sp macro="" textlink="">
      <xdr:nvSpPr>
        <xdr:cNvPr id="440" name="フローチャート: 判断 439">
          <a:extLst>
            <a:ext uri="{FF2B5EF4-FFF2-40B4-BE49-F238E27FC236}">
              <a16:creationId xmlns:a16="http://schemas.microsoft.com/office/drawing/2014/main" id="{C77912FC-D326-45F7-8B0C-8C4BCD7857BA}"/>
            </a:ext>
          </a:extLst>
        </xdr:cNvPr>
        <xdr:cNvSpPr/>
      </xdr:nvSpPr>
      <xdr:spPr>
        <a:xfrm>
          <a:off x="12299950" y="62188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50454</xdr:rowOff>
    </xdr:from>
    <xdr:ext cx="405111" cy="259045"/>
    <xdr:sp macro="" textlink="">
      <xdr:nvSpPr>
        <xdr:cNvPr id="441" name="n_3aveValue【一般廃棄物処理施設】&#10;有形固定資産減価償却率">
          <a:extLst>
            <a:ext uri="{FF2B5EF4-FFF2-40B4-BE49-F238E27FC236}">
              <a16:creationId xmlns:a16="http://schemas.microsoft.com/office/drawing/2014/main" id="{F5E87849-22F3-4E3A-AFA3-A6CB2F78625E}"/>
            </a:ext>
          </a:extLst>
        </xdr:cNvPr>
        <xdr:cNvSpPr txBox="1"/>
      </xdr:nvSpPr>
      <xdr:spPr>
        <a:xfrm>
          <a:off x="121672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1E4B698-BC67-4066-923D-A413F01DC7D5}"/>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D5BE748E-3AC9-489B-8392-9C37963D965B}"/>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674CCA54-4D25-4874-9B26-66ADDF7DA695}"/>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85E3F079-F6FF-4E8A-BBF6-A5E5444ADB2C}"/>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C210A0CB-2D03-4BD6-84D2-6B80BC4A1695}"/>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40096</xdr:rowOff>
    </xdr:from>
    <xdr:to>
      <xdr:col>85</xdr:col>
      <xdr:colOff>177800</xdr:colOff>
      <xdr:row>37</xdr:row>
      <xdr:rowOff>141696</xdr:rowOff>
    </xdr:to>
    <xdr:sp macro="" textlink="">
      <xdr:nvSpPr>
        <xdr:cNvPr id="447" name="楕円 446">
          <a:extLst>
            <a:ext uri="{FF2B5EF4-FFF2-40B4-BE49-F238E27FC236}">
              <a16:creationId xmlns:a16="http://schemas.microsoft.com/office/drawing/2014/main" id="{870B7674-A676-4510-B23B-BC500F4B1CA8}"/>
            </a:ext>
          </a:extLst>
        </xdr:cNvPr>
        <xdr:cNvSpPr/>
      </xdr:nvSpPr>
      <xdr:spPr>
        <a:xfrm>
          <a:off x="14649450" y="615514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62973</xdr:rowOff>
    </xdr:from>
    <xdr:ext cx="405111" cy="259045"/>
    <xdr:sp macro="" textlink="">
      <xdr:nvSpPr>
        <xdr:cNvPr id="448" name="【一般廃棄物処理施設】&#10;有形固定資産減価償却率該当値テキスト">
          <a:extLst>
            <a:ext uri="{FF2B5EF4-FFF2-40B4-BE49-F238E27FC236}">
              <a16:creationId xmlns:a16="http://schemas.microsoft.com/office/drawing/2014/main" id="{CD16464E-44F8-419C-8F72-C4861E50DFD0}"/>
            </a:ext>
          </a:extLst>
        </xdr:cNvPr>
        <xdr:cNvSpPr txBox="1"/>
      </xdr:nvSpPr>
      <xdr:spPr>
        <a:xfrm>
          <a:off x="14738350" y="6012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93980</xdr:rowOff>
    </xdr:from>
    <xdr:to>
      <xdr:col>81</xdr:col>
      <xdr:colOff>101600</xdr:colOff>
      <xdr:row>38</xdr:row>
      <xdr:rowOff>24130</xdr:rowOff>
    </xdr:to>
    <xdr:sp macro="" textlink="">
      <xdr:nvSpPr>
        <xdr:cNvPr id="449" name="楕円 448">
          <a:extLst>
            <a:ext uri="{FF2B5EF4-FFF2-40B4-BE49-F238E27FC236}">
              <a16:creationId xmlns:a16="http://schemas.microsoft.com/office/drawing/2014/main" id="{4C548D8D-06FC-4621-A840-8B01577003C8}"/>
            </a:ext>
          </a:extLst>
        </xdr:cNvPr>
        <xdr:cNvSpPr/>
      </xdr:nvSpPr>
      <xdr:spPr>
        <a:xfrm>
          <a:off x="13887450" y="6209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90896</xdr:rowOff>
    </xdr:from>
    <xdr:to>
      <xdr:col>85</xdr:col>
      <xdr:colOff>127000</xdr:colOff>
      <xdr:row>37</xdr:row>
      <xdr:rowOff>144780</xdr:rowOff>
    </xdr:to>
    <xdr:cxnSp macro="">
      <xdr:nvCxnSpPr>
        <xdr:cNvPr id="450" name="直線コネクタ 449">
          <a:extLst>
            <a:ext uri="{FF2B5EF4-FFF2-40B4-BE49-F238E27FC236}">
              <a16:creationId xmlns:a16="http://schemas.microsoft.com/office/drawing/2014/main" id="{B2576A74-60E0-49A4-A316-EFDD25377DE4}"/>
            </a:ext>
          </a:extLst>
        </xdr:cNvPr>
        <xdr:cNvCxnSpPr/>
      </xdr:nvCxnSpPr>
      <xdr:spPr>
        <a:xfrm flipV="1">
          <a:off x="13938250" y="6205946"/>
          <a:ext cx="762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51" name="楕円 450">
          <a:extLst>
            <a:ext uri="{FF2B5EF4-FFF2-40B4-BE49-F238E27FC236}">
              <a16:creationId xmlns:a16="http://schemas.microsoft.com/office/drawing/2014/main" id="{5DAD36DD-889A-495B-BE82-3C712E746339}"/>
            </a:ext>
          </a:extLst>
        </xdr:cNvPr>
        <xdr:cNvSpPr/>
      </xdr:nvSpPr>
      <xdr:spPr>
        <a:xfrm>
          <a:off x="13093700" y="6269446"/>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33746</xdr:rowOff>
    </xdr:to>
    <xdr:cxnSp macro="">
      <xdr:nvCxnSpPr>
        <xdr:cNvPr id="452" name="直線コネクタ 451">
          <a:extLst>
            <a:ext uri="{FF2B5EF4-FFF2-40B4-BE49-F238E27FC236}">
              <a16:creationId xmlns:a16="http://schemas.microsoft.com/office/drawing/2014/main" id="{D43434A8-7F8A-4189-98C0-6F19B42FA7BC}"/>
            </a:ext>
          </a:extLst>
        </xdr:cNvPr>
        <xdr:cNvCxnSpPr/>
      </xdr:nvCxnSpPr>
      <xdr:spPr>
        <a:xfrm flipV="1">
          <a:off x="13144500" y="6259830"/>
          <a:ext cx="793750" cy="5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44994</xdr:rowOff>
    </xdr:from>
    <xdr:to>
      <xdr:col>72</xdr:col>
      <xdr:colOff>38100</xdr:colOff>
      <xdr:row>38</xdr:row>
      <xdr:rowOff>146594</xdr:rowOff>
    </xdr:to>
    <xdr:sp macro="" textlink="">
      <xdr:nvSpPr>
        <xdr:cNvPr id="453" name="楕円 452">
          <a:extLst>
            <a:ext uri="{FF2B5EF4-FFF2-40B4-BE49-F238E27FC236}">
              <a16:creationId xmlns:a16="http://schemas.microsoft.com/office/drawing/2014/main" id="{4DEBFF5C-5387-4804-838C-356D17A43B75}"/>
            </a:ext>
          </a:extLst>
        </xdr:cNvPr>
        <xdr:cNvSpPr/>
      </xdr:nvSpPr>
      <xdr:spPr>
        <a:xfrm>
          <a:off x="12299950" y="632514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33746</xdr:rowOff>
    </xdr:from>
    <xdr:to>
      <xdr:col>76</xdr:col>
      <xdr:colOff>114300</xdr:colOff>
      <xdr:row>38</xdr:row>
      <xdr:rowOff>95794</xdr:rowOff>
    </xdr:to>
    <xdr:cxnSp macro="">
      <xdr:nvCxnSpPr>
        <xdr:cNvPr id="454" name="直線コネクタ 453">
          <a:extLst>
            <a:ext uri="{FF2B5EF4-FFF2-40B4-BE49-F238E27FC236}">
              <a16:creationId xmlns:a16="http://schemas.microsoft.com/office/drawing/2014/main" id="{D89A61E4-219D-40A8-8DA4-0F5E43D3E909}"/>
            </a:ext>
          </a:extLst>
        </xdr:cNvPr>
        <xdr:cNvCxnSpPr/>
      </xdr:nvCxnSpPr>
      <xdr:spPr>
        <a:xfrm flipV="1">
          <a:off x="12344400" y="6313896"/>
          <a:ext cx="8001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55" name="n_1mainValue【一般廃棄物処理施設】&#10;有形固定資産減価償却率">
          <a:extLst>
            <a:ext uri="{FF2B5EF4-FFF2-40B4-BE49-F238E27FC236}">
              <a16:creationId xmlns:a16="http://schemas.microsoft.com/office/drawing/2014/main" id="{76528FBD-0950-42F0-A095-989C924970F8}"/>
            </a:ext>
          </a:extLst>
        </xdr:cNvPr>
        <xdr:cNvSpPr txBox="1"/>
      </xdr:nvSpPr>
      <xdr:spPr>
        <a:xfrm>
          <a:off x="13742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75673</xdr:rowOff>
    </xdr:from>
    <xdr:ext cx="405111" cy="259045"/>
    <xdr:sp macro="" textlink="">
      <xdr:nvSpPr>
        <xdr:cNvPr id="456" name="n_2mainValue【一般廃棄物処理施設】&#10;有形固定資産減価償却率">
          <a:extLst>
            <a:ext uri="{FF2B5EF4-FFF2-40B4-BE49-F238E27FC236}">
              <a16:creationId xmlns:a16="http://schemas.microsoft.com/office/drawing/2014/main" id="{AB54A123-AD2E-47E5-843D-FAC685C28473}"/>
            </a:ext>
          </a:extLst>
        </xdr:cNvPr>
        <xdr:cNvSpPr txBox="1"/>
      </xdr:nvSpPr>
      <xdr:spPr>
        <a:xfrm>
          <a:off x="12960994" y="6355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457" name="n_3mainValue【一般廃棄物処理施設】&#10;有形固定資産減価償却率">
          <a:extLst>
            <a:ext uri="{FF2B5EF4-FFF2-40B4-BE49-F238E27FC236}">
              <a16:creationId xmlns:a16="http://schemas.microsoft.com/office/drawing/2014/main" id="{BD0432A1-F3E0-46BD-90F1-37C46FD4F421}"/>
            </a:ext>
          </a:extLst>
        </xdr:cNvPr>
        <xdr:cNvSpPr txBox="1"/>
      </xdr:nvSpPr>
      <xdr:spPr>
        <a:xfrm>
          <a:off x="12167244" y="6417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a:extLst>
            <a:ext uri="{FF2B5EF4-FFF2-40B4-BE49-F238E27FC236}">
              <a16:creationId xmlns:a16="http://schemas.microsoft.com/office/drawing/2014/main" id="{A937BF0F-4466-442E-9BB1-BB3D6ED1DC68}"/>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a:extLst>
            <a:ext uri="{FF2B5EF4-FFF2-40B4-BE49-F238E27FC236}">
              <a16:creationId xmlns:a16="http://schemas.microsoft.com/office/drawing/2014/main" id="{547FE5DF-B12F-47E2-9E64-4D19F4CB3955}"/>
            </a:ext>
          </a:extLst>
        </xdr:cNvPr>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a:extLst>
            <a:ext uri="{FF2B5EF4-FFF2-40B4-BE49-F238E27FC236}">
              <a16:creationId xmlns:a16="http://schemas.microsoft.com/office/drawing/2014/main" id="{7DB6B29F-66F3-4D47-AE45-484F8DA502EE}"/>
            </a:ext>
          </a:extLst>
        </xdr:cNvPr>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a:extLst>
            <a:ext uri="{FF2B5EF4-FFF2-40B4-BE49-F238E27FC236}">
              <a16:creationId xmlns:a16="http://schemas.microsoft.com/office/drawing/2014/main" id="{64B21D37-4715-42D4-B36B-8A8069BC1B76}"/>
            </a:ext>
          </a:extLst>
        </xdr:cNvPr>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a:extLst>
            <a:ext uri="{FF2B5EF4-FFF2-40B4-BE49-F238E27FC236}">
              <a16:creationId xmlns:a16="http://schemas.microsoft.com/office/drawing/2014/main" id="{46471E5F-7480-486E-A7C8-3D747E155EFE}"/>
            </a:ext>
          </a:extLst>
        </xdr:cNvPr>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a:extLst>
            <a:ext uri="{FF2B5EF4-FFF2-40B4-BE49-F238E27FC236}">
              <a16:creationId xmlns:a16="http://schemas.microsoft.com/office/drawing/2014/main" id="{52E3052D-5365-448C-8A2E-A02C6A5193CB}"/>
            </a:ext>
          </a:extLst>
        </xdr:cNvPr>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a:extLst>
            <a:ext uri="{FF2B5EF4-FFF2-40B4-BE49-F238E27FC236}">
              <a16:creationId xmlns:a16="http://schemas.microsoft.com/office/drawing/2014/main" id="{CE32B2C1-9E39-48E1-B78D-CD9D159B22FD}"/>
            </a:ext>
          </a:extLst>
        </xdr:cNvPr>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a:extLst>
            <a:ext uri="{FF2B5EF4-FFF2-40B4-BE49-F238E27FC236}">
              <a16:creationId xmlns:a16="http://schemas.microsoft.com/office/drawing/2014/main" id="{57FE0AF7-84A8-4071-92FE-185A9354E3CA}"/>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a:extLst>
            <a:ext uri="{FF2B5EF4-FFF2-40B4-BE49-F238E27FC236}">
              <a16:creationId xmlns:a16="http://schemas.microsoft.com/office/drawing/2014/main" id="{BCD74DE4-F19F-4047-BCFF-186C59F46CE9}"/>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a:extLst>
            <a:ext uri="{FF2B5EF4-FFF2-40B4-BE49-F238E27FC236}">
              <a16:creationId xmlns:a16="http://schemas.microsoft.com/office/drawing/2014/main" id="{12901B26-0AA0-4A06-ABD2-8FE686AFEBA1}"/>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8" name="直線コネクタ 467">
          <a:extLst>
            <a:ext uri="{FF2B5EF4-FFF2-40B4-BE49-F238E27FC236}">
              <a16:creationId xmlns:a16="http://schemas.microsoft.com/office/drawing/2014/main" id="{D7F74968-BC48-453B-809A-9235FE6F05AD}"/>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9" name="テキスト ボックス 468">
          <a:extLst>
            <a:ext uri="{FF2B5EF4-FFF2-40B4-BE49-F238E27FC236}">
              <a16:creationId xmlns:a16="http://schemas.microsoft.com/office/drawing/2014/main" id="{BFCB9C50-E82F-4756-AAED-A5B1134C0DBE}"/>
            </a:ext>
          </a:extLst>
        </xdr:cNvPr>
        <xdr:cNvSpPr txBox="1"/>
      </xdr:nvSpPr>
      <xdr:spPr>
        <a:xfrm>
          <a:off x="16248514" y="6897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0" name="直線コネクタ 469">
          <a:extLst>
            <a:ext uri="{FF2B5EF4-FFF2-40B4-BE49-F238E27FC236}">
              <a16:creationId xmlns:a16="http://schemas.microsoft.com/office/drawing/2014/main" id="{1F072455-B8AF-451A-810C-9511D41007F3}"/>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71" name="テキスト ボックス 470">
          <a:extLst>
            <a:ext uri="{FF2B5EF4-FFF2-40B4-BE49-F238E27FC236}">
              <a16:creationId xmlns:a16="http://schemas.microsoft.com/office/drawing/2014/main" id="{B28D02C5-D727-4291-A95B-F908893580AA}"/>
            </a:ext>
          </a:extLst>
        </xdr:cNvPr>
        <xdr:cNvSpPr txBox="1"/>
      </xdr:nvSpPr>
      <xdr:spPr>
        <a:xfrm>
          <a:off x="15849828" y="65833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2" name="直線コネクタ 471">
          <a:extLst>
            <a:ext uri="{FF2B5EF4-FFF2-40B4-BE49-F238E27FC236}">
              <a16:creationId xmlns:a16="http://schemas.microsoft.com/office/drawing/2014/main" id="{D5BB507B-6BF5-4489-8D4D-F4DB44605D9B}"/>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73" name="テキスト ボックス 472">
          <a:extLst>
            <a:ext uri="{FF2B5EF4-FFF2-40B4-BE49-F238E27FC236}">
              <a16:creationId xmlns:a16="http://schemas.microsoft.com/office/drawing/2014/main" id="{F3207FD9-0B42-4391-9320-4497E94A2326}"/>
            </a:ext>
          </a:extLst>
        </xdr:cNvPr>
        <xdr:cNvSpPr txBox="1"/>
      </xdr:nvSpPr>
      <xdr:spPr>
        <a:xfrm>
          <a:off x="15849828" y="626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4" name="直線コネクタ 473">
          <a:extLst>
            <a:ext uri="{FF2B5EF4-FFF2-40B4-BE49-F238E27FC236}">
              <a16:creationId xmlns:a16="http://schemas.microsoft.com/office/drawing/2014/main" id="{F280D13B-F23B-40E5-AA6E-2FE082F4D4F9}"/>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75" name="テキスト ボックス 474">
          <a:extLst>
            <a:ext uri="{FF2B5EF4-FFF2-40B4-BE49-F238E27FC236}">
              <a16:creationId xmlns:a16="http://schemas.microsoft.com/office/drawing/2014/main" id="{166D8087-F9CF-4023-B6C2-95861EEF4BC4}"/>
            </a:ext>
          </a:extLst>
        </xdr:cNvPr>
        <xdr:cNvSpPr txBox="1"/>
      </xdr:nvSpPr>
      <xdr:spPr>
        <a:xfrm>
          <a:off x="15849828" y="594924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6" name="直線コネクタ 475">
          <a:extLst>
            <a:ext uri="{FF2B5EF4-FFF2-40B4-BE49-F238E27FC236}">
              <a16:creationId xmlns:a16="http://schemas.microsoft.com/office/drawing/2014/main" id="{778E9FA5-D41F-40D2-A26A-AFDCFC16B95A}"/>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77" name="テキスト ボックス 476">
          <a:extLst>
            <a:ext uri="{FF2B5EF4-FFF2-40B4-BE49-F238E27FC236}">
              <a16:creationId xmlns:a16="http://schemas.microsoft.com/office/drawing/2014/main" id="{41CDA618-7B90-4782-A3BA-46D7F66792B4}"/>
            </a:ext>
          </a:extLst>
        </xdr:cNvPr>
        <xdr:cNvSpPr txBox="1"/>
      </xdr:nvSpPr>
      <xdr:spPr>
        <a:xfrm>
          <a:off x="15849828" y="563537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8" name="直線コネクタ 477">
          <a:extLst>
            <a:ext uri="{FF2B5EF4-FFF2-40B4-BE49-F238E27FC236}">
              <a16:creationId xmlns:a16="http://schemas.microsoft.com/office/drawing/2014/main" id="{F2B37792-3D24-43B1-874C-67F4BBF76684}"/>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79" name="テキスト ボックス 478">
          <a:extLst>
            <a:ext uri="{FF2B5EF4-FFF2-40B4-BE49-F238E27FC236}">
              <a16:creationId xmlns:a16="http://schemas.microsoft.com/office/drawing/2014/main" id="{9D70FDCF-8F22-4F5C-9894-564170EA0CB5}"/>
            </a:ext>
          </a:extLst>
        </xdr:cNvPr>
        <xdr:cNvSpPr txBox="1"/>
      </xdr:nvSpPr>
      <xdr:spPr>
        <a:xfrm>
          <a:off x="15849828" y="532149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61A49351-2D4C-4680-A651-24B4ADECC438}"/>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81" name="テキスト ボックス 480">
          <a:extLst>
            <a:ext uri="{FF2B5EF4-FFF2-40B4-BE49-F238E27FC236}">
              <a16:creationId xmlns:a16="http://schemas.microsoft.com/office/drawing/2014/main" id="{FF85A288-B113-4B5A-ADEF-684E1B55AED1}"/>
            </a:ext>
          </a:extLst>
        </xdr:cNvPr>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51F249E5-152C-4DED-8733-7397345CE393}"/>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129433</xdr:rowOff>
    </xdr:from>
    <xdr:to>
      <xdr:col>116</xdr:col>
      <xdr:colOff>62864</xdr:colOff>
      <xdr:row>42</xdr:row>
      <xdr:rowOff>89948</xdr:rowOff>
    </xdr:to>
    <xdr:cxnSp macro="">
      <xdr:nvCxnSpPr>
        <xdr:cNvPr id="483" name="直線コネクタ 482">
          <a:extLst>
            <a:ext uri="{FF2B5EF4-FFF2-40B4-BE49-F238E27FC236}">
              <a16:creationId xmlns:a16="http://schemas.microsoft.com/office/drawing/2014/main" id="{C492EAF1-DFCF-4BCE-8134-4632E7B10775}"/>
            </a:ext>
          </a:extLst>
        </xdr:cNvPr>
        <xdr:cNvCxnSpPr/>
      </xdr:nvCxnSpPr>
      <xdr:spPr>
        <a:xfrm flipV="1">
          <a:off x="19951064" y="6409583"/>
          <a:ext cx="0" cy="620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93775</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DECAA7C4-CD95-4DAA-BDD2-219A376272C6}"/>
            </a:ext>
          </a:extLst>
        </xdr:cNvPr>
        <xdr:cNvSpPr txBox="1"/>
      </xdr:nvSpPr>
      <xdr:spPr>
        <a:xfrm>
          <a:off x="19989800" y="703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89948</xdr:rowOff>
    </xdr:from>
    <xdr:to>
      <xdr:col>116</xdr:col>
      <xdr:colOff>152400</xdr:colOff>
      <xdr:row>42</xdr:row>
      <xdr:rowOff>89948</xdr:rowOff>
    </xdr:to>
    <xdr:cxnSp macro="">
      <xdr:nvCxnSpPr>
        <xdr:cNvPr id="485" name="直線コネクタ 484">
          <a:extLst>
            <a:ext uri="{FF2B5EF4-FFF2-40B4-BE49-F238E27FC236}">
              <a16:creationId xmlns:a16="http://schemas.microsoft.com/office/drawing/2014/main" id="{1975E061-36D3-4320-8BB8-F60D89003DE5}"/>
            </a:ext>
          </a:extLst>
        </xdr:cNvPr>
        <xdr:cNvCxnSpPr/>
      </xdr:nvCxnSpPr>
      <xdr:spPr>
        <a:xfrm>
          <a:off x="19881850" y="703049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76111</xdr:rowOff>
    </xdr:from>
    <xdr:ext cx="690189" cy="259045"/>
    <xdr:sp macro="" textlink="">
      <xdr:nvSpPr>
        <xdr:cNvPr id="486" name="【一般廃棄物処理施設】&#10;一人当たり有形固定資産（償却資産）額最大値テキスト">
          <a:extLst>
            <a:ext uri="{FF2B5EF4-FFF2-40B4-BE49-F238E27FC236}">
              <a16:creationId xmlns:a16="http://schemas.microsoft.com/office/drawing/2014/main" id="{B9DA01A9-BED0-412A-8E64-EFC859D14E38}"/>
            </a:ext>
          </a:extLst>
        </xdr:cNvPr>
        <xdr:cNvSpPr txBox="1"/>
      </xdr:nvSpPr>
      <xdr:spPr>
        <a:xfrm>
          <a:off x="19989800" y="61911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129433</xdr:rowOff>
    </xdr:from>
    <xdr:to>
      <xdr:col>116</xdr:col>
      <xdr:colOff>152400</xdr:colOff>
      <xdr:row>38</xdr:row>
      <xdr:rowOff>129433</xdr:rowOff>
    </xdr:to>
    <xdr:cxnSp macro="">
      <xdr:nvCxnSpPr>
        <xdr:cNvPr id="487" name="直線コネクタ 486">
          <a:extLst>
            <a:ext uri="{FF2B5EF4-FFF2-40B4-BE49-F238E27FC236}">
              <a16:creationId xmlns:a16="http://schemas.microsoft.com/office/drawing/2014/main" id="{071D8DFC-897F-43D5-802C-3D15351E9EE4}"/>
            </a:ext>
          </a:extLst>
        </xdr:cNvPr>
        <xdr:cNvCxnSpPr/>
      </xdr:nvCxnSpPr>
      <xdr:spPr>
        <a:xfrm>
          <a:off x="19881850" y="6409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128212</xdr:rowOff>
    </xdr:from>
    <xdr:ext cx="599010" cy="259045"/>
    <xdr:sp macro="" textlink="">
      <xdr:nvSpPr>
        <xdr:cNvPr id="488" name="【一般廃棄物処理施設】&#10;一人当たり有形固定資産（償却資産）額平均値テキスト">
          <a:extLst>
            <a:ext uri="{FF2B5EF4-FFF2-40B4-BE49-F238E27FC236}">
              <a16:creationId xmlns:a16="http://schemas.microsoft.com/office/drawing/2014/main" id="{CD409E3E-F768-4AC8-8394-14F153DDB42A}"/>
            </a:ext>
          </a:extLst>
        </xdr:cNvPr>
        <xdr:cNvSpPr txBox="1"/>
      </xdr:nvSpPr>
      <xdr:spPr>
        <a:xfrm>
          <a:off x="19989800" y="6903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149785</xdr:rowOff>
    </xdr:from>
    <xdr:to>
      <xdr:col>116</xdr:col>
      <xdr:colOff>114300</xdr:colOff>
      <xdr:row>42</xdr:row>
      <xdr:rowOff>79935</xdr:rowOff>
    </xdr:to>
    <xdr:sp macro="" textlink="">
      <xdr:nvSpPr>
        <xdr:cNvPr id="489" name="フローチャート: 判断 488">
          <a:extLst>
            <a:ext uri="{FF2B5EF4-FFF2-40B4-BE49-F238E27FC236}">
              <a16:creationId xmlns:a16="http://schemas.microsoft.com/office/drawing/2014/main" id="{066BA1DF-292E-4FC3-B28D-A4D9828D7767}"/>
            </a:ext>
          </a:extLst>
        </xdr:cNvPr>
        <xdr:cNvSpPr/>
      </xdr:nvSpPr>
      <xdr:spPr>
        <a:xfrm>
          <a:off x="19900900" y="69252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1568</xdr:rowOff>
    </xdr:from>
    <xdr:to>
      <xdr:col>112</xdr:col>
      <xdr:colOff>38100</xdr:colOff>
      <xdr:row>42</xdr:row>
      <xdr:rowOff>103168</xdr:rowOff>
    </xdr:to>
    <xdr:sp macro="" textlink="">
      <xdr:nvSpPr>
        <xdr:cNvPr id="490" name="フローチャート: 判断 489">
          <a:extLst>
            <a:ext uri="{FF2B5EF4-FFF2-40B4-BE49-F238E27FC236}">
              <a16:creationId xmlns:a16="http://schemas.microsoft.com/office/drawing/2014/main" id="{FE452073-1982-4072-9444-CA3E5295A25D}"/>
            </a:ext>
          </a:extLst>
        </xdr:cNvPr>
        <xdr:cNvSpPr/>
      </xdr:nvSpPr>
      <xdr:spPr>
        <a:xfrm>
          <a:off x="19157950" y="69421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94295</xdr:rowOff>
    </xdr:from>
    <xdr:ext cx="599010" cy="259045"/>
    <xdr:sp macro="" textlink="">
      <xdr:nvSpPr>
        <xdr:cNvPr id="491" name="n_1aveValue【一般廃棄物処理施設】&#10;一人当たり有形固定資産（償却資産）額">
          <a:extLst>
            <a:ext uri="{FF2B5EF4-FFF2-40B4-BE49-F238E27FC236}">
              <a16:creationId xmlns:a16="http://schemas.microsoft.com/office/drawing/2014/main" id="{08DF54A0-D979-4226-A3A2-37E1D9969C3A}"/>
            </a:ext>
          </a:extLst>
        </xdr:cNvPr>
        <xdr:cNvSpPr txBox="1"/>
      </xdr:nvSpPr>
      <xdr:spPr>
        <a:xfrm>
          <a:off x="18915595" y="7034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150850</xdr:rowOff>
    </xdr:from>
    <xdr:to>
      <xdr:col>107</xdr:col>
      <xdr:colOff>101600</xdr:colOff>
      <xdr:row>42</xdr:row>
      <xdr:rowOff>81000</xdr:rowOff>
    </xdr:to>
    <xdr:sp macro="" textlink="">
      <xdr:nvSpPr>
        <xdr:cNvPr id="492" name="フローチャート: 判断 491">
          <a:extLst>
            <a:ext uri="{FF2B5EF4-FFF2-40B4-BE49-F238E27FC236}">
              <a16:creationId xmlns:a16="http://schemas.microsoft.com/office/drawing/2014/main" id="{AB9FE96F-C778-4D23-8045-9534A44D8202}"/>
            </a:ext>
          </a:extLst>
        </xdr:cNvPr>
        <xdr:cNvSpPr/>
      </xdr:nvSpPr>
      <xdr:spPr>
        <a:xfrm>
          <a:off x="18345150" y="6926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42</xdr:row>
      <xdr:rowOff>72127</xdr:rowOff>
    </xdr:from>
    <xdr:ext cx="599010" cy="259045"/>
    <xdr:sp macro="" textlink="">
      <xdr:nvSpPr>
        <xdr:cNvPr id="493" name="n_2aveValue【一般廃棄物処理施設】&#10;一人当たり有形固定資産（償却資産）額">
          <a:extLst>
            <a:ext uri="{FF2B5EF4-FFF2-40B4-BE49-F238E27FC236}">
              <a16:creationId xmlns:a16="http://schemas.microsoft.com/office/drawing/2014/main" id="{559219A8-E4D3-4119-B802-964995679781}"/>
            </a:ext>
          </a:extLst>
        </xdr:cNvPr>
        <xdr:cNvSpPr txBox="1"/>
      </xdr:nvSpPr>
      <xdr:spPr>
        <a:xfrm>
          <a:off x="18134545" y="7012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154487</xdr:rowOff>
    </xdr:from>
    <xdr:to>
      <xdr:col>102</xdr:col>
      <xdr:colOff>165100</xdr:colOff>
      <xdr:row>42</xdr:row>
      <xdr:rowOff>84637</xdr:rowOff>
    </xdr:to>
    <xdr:sp macro="" textlink="">
      <xdr:nvSpPr>
        <xdr:cNvPr id="494" name="フローチャート: 判断 493">
          <a:extLst>
            <a:ext uri="{FF2B5EF4-FFF2-40B4-BE49-F238E27FC236}">
              <a16:creationId xmlns:a16="http://schemas.microsoft.com/office/drawing/2014/main" id="{3FF0FF0F-0C50-4F80-A861-5022BB3556FC}"/>
            </a:ext>
          </a:extLst>
        </xdr:cNvPr>
        <xdr:cNvSpPr/>
      </xdr:nvSpPr>
      <xdr:spPr>
        <a:xfrm>
          <a:off x="17551400" y="69299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42</xdr:row>
      <xdr:rowOff>75764</xdr:rowOff>
    </xdr:from>
    <xdr:ext cx="599010" cy="259045"/>
    <xdr:sp macro="" textlink="">
      <xdr:nvSpPr>
        <xdr:cNvPr id="495" name="n_3aveValue【一般廃棄物処理施設】&#10;一人当たり有形固定資産（償却資産）額">
          <a:extLst>
            <a:ext uri="{FF2B5EF4-FFF2-40B4-BE49-F238E27FC236}">
              <a16:creationId xmlns:a16="http://schemas.microsoft.com/office/drawing/2014/main" id="{8A2D08CA-C090-4FC8-95E7-E64934B75774}"/>
            </a:ext>
          </a:extLst>
        </xdr:cNvPr>
        <xdr:cNvSpPr txBox="1"/>
      </xdr:nvSpPr>
      <xdr:spPr>
        <a:xfrm>
          <a:off x="17321745" y="701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34D6423E-51DF-4924-B79E-6E8E350ECC3E}"/>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AB0DFA8-F404-4116-825C-68503E615E82}"/>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B105C9C0-63B4-464E-9B07-8CB140142594}"/>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B0D7AD03-725D-4C33-8A85-C4EE16AF0547}"/>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ED968B4F-4E96-447B-ADC1-8B92B5991BE9}"/>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136110</xdr:rowOff>
    </xdr:from>
    <xdr:to>
      <xdr:col>116</xdr:col>
      <xdr:colOff>114300</xdr:colOff>
      <xdr:row>39</xdr:row>
      <xdr:rowOff>66260</xdr:rowOff>
    </xdr:to>
    <xdr:sp macro="" textlink="">
      <xdr:nvSpPr>
        <xdr:cNvPr id="501" name="楕円 500">
          <a:extLst>
            <a:ext uri="{FF2B5EF4-FFF2-40B4-BE49-F238E27FC236}">
              <a16:creationId xmlns:a16="http://schemas.microsoft.com/office/drawing/2014/main" id="{F2D6645F-08B3-45F9-A132-D5B6BEB3BD49}"/>
            </a:ext>
          </a:extLst>
        </xdr:cNvPr>
        <xdr:cNvSpPr/>
      </xdr:nvSpPr>
      <xdr:spPr>
        <a:xfrm>
          <a:off x="19900900" y="64162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51037</xdr:rowOff>
    </xdr:from>
    <xdr:ext cx="690189" cy="259045"/>
    <xdr:sp macro="" textlink="">
      <xdr:nvSpPr>
        <xdr:cNvPr id="502" name="【一般廃棄物処理施設】&#10;一人当たり有形固定資産（償却資産）額該当値テキスト">
          <a:extLst>
            <a:ext uri="{FF2B5EF4-FFF2-40B4-BE49-F238E27FC236}">
              <a16:creationId xmlns:a16="http://schemas.microsoft.com/office/drawing/2014/main" id="{24649550-8C10-4040-BF98-A65B275C100B}"/>
            </a:ext>
          </a:extLst>
        </xdr:cNvPr>
        <xdr:cNvSpPr txBox="1"/>
      </xdr:nvSpPr>
      <xdr:spPr>
        <a:xfrm>
          <a:off x="19989800" y="63311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136110</xdr:rowOff>
    </xdr:from>
    <xdr:to>
      <xdr:col>112</xdr:col>
      <xdr:colOff>38100</xdr:colOff>
      <xdr:row>39</xdr:row>
      <xdr:rowOff>66260</xdr:rowOff>
    </xdr:to>
    <xdr:sp macro="" textlink="">
      <xdr:nvSpPr>
        <xdr:cNvPr id="503" name="楕円 502">
          <a:extLst>
            <a:ext uri="{FF2B5EF4-FFF2-40B4-BE49-F238E27FC236}">
              <a16:creationId xmlns:a16="http://schemas.microsoft.com/office/drawing/2014/main" id="{2DB40BB1-BD41-43E1-8402-0791BE71D977}"/>
            </a:ext>
          </a:extLst>
        </xdr:cNvPr>
        <xdr:cNvSpPr/>
      </xdr:nvSpPr>
      <xdr:spPr>
        <a:xfrm>
          <a:off x="19157950" y="64162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15460</xdr:rowOff>
    </xdr:from>
    <xdr:to>
      <xdr:col>116</xdr:col>
      <xdr:colOff>63500</xdr:colOff>
      <xdr:row>39</xdr:row>
      <xdr:rowOff>15460</xdr:rowOff>
    </xdr:to>
    <xdr:cxnSp macro="">
      <xdr:nvCxnSpPr>
        <xdr:cNvPr id="504" name="直線コネクタ 503">
          <a:extLst>
            <a:ext uri="{FF2B5EF4-FFF2-40B4-BE49-F238E27FC236}">
              <a16:creationId xmlns:a16="http://schemas.microsoft.com/office/drawing/2014/main" id="{B5659823-1DCA-4543-9948-5E3F0CF2EC14}"/>
            </a:ext>
          </a:extLst>
        </xdr:cNvPr>
        <xdr:cNvCxnSpPr/>
      </xdr:nvCxnSpPr>
      <xdr:spPr>
        <a:xfrm>
          <a:off x="19202400" y="646071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136889</xdr:rowOff>
    </xdr:from>
    <xdr:to>
      <xdr:col>107</xdr:col>
      <xdr:colOff>101600</xdr:colOff>
      <xdr:row>39</xdr:row>
      <xdr:rowOff>67039</xdr:rowOff>
    </xdr:to>
    <xdr:sp macro="" textlink="">
      <xdr:nvSpPr>
        <xdr:cNvPr id="505" name="楕円 504">
          <a:extLst>
            <a:ext uri="{FF2B5EF4-FFF2-40B4-BE49-F238E27FC236}">
              <a16:creationId xmlns:a16="http://schemas.microsoft.com/office/drawing/2014/main" id="{2E7A812C-AF90-4BC7-A17B-30590FB16128}"/>
            </a:ext>
          </a:extLst>
        </xdr:cNvPr>
        <xdr:cNvSpPr/>
      </xdr:nvSpPr>
      <xdr:spPr>
        <a:xfrm>
          <a:off x="18345150" y="641703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15460</xdr:rowOff>
    </xdr:from>
    <xdr:to>
      <xdr:col>111</xdr:col>
      <xdr:colOff>177800</xdr:colOff>
      <xdr:row>39</xdr:row>
      <xdr:rowOff>16239</xdr:rowOff>
    </xdr:to>
    <xdr:cxnSp macro="">
      <xdr:nvCxnSpPr>
        <xdr:cNvPr id="506" name="直線コネクタ 505">
          <a:extLst>
            <a:ext uri="{FF2B5EF4-FFF2-40B4-BE49-F238E27FC236}">
              <a16:creationId xmlns:a16="http://schemas.microsoft.com/office/drawing/2014/main" id="{1086CF64-AD59-4B05-991D-87E5A138198B}"/>
            </a:ext>
          </a:extLst>
        </xdr:cNvPr>
        <xdr:cNvCxnSpPr/>
      </xdr:nvCxnSpPr>
      <xdr:spPr>
        <a:xfrm flipV="1">
          <a:off x="18395950" y="6460710"/>
          <a:ext cx="80645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78565</xdr:rowOff>
    </xdr:from>
    <xdr:to>
      <xdr:col>102</xdr:col>
      <xdr:colOff>165100</xdr:colOff>
      <xdr:row>34</xdr:row>
      <xdr:rowOff>8715</xdr:rowOff>
    </xdr:to>
    <xdr:sp macro="" textlink="">
      <xdr:nvSpPr>
        <xdr:cNvPr id="507" name="楕円 506">
          <a:extLst>
            <a:ext uri="{FF2B5EF4-FFF2-40B4-BE49-F238E27FC236}">
              <a16:creationId xmlns:a16="http://schemas.microsoft.com/office/drawing/2014/main" id="{8551A591-8AFD-49EC-A36B-B347A20CB48F}"/>
            </a:ext>
          </a:extLst>
        </xdr:cNvPr>
        <xdr:cNvSpPr/>
      </xdr:nvSpPr>
      <xdr:spPr>
        <a:xfrm>
          <a:off x="17551400" y="55332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33</xdr:row>
      <xdr:rowOff>129365</xdr:rowOff>
    </xdr:from>
    <xdr:to>
      <xdr:col>107</xdr:col>
      <xdr:colOff>50800</xdr:colOff>
      <xdr:row>39</xdr:row>
      <xdr:rowOff>16239</xdr:rowOff>
    </xdr:to>
    <xdr:cxnSp macro="">
      <xdr:nvCxnSpPr>
        <xdr:cNvPr id="508" name="直線コネクタ 507">
          <a:extLst>
            <a:ext uri="{FF2B5EF4-FFF2-40B4-BE49-F238E27FC236}">
              <a16:creationId xmlns:a16="http://schemas.microsoft.com/office/drawing/2014/main" id="{9F3545D9-ACA8-4DA4-BD1C-5902615DB8B2}"/>
            </a:ext>
          </a:extLst>
        </xdr:cNvPr>
        <xdr:cNvCxnSpPr/>
      </xdr:nvCxnSpPr>
      <xdr:spPr>
        <a:xfrm>
          <a:off x="17602200" y="5584015"/>
          <a:ext cx="793750" cy="877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10505</xdr:colOff>
      <xdr:row>37</xdr:row>
      <xdr:rowOff>82787</xdr:rowOff>
    </xdr:from>
    <xdr:ext cx="690189" cy="259045"/>
    <xdr:sp macro="" textlink="">
      <xdr:nvSpPr>
        <xdr:cNvPr id="509" name="n_1mainValue【一般廃棄物処理施設】&#10;一人当たり有形固定資産（償却資産）額">
          <a:extLst>
            <a:ext uri="{FF2B5EF4-FFF2-40B4-BE49-F238E27FC236}">
              <a16:creationId xmlns:a16="http://schemas.microsoft.com/office/drawing/2014/main" id="{381622C3-24A4-44F5-A645-A2CDFED8EF0B}"/>
            </a:ext>
          </a:extLst>
        </xdr:cNvPr>
        <xdr:cNvSpPr txBox="1"/>
      </xdr:nvSpPr>
      <xdr:spPr>
        <a:xfrm>
          <a:off x="18870005" y="61978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83565</xdr:rowOff>
    </xdr:from>
    <xdr:ext cx="690189" cy="259045"/>
    <xdr:sp macro="" textlink="">
      <xdr:nvSpPr>
        <xdr:cNvPr id="510" name="n_2mainValue【一般廃棄物処理施設】&#10;一人当たり有形固定資産（償却資産）額">
          <a:extLst>
            <a:ext uri="{FF2B5EF4-FFF2-40B4-BE49-F238E27FC236}">
              <a16:creationId xmlns:a16="http://schemas.microsoft.com/office/drawing/2014/main" id="{0D0F03FC-6551-4FE3-B2C1-C74333742597}"/>
            </a:ext>
          </a:extLst>
        </xdr:cNvPr>
        <xdr:cNvSpPr txBox="1"/>
      </xdr:nvSpPr>
      <xdr:spPr>
        <a:xfrm>
          <a:off x="18088955" y="61986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32</xdr:row>
      <xdr:rowOff>25242</xdr:rowOff>
    </xdr:from>
    <xdr:ext cx="690189" cy="259045"/>
    <xdr:sp macro="" textlink="">
      <xdr:nvSpPr>
        <xdr:cNvPr id="511" name="n_3mainValue【一般廃棄物処理施設】&#10;一人当たり有形固定資産（償却資産）額">
          <a:extLst>
            <a:ext uri="{FF2B5EF4-FFF2-40B4-BE49-F238E27FC236}">
              <a16:creationId xmlns:a16="http://schemas.microsoft.com/office/drawing/2014/main" id="{4ED6EB9D-A293-45EC-A75A-F30C663981E2}"/>
            </a:ext>
          </a:extLst>
        </xdr:cNvPr>
        <xdr:cNvSpPr txBox="1"/>
      </xdr:nvSpPr>
      <xdr:spPr>
        <a:xfrm>
          <a:off x="17295205" y="5314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CB1A0990-AA76-4B6B-9270-FD4A2E85023B}"/>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719C056-449F-4DBE-B689-5A0124C8116F}"/>
            </a:ext>
          </a:extLst>
        </xdr:cNvPr>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7A1CE030-24E6-4217-96E7-25FCE9107F66}"/>
            </a:ext>
          </a:extLst>
        </xdr:cNvPr>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9B6149E1-313E-494F-A180-7486B1D50C7E}"/>
            </a:ext>
          </a:extLst>
        </xdr:cNvPr>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F16C163-7562-4609-8242-1B8EA349AC7B}"/>
            </a:ext>
          </a:extLst>
        </xdr:cNvPr>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4B17498-FC8F-4181-B0A9-230DC4FA0B76}"/>
            </a:ext>
          </a:extLst>
        </xdr:cNvPr>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C145E64A-4D66-4F21-B547-91ED3D578A35}"/>
            </a:ext>
          </a:extLst>
        </xdr:cNvPr>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32DBA8D4-4B1A-4E53-A0E3-E282D059A7FE}"/>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E1199094-5FF1-4AE9-8690-0BB2C2D42757}"/>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6164A7BE-C47B-421E-B049-0981AA7D0EFB}"/>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22" name="直線コネクタ 521">
          <a:extLst>
            <a:ext uri="{FF2B5EF4-FFF2-40B4-BE49-F238E27FC236}">
              <a16:creationId xmlns:a16="http://schemas.microsoft.com/office/drawing/2014/main" id="{1F7525A4-577D-472A-9428-C4A44F47E045}"/>
            </a:ext>
          </a:extLst>
        </xdr:cNvPr>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23" name="テキスト ボックス 522">
          <a:extLst>
            <a:ext uri="{FF2B5EF4-FFF2-40B4-BE49-F238E27FC236}">
              <a16:creationId xmlns:a16="http://schemas.microsoft.com/office/drawing/2014/main" id="{8C666B12-B01C-4DA1-859E-10825B0A4E19}"/>
            </a:ext>
          </a:extLst>
        </xdr:cNvPr>
        <xdr:cNvSpPr txBox="1"/>
      </xdr:nvSpPr>
      <xdr:spPr>
        <a:xfrm>
          <a:off x="10906911" y="105675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4" name="直線コネクタ 523">
          <a:extLst>
            <a:ext uri="{FF2B5EF4-FFF2-40B4-BE49-F238E27FC236}">
              <a16:creationId xmlns:a16="http://schemas.microsoft.com/office/drawing/2014/main" id="{D3B5AB4D-799D-48FB-904A-DA03420B6769}"/>
            </a:ext>
          </a:extLst>
        </xdr:cNvPr>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5" name="テキスト ボックス 524">
          <a:extLst>
            <a:ext uri="{FF2B5EF4-FFF2-40B4-BE49-F238E27FC236}">
              <a16:creationId xmlns:a16="http://schemas.microsoft.com/office/drawing/2014/main" id="{472F9856-31B4-4713-ABF8-DBF342C723D9}"/>
            </a:ext>
          </a:extLst>
        </xdr:cNvPr>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6" name="直線コネクタ 525">
          <a:extLst>
            <a:ext uri="{FF2B5EF4-FFF2-40B4-BE49-F238E27FC236}">
              <a16:creationId xmlns:a16="http://schemas.microsoft.com/office/drawing/2014/main" id="{7522C0E1-0C1B-48EF-820A-EE2B50BEC922}"/>
            </a:ext>
          </a:extLst>
        </xdr:cNvPr>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7" name="テキスト ボックス 526">
          <a:extLst>
            <a:ext uri="{FF2B5EF4-FFF2-40B4-BE49-F238E27FC236}">
              <a16:creationId xmlns:a16="http://schemas.microsoft.com/office/drawing/2014/main" id="{B7CAC682-7A2B-41A3-BBD3-38807DB6C478}"/>
            </a:ext>
          </a:extLst>
        </xdr:cNvPr>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8" name="直線コネクタ 527">
          <a:extLst>
            <a:ext uri="{FF2B5EF4-FFF2-40B4-BE49-F238E27FC236}">
              <a16:creationId xmlns:a16="http://schemas.microsoft.com/office/drawing/2014/main" id="{2B05477D-814C-4CF1-B51E-C595D622E50A}"/>
            </a:ext>
          </a:extLst>
        </xdr:cNvPr>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9" name="テキスト ボックス 528">
          <a:extLst>
            <a:ext uri="{FF2B5EF4-FFF2-40B4-BE49-F238E27FC236}">
              <a16:creationId xmlns:a16="http://schemas.microsoft.com/office/drawing/2014/main" id="{5F46587E-C26C-4A91-A16A-916C8A0ADEA6}"/>
            </a:ext>
          </a:extLst>
        </xdr:cNvPr>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0" name="直線コネクタ 529">
          <a:extLst>
            <a:ext uri="{FF2B5EF4-FFF2-40B4-BE49-F238E27FC236}">
              <a16:creationId xmlns:a16="http://schemas.microsoft.com/office/drawing/2014/main" id="{6F474C02-427C-415B-AAB3-2655E71D841E}"/>
            </a:ext>
          </a:extLst>
        </xdr:cNvPr>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1" name="テキスト ボックス 530">
          <a:extLst>
            <a:ext uri="{FF2B5EF4-FFF2-40B4-BE49-F238E27FC236}">
              <a16:creationId xmlns:a16="http://schemas.microsoft.com/office/drawing/2014/main" id="{16B0FE58-589B-420C-A7D6-2A8E51C802C1}"/>
            </a:ext>
          </a:extLst>
        </xdr:cNvPr>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2" name="直線コネクタ 531">
          <a:extLst>
            <a:ext uri="{FF2B5EF4-FFF2-40B4-BE49-F238E27FC236}">
              <a16:creationId xmlns:a16="http://schemas.microsoft.com/office/drawing/2014/main" id="{919C6493-0F5F-43CE-A859-D571F784626A}"/>
            </a:ext>
          </a:extLst>
        </xdr:cNvPr>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33" name="テキスト ボックス 532">
          <a:extLst>
            <a:ext uri="{FF2B5EF4-FFF2-40B4-BE49-F238E27FC236}">
              <a16:creationId xmlns:a16="http://schemas.microsoft.com/office/drawing/2014/main" id="{87724B63-3AEC-46E2-BDFA-6E1C0D0BD49B}"/>
            </a:ext>
          </a:extLst>
        </xdr:cNvPr>
        <xdr:cNvSpPr txBox="1"/>
      </xdr:nvSpPr>
      <xdr:spPr>
        <a:xfrm>
          <a:off x="107977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DA5F4454-51F5-4E3A-A2CB-FFE9A46A4262}"/>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86C6D33A-85A4-4F9D-A703-041654FE035B}"/>
            </a:ext>
          </a:extLst>
        </xdr:cNvPr>
        <xdr:cNvSpPr txBox="1"/>
      </xdr:nvSpPr>
      <xdr:spPr>
        <a:xfrm>
          <a:off x="107977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a:extLst>
            <a:ext uri="{FF2B5EF4-FFF2-40B4-BE49-F238E27FC236}">
              <a16:creationId xmlns:a16="http://schemas.microsoft.com/office/drawing/2014/main" id="{9CAE2279-F51D-49E0-9703-C135B145B72E}"/>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81643</xdr:rowOff>
    </xdr:from>
    <xdr:to>
      <xdr:col>85</xdr:col>
      <xdr:colOff>126364</xdr:colOff>
      <xdr:row>64</xdr:row>
      <xdr:rowOff>130628</xdr:rowOff>
    </xdr:to>
    <xdr:cxnSp macro="">
      <xdr:nvCxnSpPr>
        <xdr:cNvPr id="537" name="直線コネクタ 536">
          <a:extLst>
            <a:ext uri="{FF2B5EF4-FFF2-40B4-BE49-F238E27FC236}">
              <a16:creationId xmlns:a16="http://schemas.microsoft.com/office/drawing/2014/main" id="{B817F7BD-D47D-46FA-BFB8-97742E6FC8A8}"/>
            </a:ext>
          </a:extLst>
        </xdr:cNvPr>
        <xdr:cNvCxnSpPr/>
      </xdr:nvCxnSpPr>
      <xdr:spPr>
        <a:xfrm flipV="1">
          <a:off x="14699614" y="9333593"/>
          <a:ext cx="0" cy="136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38" name="【保健センター・保健所】&#10;有形固定資産減価償却率最小値テキスト">
          <a:extLst>
            <a:ext uri="{FF2B5EF4-FFF2-40B4-BE49-F238E27FC236}">
              <a16:creationId xmlns:a16="http://schemas.microsoft.com/office/drawing/2014/main" id="{7B1A7880-C120-4DB7-93E0-D2BEB465F244}"/>
            </a:ext>
          </a:extLst>
        </xdr:cNvPr>
        <xdr:cNvSpPr txBox="1"/>
      </xdr:nvSpPr>
      <xdr:spPr>
        <a:xfrm>
          <a:off x="14738350" y="107072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9" name="直線コネクタ 538">
          <a:extLst>
            <a:ext uri="{FF2B5EF4-FFF2-40B4-BE49-F238E27FC236}">
              <a16:creationId xmlns:a16="http://schemas.microsoft.com/office/drawing/2014/main" id="{BB661DD3-5B85-488F-87A3-6D04EC0CE4BE}"/>
            </a:ext>
          </a:extLst>
        </xdr:cNvPr>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28320</xdr:rowOff>
    </xdr:from>
    <xdr:ext cx="405111" cy="259045"/>
    <xdr:sp macro="" textlink="">
      <xdr:nvSpPr>
        <xdr:cNvPr id="540" name="【保健センター・保健所】&#10;有形固定資産減価償却率最大値テキスト">
          <a:extLst>
            <a:ext uri="{FF2B5EF4-FFF2-40B4-BE49-F238E27FC236}">
              <a16:creationId xmlns:a16="http://schemas.microsoft.com/office/drawing/2014/main" id="{67B8613F-5781-4F73-8AE4-F8254B5AA519}"/>
            </a:ext>
          </a:extLst>
        </xdr:cNvPr>
        <xdr:cNvSpPr txBox="1"/>
      </xdr:nvSpPr>
      <xdr:spPr>
        <a:xfrm>
          <a:off x="14738350" y="911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81643</xdr:rowOff>
    </xdr:from>
    <xdr:to>
      <xdr:col>86</xdr:col>
      <xdr:colOff>25400</xdr:colOff>
      <xdr:row>56</xdr:row>
      <xdr:rowOff>81643</xdr:rowOff>
    </xdr:to>
    <xdr:cxnSp macro="">
      <xdr:nvCxnSpPr>
        <xdr:cNvPr id="541" name="直線コネクタ 540">
          <a:extLst>
            <a:ext uri="{FF2B5EF4-FFF2-40B4-BE49-F238E27FC236}">
              <a16:creationId xmlns:a16="http://schemas.microsoft.com/office/drawing/2014/main" id="{B6D445ED-AB84-4F42-917E-D77CE82D89FC}"/>
            </a:ext>
          </a:extLst>
        </xdr:cNvPr>
        <xdr:cNvCxnSpPr/>
      </xdr:nvCxnSpPr>
      <xdr:spPr>
        <a:xfrm>
          <a:off x="14611350" y="93335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52087</xdr:rowOff>
    </xdr:from>
    <xdr:ext cx="405111" cy="259045"/>
    <xdr:sp macro="" textlink="">
      <xdr:nvSpPr>
        <xdr:cNvPr id="542" name="【保健センター・保健所】&#10;有形固定資産減価償却率平均値テキスト">
          <a:extLst>
            <a:ext uri="{FF2B5EF4-FFF2-40B4-BE49-F238E27FC236}">
              <a16:creationId xmlns:a16="http://schemas.microsoft.com/office/drawing/2014/main" id="{B3C4360E-71CC-48A0-9614-2A190BEAEEE9}"/>
            </a:ext>
          </a:extLst>
        </xdr:cNvPr>
        <xdr:cNvSpPr txBox="1"/>
      </xdr:nvSpPr>
      <xdr:spPr>
        <a:xfrm>
          <a:off x="14738350" y="9634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543" name="フローチャート: 判断 542">
          <a:extLst>
            <a:ext uri="{FF2B5EF4-FFF2-40B4-BE49-F238E27FC236}">
              <a16:creationId xmlns:a16="http://schemas.microsoft.com/office/drawing/2014/main" id="{A1E3F0F9-8E49-4F03-8AEF-8635DB37C9A7}"/>
            </a:ext>
          </a:extLst>
        </xdr:cNvPr>
        <xdr:cNvSpPr/>
      </xdr:nvSpPr>
      <xdr:spPr>
        <a:xfrm>
          <a:off x="14649450" y="977646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73297</xdr:rowOff>
    </xdr:from>
    <xdr:to>
      <xdr:col>81</xdr:col>
      <xdr:colOff>101600</xdr:colOff>
      <xdr:row>60</xdr:row>
      <xdr:rowOff>3447</xdr:rowOff>
    </xdr:to>
    <xdr:sp macro="" textlink="">
      <xdr:nvSpPr>
        <xdr:cNvPr id="544" name="フローチャート: 判断 543">
          <a:extLst>
            <a:ext uri="{FF2B5EF4-FFF2-40B4-BE49-F238E27FC236}">
              <a16:creationId xmlns:a16="http://schemas.microsoft.com/office/drawing/2014/main" id="{ED4FB9D1-A8F7-42E9-AE84-F27BA2C862B8}"/>
            </a:ext>
          </a:extLst>
        </xdr:cNvPr>
        <xdr:cNvSpPr/>
      </xdr:nvSpPr>
      <xdr:spPr>
        <a:xfrm>
          <a:off x="13887450" y="98205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19974</xdr:rowOff>
    </xdr:from>
    <xdr:ext cx="405111" cy="259045"/>
    <xdr:sp macro="" textlink="">
      <xdr:nvSpPr>
        <xdr:cNvPr id="545" name="n_1aveValue【保健センター・保健所】&#10;有形固定資産減価償却率">
          <a:extLst>
            <a:ext uri="{FF2B5EF4-FFF2-40B4-BE49-F238E27FC236}">
              <a16:creationId xmlns:a16="http://schemas.microsoft.com/office/drawing/2014/main" id="{D10A8DAC-5D60-4ACB-BC41-3DFFA5B2F3B5}"/>
            </a:ext>
          </a:extLst>
        </xdr:cNvPr>
        <xdr:cNvSpPr txBox="1"/>
      </xdr:nvSpPr>
      <xdr:spPr>
        <a:xfrm>
          <a:off x="13742044" y="960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14515</xdr:rowOff>
    </xdr:from>
    <xdr:to>
      <xdr:col>76</xdr:col>
      <xdr:colOff>165100</xdr:colOff>
      <xdr:row>60</xdr:row>
      <xdr:rowOff>116115</xdr:rowOff>
    </xdr:to>
    <xdr:sp macro="" textlink="">
      <xdr:nvSpPr>
        <xdr:cNvPr id="546" name="フローチャート: 判断 545">
          <a:extLst>
            <a:ext uri="{FF2B5EF4-FFF2-40B4-BE49-F238E27FC236}">
              <a16:creationId xmlns:a16="http://schemas.microsoft.com/office/drawing/2014/main" id="{D3B3CC0F-95CB-4A1A-99A3-2C02DE2608CB}"/>
            </a:ext>
          </a:extLst>
        </xdr:cNvPr>
        <xdr:cNvSpPr/>
      </xdr:nvSpPr>
      <xdr:spPr>
        <a:xfrm>
          <a:off x="13093700" y="992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132642</xdr:rowOff>
    </xdr:from>
    <xdr:ext cx="405111" cy="259045"/>
    <xdr:sp macro="" textlink="">
      <xdr:nvSpPr>
        <xdr:cNvPr id="547" name="n_2aveValue【保健センター・保健所】&#10;有形固定資産減価償却率">
          <a:extLst>
            <a:ext uri="{FF2B5EF4-FFF2-40B4-BE49-F238E27FC236}">
              <a16:creationId xmlns:a16="http://schemas.microsoft.com/office/drawing/2014/main" id="{D270F6AD-2B24-4324-9A45-3B5C05F3D53F}"/>
            </a:ext>
          </a:extLst>
        </xdr:cNvPr>
        <xdr:cNvSpPr txBox="1"/>
      </xdr:nvSpPr>
      <xdr:spPr>
        <a:xfrm>
          <a:off x="12960994" y="971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43906</xdr:rowOff>
    </xdr:from>
    <xdr:to>
      <xdr:col>72</xdr:col>
      <xdr:colOff>38100</xdr:colOff>
      <xdr:row>60</xdr:row>
      <xdr:rowOff>145506</xdr:rowOff>
    </xdr:to>
    <xdr:sp macro="" textlink="">
      <xdr:nvSpPr>
        <xdr:cNvPr id="548" name="フローチャート: 判断 547">
          <a:extLst>
            <a:ext uri="{FF2B5EF4-FFF2-40B4-BE49-F238E27FC236}">
              <a16:creationId xmlns:a16="http://schemas.microsoft.com/office/drawing/2014/main" id="{44D127F7-7245-42F6-BBE7-4732BA6A9AD1}"/>
            </a:ext>
          </a:extLst>
        </xdr:cNvPr>
        <xdr:cNvSpPr/>
      </xdr:nvSpPr>
      <xdr:spPr>
        <a:xfrm>
          <a:off x="12299950" y="99562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60</xdr:row>
      <xdr:rowOff>136633</xdr:rowOff>
    </xdr:from>
    <xdr:ext cx="405111" cy="259045"/>
    <xdr:sp macro="" textlink="">
      <xdr:nvSpPr>
        <xdr:cNvPr id="549" name="n_3aveValue【保健センター・保健所】&#10;有形固定資産減価償却率">
          <a:extLst>
            <a:ext uri="{FF2B5EF4-FFF2-40B4-BE49-F238E27FC236}">
              <a16:creationId xmlns:a16="http://schemas.microsoft.com/office/drawing/2014/main" id="{CD549FA4-D849-48BC-B769-2949C0C0EAE6}"/>
            </a:ext>
          </a:extLst>
        </xdr:cNvPr>
        <xdr:cNvSpPr txBox="1"/>
      </xdr:nvSpPr>
      <xdr:spPr>
        <a:xfrm>
          <a:off x="121672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C39C53B-77DC-4668-93F5-5D84D2FA0BB8}"/>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303996E-1F71-46F4-A070-FC2CACBBC3A7}"/>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C6DD7AC7-CAEA-47BC-9627-6D5E81D60549}"/>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63C9C16-D7C1-45D3-B5AA-D350C2F86BE4}"/>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1B3B933E-FBDB-406D-9E0A-1AEDF230C94F}"/>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145143</xdr:rowOff>
    </xdr:from>
    <xdr:to>
      <xdr:col>85</xdr:col>
      <xdr:colOff>177800</xdr:colOff>
      <xdr:row>61</xdr:row>
      <xdr:rowOff>75293</xdr:rowOff>
    </xdr:to>
    <xdr:sp macro="" textlink="">
      <xdr:nvSpPr>
        <xdr:cNvPr id="555" name="楕円 554">
          <a:extLst>
            <a:ext uri="{FF2B5EF4-FFF2-40B4-BE49-F238E27FC236}">
              <a16:creationId xmlns:a16="http://schemas.microsoft.com/office/drawing/2014/main" id="{6A42821A-8373-4892-801B-8A87C1B03BB6}"/>
            </a:ext>
          </a:extLst>
        </xdr:cNvPr>
        <xdr:cNvSpPr/>
      </xdr:nvSpPr>
      <xdr:spPr>
        <a:xfrm>
          <a:off x="14649450" y="100574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123570</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E3A6038F-00B0-4D08-AE2F-53AF1E822EAF}"/>
            </a:ext>
          </a:extLst>
        </xdr:cNvPr>
        <xdr:cNvSpPr txBox="1"/>
      </xdr:nvSpPr>
      <xdr:spPr>
        <a:xfrm>
          <a:off x="14738350"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57" name="楕円 556">
          <a:extLst>
            <a:ext uri="{FF2B5EF4-FFF2-40B4-BE49-F238E27FC236}">
              <a16:creationId xmlns:a16="http://schemas.microsoft.com/office/drawing/2014/main" id="{8F764991-2A9D-4480-8A25-91DD371C3D43}"/>
            </a:ext>
          </a:extLst>
        </xdr:cNvPr>
        <xdr:cNvSpPr/>
      </xdr:nvSpPr>
      <xdr:spPr>
        <a:xfrm>
          <a:off x="138874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24493</xdr:rowOff>
    </xdr:from>
    <xdr:to>
      <xdr:col>85</xdr:col>
      <xdr:colOff>127000</xdr:colOff>
      <xdr:row>61</xdr:row>
      <xdr:rowOff>57150</xdr:rowOff>
    </xdr:to>
    <xdr:cxnSp macro="">
      <xdr:nvCxnSpPr>
        <xdr:cNvPr id="558" name="直線コネクタ 557">
          <a:extLst>
            <a:ext uri="{FF2B5EF4-FFF2-40B4-BE49-F238E27FC236}">
              <a16:creationId xmlns:a16="http://schemas.microsoft.com/office/drawing/2014/main" id="{6392D06E-151E-48BE-9A18-4F8F544D2895}"/>
            </a:ext>
          </a:extLst>
        </xdr:cNvPr>
        <xdr:cNvCxnSpPr/>
      </xdr:nvCxnSpPr>
      <xdr:spPr>
        <a:xfrm flipV="1">
          <a:off x="13938250" y="10101943"/>
          <a:ext cx="762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39007</xdr:rowOff>
    </xdr:from>
    <xdr:to>
      <xdr:col>76</xdr:col>
      <xdr:colOff>165100</xdr:colOff>
      <xdr:row>61</xdr:row>
      <xdr:rowOff>140607</xdr:rowOff>
    </xdr:to>
    <xdr:sp macro="" textlink="">
      <xdr:nvSpPr>
        <xdr:cNvPr id="559" name="楕円 558">
          <a:extLst>
            <a:ext uri="{FF2B5EF4-FFF2-40B4-BE49-F238E27FC236}">
              <a16:creationId xmlns:a16="http://schemas.microsoft.com/office/drawing/2014/main" id="{8A2E7372-AB2B-47CB-B6DA-8FC691CDCD65}"/>
            </a:ext>
          </a:extLst>
        </xdr:cNvPr>
        <xdr:cNvSpPr/>
      </xdr:nvSpPr>
      <xdr:spPr>
        <a:xfrm>
          <a:off x="13093700" y="1011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89807</xdr:rowOff>
    </xdr:to>
    <xdr:cxnSp macro="">
      <xdr:nvCxnSpPr>
        <xdr:cNvPr id="560" name="直線コネクタ 559">
          <a:extLst>
            <a:ext uri="{FF2B5EF4-FFF2-40B4-BE49-F238E27FC236}">
              <a16:creationId xmlns:a16="http://schemas.microsoft.com/office/drawing/2014/main" id="{A312A910-FEB0-4F92-909D-F04978B80383}"/>
            </a:ext>
          </a:extLst>
        </xdr:cNvPr>
        <xdr:cNvCxnSpPr/>
      </xdr:nvCxnSpPr>
      <xdr:spPr>
        <a:xfrm flipV="1">
          <a:off x="13144500" y="10134600"/>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61" name="楕円 560">
          <a:extLst>
            <a:ext uri="{FF2B5EF4-FFF2-40B4-BE49-F238E27FC236}">
              <a16:creationId xmlns:a16="http://schemas.microsoft.com/office/drawing/2014/main" id="{3C54D6BE-B8B8-4135-85B4-122CBC33F7C7}"/>
            </a:ext>
          </a:extLst>
        </xdr:cNvPr>
        <xdr:cNvSpPr/>
      </xdr:nvSpPr>
      <xdr:spPr>
        <a:xfrm>
          <a:off x="12299950" y="9867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61</xdr:row>
      <xdr:rowOff>89807</xdr:rowOff>
    </xdr:to>
    <xdr:cxnSp macro="">
      <xdr:nvCxnSpPr>
        <xdr:cNvPr id="562" name="直線コネクタ 561">
          <a:extLst>
            <a:ext uri="{FF2B5EF4-FFF2-40B4-BE49-F238E27FC236}">
              <a16:creationId xmlns:a16="http://schemas.microsoft.com/office/drawing/2014/main" id="{66029DA4-378B-44A9-AF38-E40B35A19ACA}"/>
            </a:ext>
          </a:extLst>
        </xdr:cNvPr>
        <xdr:cNvCxnSpPr/>
      </xdr:nvCxnSpPr>
      <xdr:spPr>
        <a:xfrm>
          <a:off x="12344400" y="9912350"/>
          <a:ext cx="800100" cy="254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4224BB1F-1A8A-4304-8C49-57C988B9484C}"/>
            </a:ext>
          </a:extLst>
        </xdr:cNvPr>
        <xdr:cNvSpPr txBox="1"/>
      </xdr:nvSpPr>
      <xdr:spPr>
        <a:xfrm>
          <a:off x="1374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131734</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1F0B4C59-AB6C-462D-992B-0721F2785C17}"/>
            </a:ext>
          </a:extLst>
        </xdr:cNvPr>
        <xdr:cNvSpPr txBox="1"/>
      </xdr:nvSpPr>
      <xdr:spPr>
        <a:xfrm>
          <a:off x="12960994" y="10209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AAFC7C1A-4D98-4BFE-B74C-310711FDE3BD}"/>
            </a:ext>
          </a:extLst>
        </xdr:cNvPr>
        <xdr:cNvSpPr txBox="1"/>
      </xdr:nvSpPr>
      <xdr:spPr>
        <a:xfrm>
          <a:off x="121672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AFD55F67-7878-4E1A-8046-4E51F82D20DA}"/>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DD99AAC6-60A2-4053-8DE7-1212D2DF0957}"/>
            </a:ext>
          </a:extLst>
        </xdr:cNvPr>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EC855FD7-4CBF-4AD1-92B3-EFCDCD173AA4}"/>
            </a:ext>
          </a:extLst>
        </xdr:cNvPr>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182AAA85-94C8-487B-B01D-C1C20C24106A}"/>
            </a:ext>
          </a:extLst>
        </xdr:cNvPr>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8DA47308-72D6-4C93-B4E5-E33D6C1CA5E1}"/>
            </a:ext>
          </a:extLst>
        </xdr:cNvPr>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52BE56A6-9079-47DE-8001-0B1121C927D6}"/>
            </a:ext>
          </a:extLst>
        </xdr:cNvPr>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53EF95DD-AADD-428E-9E6B-24FE73856509}"/>
            </a:ext>
          </a:extLst>
        </xdr:cNvPr>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4C3DD708-325C-4C8D-86C6-EC6F35B98172}"/>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26F75AA4-17C5-4EDB-913E-EA1AB8875655}"/>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9F36AB0-1E5E-4420-A6D4-CED5A3A8149F}"/>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3E02F4F1-81F4-489E-A868-B7A336148E9E}"/>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72DA1CFD-95D5-4138-B128-F2C2441006E2}"/>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73262B52-6997-4481-816C-635190348933}"/>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12413E01-4DE6-4C4E-8D68-542BC3225C54}"/>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AA0058AF-3ED7-4481-8F4C-DBA65501A498}"/>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90D5F6FD-61A6-4A82-8142-150C316C1D59}"/>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9FC24EBD-CBD7-45B2-9908-81495860B8F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BC6A8ADE-FD5D-43AE-A18C-A19E6DF7313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25FD82F0-39A8-49A1-A7EE-9C314F54B9FC}"/>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6EEBCDEB-2F64-4283-BAF9-45EA7BD933F8}"/>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B919CA11-3B93-48D8-91F7-B1EA9DFF3046}"/>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556BEFF6-5B5D-4705-B3D3-51B385E51C17}"/>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a:extLst>
            <a:ext uri="{FF2B5EF4-FFF2-40B4-BE49-F238E27FC236}">
              <a16:creationId xmlns:a16="http://schemas.microsoft.com/office/drawing/2014/main" id="{7F151128-E399-4083-B699-A748A17D4A93}"/>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119634</xdr:rowOff>
    </xdr:from>
    <xdr:to>
      <xdr:col>116</xdr:col>
      <xdr:colOff>62864</xdr:colOff>
      <xdr:row>64</xdr:row>
      <xdr:rowOff>44196</xdr:rowOff>
    </xdr:to>
    <xdr:cxnSp macro="">
      <xdr:nvCxnSpPr>
        <xdr:cNvPr id="589" name="直線コネクタ 588">
          <a:extLst>
            <a:ext uri="{FF2B5EF4-FFF2-40B4-BE49-F238E27FC236}">
              <a16:creationId xmlns:a16="http://schemas.microsoft.com/office/drawing/2014/main" id="{484F2FAB-80A7-4FE3-9601-C089E3F788D5}"/>
            </a:ext>
          </a:extLst>
        </xdr:cNvPr>
        <xdr:cNvCxnSpPr/>
      </xdr:nvCxnSpPr>
      <xdr:spPr>
        <a:xfrm flipV="1">
          <a:off x="19951064" y="9371584"/>
          <a:ext cx="0" cy="124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48023</xdr:rowOff>
    </xdr:from>
    <xdr:ext cx="469744" cy="259045"/>
    <xdr:sp macro="" textlink="">
      <xdr:nvSpPr>
        <xdr:cNvPr id="590" name="【保健センター・保健所】&#10;一人当たり面積最小値テキスト">
          <a:extLst>
            <a:ext uri="{FF2B5EF4-FFF2-40B4-BE49-F238E27FC236}">
              <a16:creationId xmlns:a16="http://schemas.microsoft.com/office/drawing/2014/main" id="{DCECFD67-2356-458D-AFDD-F536831598A5}"/>
            </a:ext>
          </a:extLst>
        </xdr:cNvPr>
        <xdr:cNvSpPr txBox="1"/>
      </xdr:nvSpPr>
      <xdr:spPr>
        <a:xfrm>
          <a:off x="19989800" y="1062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44196</xdr:rowOff>
    </xdr:from>
    <xdr:to>
      <xdr:col>116</xdr:col>
      <xdr:colOff>152400</xdr:colOff>
      <xdr:row>64</xdr:row>
      <xdr:rowOff>44196</xdr:rowOff>
    </xdr:to>
    <xdr:cxnSp macro="">
      <xdr:nvCxnSpPr>
        <xdr:cNvPr id="591" name="直線コネクタ 590">
          <a:extLst>
            <a:ext uri="{FF2B5EF4-FFF2-40B4-BE49-F238E27FC236}">
              <a16:creationId xmlns:a16="http://schemas.microsoft.com/office/drawing/2014/main" id="{44C09FCF-D4ED-4262-BE41-452FCB5E5713}"/>
            </a:ext>
          </a:extLst>
        </xdr:cNvPr>
        <xdr:cNvCxnSpPr/>
      </xdr:nvCxnSpPr>
      <xdr:spPr>
        <a:xfrm>
          <a:off x="19881850" y="106169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66311</xdr:rowOff>
    </xdr:from>
    <xdr:ext cx="469744" cy="259045"/>
    <xdr:sp macro="" textlink="">
      <xdr:nvSpPr>
        <xdr:cNvPr id="592" name="【保健センター・保健所】&#10;一人当たり面積最大値テキスト">
          <a:extLst>
            <a:ext uri="{FF2B5EF4-FFF2-40B4-BE49-F238E27FC236}">
              <a16:creationId xmlns:a16="http://schemas.microsoft.com/office/drawing/2014/main" id="{D564F514-9001-4C75-8E90-33836D8E58CC}"/>
            </a:ext>
          </a:extLst>
        </xdr:cNvPr>
        <xdr:cNvSpPr txBox="1"/>
      </xdr:nvSpPr>
      <xdr:spPr>
        <a:xfrm>
          <a:off x="19989800" y="9153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119634</xdr:rowOff>
    </xdr:from>
    <xdr:to>
      <xdr:col>116</xdr:col>
      <xdr:colOff>152400</xdr:colOff>
      <xdr:row>56</xdr:row>
      <xdr:rowOff>119634</xdr:rowOff>
    </xdr:to>
    <xdr:cxnSp macro="">
      <xdr:nvCxnSpPr>
        <xdr:cNvPr id="593" name="直線コネクタ 592">
          <a:extLst>
            <a:ext uri="{FF2B5EF4-FFF2-40B4-BE49-F238E27FC236}">
              <a16:creationId xmlns:a16="http://schemas.microsoft.com/office/drawing/2014/main" id="{46C5C38E-2C37-4FA3-B681-2C2D14D35A79}"/>
            </a:ext>
          </a:extLst>
        </xdr:cNvPr>
        <xdr:cNvCxnSpPr/>
      </xdr:nvCxnSpPr>
      <xdr:spPr>
        <a:xfrm>
          <a:off x="19881850" y="93715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23512</xdr:rowOff>
    </xdr:from>
    <xdr:ext cx="469744" cy="259045"/>
    <xdr:sp macro="" textlink="">
      <xdr:nvSpPr>
        <xdr:cNvPr id="594" name="【保健センター・保健所】&#10;一人当たり面積平均値テキスト">
          <a:extLst>
            <a:ext uri="{FF2B5EF4-FFF2-40B4-BE49-F238E27FC236}">
              <a16:creationId xmlns:a16="http://schemas.microsoft.com/office/drawing/2014/main" id="{284B8A85-8C13-47E4-AF2E-2AAB97D831C8}"/>
            </a:ext>
          </a:extLst>
        </xdr:cNvPr>
        <xdr:cNvSpPr txBox="1"/>
      </xdr:nvSpPr>
      <xdr:spPr>
        <a:xfrm>
          <a:off x="19989800" y="10266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xdr:rowOff>
    </xdr:from>
    <xdr:to>
      <xdr:col>116</xdr:col>
      <xdr:colOff>114300</xdr:colOff>
      <xdr:row>63</xdr:row>
      <xdr:rowOff>102235</xdr:rowOff>
    </xdr:to>
    <xdr:sp macro="" textlink="">
      <xdr:nvSpPr>
        <xdr:cNvPr id="595" name="フローチャート: 判断 594">
          <a:extLst>
            <a:ext uri="{FF2B5EF4-FFF2-40B4-BE49-F238E27FC236}">
              <a16:creationId xmlns:a16="http://schemas.microsoft.com/office/drawing/2014/main" id="{6A74C916-2B33-4304-96AD-EE9DA34611BA}"/>
            </a:ext>
          </a:extLst>
        </xdr:cNvPr>
        <xdr:cNvSpPr/>
      </xdr:nvSpPr>
      <xdr:spPr>
        <a:xfrm>
          <a:off x="19900900" y="1040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2921</xdr:rowOff>
    </xdr:from>
    <xdr:to>
      <xdr:col>112</xdr:col>
      <xdr:colOff>38100</xdr:colOff>
      <xdr:row>63</xdr:row>
      <xdr:rowOff>104521</xdr:rowOff>
    </xdr:to>
    <xdr:sp macro="" textlink="">
      <xdr:nvSpPr>
        <xdr:cNvPr id="596" name="フローチャート: 判断 595">
          <a:extLst>
            <a:ext uri="{FF2B5EF4-FFF2-40B4-BE49-F238E27FC236}">
              <a16:creationId xmlns:a16="http://schemas.microsoft.com/office/drawing/2014/main" id="{2179DE0B-C337-49C4-8113-E62B03DD6AA0}"/>
            </a:ext>
          </a:extLst>
        </xdr:cNvPr>
        <xdr:cNvSpPr/>
      </xdr:nvSpPr>
      <xdr:spPr>
        <a:xfrm>
          <a:off x="19157950" y="104105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121048</xdr:rowOff>
    </xdr:from>
    <xdr:ext cx="469744" cy="259045"/>
    <xdr:sp macro="" textlink="">
      <xdr:nvSpPr>
        <xdr:cNvPr id="597" name="n_1aveValue【保健センター・保健所】&#10;一人当たり面積">
          <a:extLst>
            <a:ext uri="{FF2B5EF4-FFF2-40B4-BE49-F238E27FC236}">
              <a16:creationId xmlns:a16="http://schemas.microsoft.com/office/drawing/2014/main" id="{D5146611-D628-4D03-88FC-1CC689682ED4}"/>
            </a:ext>
          </a:extLst>
        </xdr:cNvPr>
        <xdr:cNvSpPr txBox="1"/>
      </xdr:nvSpPr>
      <xdr:spPr>
        <a:xfrm>
          <a:off x="18980227" y="101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16637</xdr:rowOff>
    </xdr:from>
    <xdr:to>
      <xdr:col>107</xdr:col>
      <xdr:colOff>101600</xdr:colOff>
      <xdr:row>63</xdr:row>
      <xdr:rowOff>118237</xdr:rowOff>
    </xdr:to>
    <xdr:sp macro="" textlink="">
      <xdr:nvSpPr>
        <xdr:cNvPr id="598" name="フローチャート: 判断 597">
          <a:extLst>
            <a:ext uri="{FF2B5EF4-FFF2-40B4-BE49-F238E27FC236}">
              <a16:creationId xmlns:a16="http://schemas.microsoft.com/office/drawing/2014/main" id="{2A6E7708-040C-46D1-A8B1-6B3B9BB5BBF7}"/>
            </a:ext>
          </a:extLst>
        </xdr:cNvPr>
        <xdr:cNvSpPr/>
      </xdr:nvSpPr>
      <xdr:spPr>
        <a:xfrm>
          <a:off x="18345150" y="10424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134764</xdr:rowOff>
    </xdr:from>
    <xdr:ext cx="469744" cy="259045"/>
    <xdr:sp macro="" textlink="">
      <xdr:nvSpPr>
        <xdr:cNvPr id="599" name="n_2aveValue【保健センター・保健所】&#10;一人当たり面積">
          <a:extLst>
            <a:ext uri="{FF2B5EF4-FFF2-40B4-BE49-F238E27FC236}">
              <a16:creationId xmlns:a16="http://schemas.microsoft.com/office/drawing/2014/main" id="{70C5CA1D-D30F-404B-84EC-5E54E77674CB}"/>
            </a:ext>
          </a:extLst>
        </xdr:cNvPr>
        <xdr:cNvSpPr txBox="1"/>
      </xdr:nvSpPr>
      <xdr:spPr>
        <a:xfrm>
          <a:off x="18180127" y="1021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53594</xdr:rowOff>
    </xdr:from>
    <xdr:to>
      <xdr:col>102</xdr:col>
      <xdr:colOff>165100</xdr:colOff>
      <xdr:row>63</xdr:row>
      <xdr:rowOff>155194</xdr:rowOff>
    </xdr:to>
    <xdr:sp macro="" textlink="">
      <xdr:nvSpPr>
        <xdr:cNvPr id="600" name="フローチャート: 判断 599">
          <a:extLst>
            <a:ext uri="{FF2B5EF4-FFF2-40B4-BE49-F238E27FC236}">
              <a16:creationId xmlns:a16="http://schemas.microsoft.com/office/drawing/2014/main" id="{364AF99A-A22C-40A5-AC3E-683FC38BA50B}"/>
            </a:ext>
          </a:extLst>
        </xdr:cNvPr>
        <xdr:cNvSpPr/>
      </xdr:nvSpPr>
      <xdr:spPr>
        <a:xfrm>
          <a:off x="17551400" y="1046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271</xdr:rowOff>
    </xdr:from>
    <xdr:ext cx="469744" cy="259045"/>
    <xdr:sp macro="" textlink="">
      <xdr:nvSpPr>
        <xdr:cNvPr id="601" name="n_3aveValue【保健センター・保健所】&#10;一人当たり面積">
          <a:extLst>
            <a:ext uri="{FF2B5EF4-FFF2-40B4-BE49-F238E27FC236}">
              <a16:creationId xmlns:a16="http://schemas.microsoft.com/office/drawing/2014/main" id="{52AADB0D-67A2-42DC-B8BB-40C535E606E3}"/>
            </a:ext>
          </a:extLst>
        </xdr:cNvPr>
        <xdr:cNvSpPr txBox="1"/>
      </xdr:nvSpPr>
      <xdr:spPr>
        <a:xfrm>
          <a:off x="17386377" y="1024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FBCD28E-32D0-433B-BEAC-CC1B6F6A3073}"/>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28BBD70-415A-4A8C-8AB9-4D0EA7A4076C}"/>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A45F06F7-7FB5-4DF2-B1E1-5368B08F6EDC}"/>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DA7924A-5822-49D4-AB96-3E4F2332B1C4}"/>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E68D4CB5-AB1E-4FC4-A234-6C0360275149}"/>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70739</xdr:rowOff>
    </xdr:from>
    <xdr:to>
      <xdr:col>116</xdr:col>
      <xdr:colOff>114300</xdr:colOff>
      <xdr:row>64</xdr:row>
      <xdr:rowOff>889</xdr:rowOff>
    </xdr:to>
    <xdr:sp macro="" textlink="">
      <xdr:nvSpPr>
        <xdr:cNvPr id="607" name="楕円 606">
          <a:extLst>
            <a:ext uri="{FF2B5EF4-FFF2-40B4-BE49-F238E27FC236}">
              <a16:creationId xmlns:a16="http://schemas.microsoft.com/office/drawing/2014/main" id="{E49C603A-1951-42F7-B7F2-BAF399E6D860}"/>
            </a:ext>
          </a:extLst>
        </xdr:cNvPr>
        <xdr:cNvSpPr/>
      </xdr:nvSpPr>
      <xdr:spPr>
        <a:xfrm>
          <a:off x="19900900" y="104783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157116</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09F6963D-CFB7-4EBC-8FC4-3C72E7188932}"/>
            </a:ext>
          </a:extLst>
        </xdr:cNvPr>
        <xdr:cNvSpPr txBox="1"/>
      </xdr:nvSpPr>
      <xdr:spPr>
        <a:xfrm>
          <a:off x="19989800" y="10399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70739</xdr:rowOff>
    </xdr:from>
    <xdr:to>
      <xdr:col>112</xdr:col>
      <xdr:colOff>38100</xdr:colOff>
      <xdr:row>64</xdr:row>
      <xdr:rowOff>889</xdr:rowOff>
    </xdr:to>
    <xdr:sp macro="" textlink="">
      <xdr:nvSpPr>
        <xdr:cNvPr id="609" name="楕円 608">
          <a:extLst>
            <a:ext uri="{FF2B5EF4-FFF2-40B4-BE49-F238E27FC236}">
              <a16:creationId xmlns:a16="http://schemas.microsoft.com/office/drawing/2014/main" id="{2DE3B90B-2D16-49DA-88C7-3AE29177BEAF}"/>
            </a:ext>
          </a:extLst>
        </xdr:cNvPr>
        <xdr:cNvSpPr/>
      </xdr:nvSpPr>
      <xdr:spPr>
        <a:xfrm>
          <a:off x="19157950" y="1047838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121539</xdr:rowOff>
    </xdr:from>
    <xdr:to>
      <xdr:col>116</xdr:col>
      <xdr:colOff>63500</xdr:colOff>
      <xdr:row>63</xdr:row>
      <xdr:rowOff>121539</xdr:rowOff>
    </xdr:to>
    <xdr:cxnSp macro="">
      <xdr:nvCxnSpPr>
        <xdr:cNvPr id="610" name="直線コネクタ 609">
          <a:extLst>
            <a:ext uri="{FF2B5EF4-FFF2-40B4-BE49-F238E27FC236}">
              <a16:creationId xmlns:a16="http://schemas.microsoft.com/office/drawing/2014/main" id="{9D0CDFAC-F54F-49FD-BF05-6938DD70AFA2}"/>
            </a:ext>
          </a:extLst>
        </xdr:cNvPr>
        <xdr:cNvCxnSpPr/>
      </xdr:nvCxnSpPr>
      <xdr:spPr>
        <a:xfrm>
          <a:off x="19202400" y="10529189"/>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73025</xdr:rowOff>
    </xdr:from>
    <xdr:to>
      <xdr:col>107</xdr:col>
      <xdr:colOff>101600</xdr:colOff>
      <xdr:row>64</xdr:row>
      <xdr:rowOff>3175</xdr:rowOff>
    </xdr:to>
    <xdr:sp macro="" textlink="">
      <xdr:nvSpPr>
        <xdr:cNvPr id="611" name="楕円 610">
          <a:extLst>
            <a:ext uri="{FF2B5EF4-FFF2-40B4-BE49-F238E27FC236}">
              <a16:creationId xmlns:a16="http://schemas.microsoft.com/office/drawing/2014/main" id="{97AAD9E3-BB4F-4FAC-95B1-BC9DE17A9085}"/>
            </a:ext>
          </a:extLst>
        </xdr:cNvPr>
        <xdr:cNvSpPr/>
      </xdr:nvSpPr>
      <xdr:spPr>
        <a:xfrm>
          <a:off x="18345150" y="104806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121539</xdr:rowOff>
    </xdr:from>
    <xdr:to>
      <xdr:col>111</xdr:col>
      <xdr:colOff>177800</xdr:colOff>
      <xdr:row>63</xdr:row>
      <xdr:rowOff>123825</xdr:rowOff>
    </xdr:to>
    <xdr:cxnSp macro="">
      <xdr:nvCxnSpPr>
        <xdr:cNvPr id="612" name="直線コネクタ 611">
          <a:extLst>
            <a:ext uri="{FF2B5EF4-FFF2-40B4-BE49-F238E27FC236}">
              <a16:creationId xmlns:a16="http://schemas.microsoft.com/office/drawing/2014/main" id="{13D82011-852C-42D8-9D9C-34435467013A}"/>
            </a:ext>
          </a:extLst>
        </xdr:cNvPr>
        <xdr:cNvCxnSpPr/>
      </xdr:nvCxnSpPr>
      <xdr:spPr>
        <a:xfrm flipV="1">
          <a:off x="18395950" y="10529189"/>
          <a:ext cx="8064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74549</xdr:rowOff>
    </xdr:from>
    <xdr:to>
      <xdr:col>102</xdr:col>
      <xdr:colOff>165100</xdr:colOff>
      <xdr:row>64</xdr:row>
      <xdr:rowOff>4699</xdr:rowOff>
    </xdr:to>
    <xdr:sp macro="" textlink="">
      <xdr:nvSpPr>
        <xdr:cNvPr id="613" name="楕円 612">
          <a:extLst>
            <a:ext uri="{FF2B5EF4-FFF2-40B4-BE49-F238E27FC236}">
              <a16:creationId xmlns:a16="http://schemas.microsoft.com/office/drawing/2014/main" id="{6BF7B2D8-0D1E-4C4E-9F61-30CE82868791}"/>
            </a:ext>
          </a:extLst>
        </xdr:cNvPr>
        <xdr:cNvSpPr/>
      </xdr:nvSpPr>
      <xdr:spPr>
        <a:xfrm>
          <a:off x="17551400" y="104821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123825</xdr:rowOff>
    </xdr:from>
    <xdr:to>
      <xdr:col>107</xdr:col>
      <xdr:colOff>50800</xdr:colOff>
      <xdr:row>63</xdr:row>
      <xdr:rowOff>125349</xdr:rowOff>
    </xdr:to>
    <xdr:cxnSp macro="">
      <xdr:nvCxnSpPr>
        <xdr:cNvPr id="614" name="直線コネクタ 613">
          <a:extLst>
            <a:ext uri="{FF2B5EF4-FFF2-40B4-BE49-F238E27FC236}">
              <a16:creationId xmlns:a16="http://schemas.microsoft.com/office/drawing/2014/main" id="{7EDCB637-891D-4ADC-AFE6-617557BF4BC0}"/>
            </a:ext>
          </a:extLst>
        </xdr:cNvPr>
        <xdr:cNvCxnSpPr/>
      </xdr:nvCxnSpPr>
      <xdr:spPr>
        <a:xfrm flipV="1">
          <a:off x="17602200" y="10531475"/>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163466</xdr:rowOff>
    </xdr:from>
    <xdr:ext cx="469744" cy="259045"/>
    <xdr:sp macro="" textlink="">
      <xdr:nvSpPr>
        <xdr:cNvPr id="615" name="n_1mainValue【保健センター・保健所】&#10;一人当たり面積">
          <a:extLst>
            <a:ext uri="{FF2B5EF4-FFF2-40B4-BE49-F238E27FC236}">
              <a16:creationId xmlns:a16="http://schemas.microsoft.com/office/drawing/2014/main" id="{947EEBFA-2655-4E68-A8C1-C9F1111CF564}"/>
            </a:ext>
          </a:extLst>
        </xdr:cNvPr>
        <xdr:cNvSpPr txBox="1"/>
      </xdr:nvSpPr>
      <xdr:spPr>
        <a:xfrm>
          <a:off x="18980227" y="1057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165752</xdr:rowOff>
    </xdr:from>
    <xdr:ext cx="469744" cy="259045"/>
    <xdr:sp macro="" textlink="">
      <xdr:nvSpPr>
        <xdr:cNvPr id="616" name="n_2mainValue【保健センター・保健所】&#10;一人当たり面積">
          <a:extLst>
            <a:ext uri="{FF2B5EF4-FFF2-40B4-BE49-F238E27FC236}">
              <a16:creationId xmlns:a16="http://schemas.microsoft.com/office/drawing/2014/main" id="{623D6774-72DB-4F09-A9F3-46D857B2AC2B}"/>
            </a:ext>
          </a:extLst>
        </xdr:cNvPr>
        <xdr:cNvSpPr txBox="1"/>
      </xdr:nvSpPr>
      <xdr:spPr>
        <a:xfrm>
          <a:off x="18180127" y="105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167276</xdr:rowOff>
    </xdr:from>
    <xdr:ext cx="469744" cy="259045"/>
    <xdr:sp macro="" textlink="">
      <xdr:nvSpPr>
        <xdr:cNvPr id="617" name="n_3mainValue【保健センター・保健所】&#10;一人当たり面積">
          <a:extLst>
            <a:ext uri="{FF2B5EF4-FFF2-40B4-BE49-F238E27FC236}">
              <a16:creationId xmlns:a16="http://schemas.microsoft.com/office/drawing/2014/main" id="{23EE47E2-017F-41D6-881C-5EB48A8EBF20}"/>
            </a:ext>
          </a:extLst>
        </xdr:cNvPr>
        <xdr:cNvSpPr txBox="1"/>
      </xdr:nvSpPr>
      <xdr:spPr>
        <a:xfrm>
          <a:off x="1738637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4EEA698B-ECDB-4013-8D59-F91FCE871BAA}"/>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A64415F5-631E-4A64-9BE5-3898D98FE38F}"/>
            </a:ext>
          </a:extLst>
        </xdr:cNvPr>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C088E515-8404-4C2A-A6E5-86343D52B669}"/>
            </a:ext>
          </a:extLst>
        </xdr:cNvPr>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2DBBCC50-7F52-4429-8513-A9B6D46FCBD8}"/>
            </a:ext>
          </a:extLst>
        </xdr:cNvPr>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61C09E3E-F2E4-4397-9A11-33FCDE21A396}"/>
            </a:ext>
          </a:extLst>
        </xdr:cNvPr>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A63F4359-A6B0-46C5-BB55-986EBD60F874}"/>
            </a:ext>
          </a:extLst>
        </xdr:cNvPr>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95A6694F-F865-43B2-B664-8CDB74256E2B}"/>
            </a:ext>
          </a:extLst>
        </xdr:cNvPr>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C61E36D-C129-4198-9E1C-5EF12CB896B7}"/>
            </a:ext>
          </a:extLst>
        </xdr:cNvPr>
        <xdr:cNvSpPr/>
      </xdr:nvSpPr>
      <xdr:spPr>
        <a:xfrm>
          <a:off x="11207750" y="124841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6" name="正方形/長方形 625">
          <a:extLst>
            <a:ext uri="{FF2B5EF4-FFF2-40B4-BE49-F238E27FC236}">
              <a16:creationId xmlns:a16="http://schemas.microsoft.com/office/drawing/2014/main" id="{CBA83801-15DD-4C38-A0FD-203188A0699B}"/>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7" name="正方形/長方形 626">
          <a:extLst>
            <a:ext uri="{FF2B5EF4-FFF2-40B4-BE49-F238E27FC236}">
              <a16:creationId xmlns:a16="http://schemas.microsoft.com/office/drawing/2014/main" id="{D9921BF8-A300-48EC-95CD-2B24FC52A751}"/>
            </a:ext>
          </a:extLst>
        </xdr:cNvPr>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8" name="正方形/長方形 627">
          <a:extLst>
            <a:ext uri="{FF2B5EF4-FFF2-40B4-BE49-F238E27FC236}">
              <a16:creationId xmlns:a16="http://schemas.microsoft.com/office/drawing/2014/main" id="{6E7DBF96-8E3E-436B-A3C9-166C18E7671B}"/>
            </a:ext>
          </a:extLst>
        </xdr:cNvPr>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9" name="正方形/長方形 628">
          <a:extLst>
            <a:ext uri="{FF2B5EF4-FFF2-40B4-BE49-F238E27FC236}">
              <a16:creationId xmlns:a16="http://schemas.microsoft.com/office/drawing/2014/main" id="{11FE870D-0303-4346-BACD-9CD47D79A9EE}"/>
            </a:ext>
          </a:extLst>
        </xdr:cNvPr>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0" name="正方形/長方形 629">
          <a:extLst>
            <a:ext uri="{FF2B5EF4-FFF2-40B4-BE49-F238E27FC236}">
              <a16:creationId xmlns:a16="http://schemas.microsoft.com/office/drawing/2014/main" id="{DFD76A7B-772C-49B4-9F5A-1D4FD6A471FA}"/>
            </a:ext>
          </a:extLst>
        </xdr:cNvPr>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1" name="正方形/長方形 630">
          <a:extLst>
            <a:ext uri="{FF2B5EF4-FFF2-40B4-BE49-F238E27FC236}">
              <a16:creationId xmlns:a16="http://schemas.microsoft.com/office/drawing/2014/main" id="{C4BDFC46-E3FC-410B-9E27-161DBDEC03C8}"/>
            </a:ext>
          </a:extLst>
        </xdr:cNvPr>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2" name="正方形/長方形 631">
          <a:extLst>
            <a:ext uri="{FF2B5EF4-FFF2-40B4-BE49-F238E27FC236}">
              <a16:creationId xmlns:a16="http://schemas.microsoft.com/office/drawing/2014/main" id="{CD63A2A7-C112-4139-BF9F-54E1041E7D3E}"/>
            </a:ext>
          </a:extLst>
        </xdr:cNvPr>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3" name="正方形/長方形 632">
          <a:extLst>
            <a:ext uri="{FF2B5EF4-FFF2-40B4-BE49-F238E27FC236}">
              <a16:creationId xmlns:a16="http://schemas.microsoft.com/office/drawing/2014/main" id="{92749E8C-B6DB-48C7-89B8-1598B37836F6}"/>
            </a:ext>
          </a:extLst>
        </xdr:cNvPr>
        <xdr:cNvSpPr/>
      </xdr:nvSpPr>
      <xdr:spPr>
        <a:xfrm>
          <a:off x="16459200" y="124841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4" name="正方形/長方形 633">
          <a:extLst>
            <a:ext uri="{FF2B5EF4-FFF2-40B4-BE49-F238E27FC236}">
              <a16:creationId xmlns:a16="http://schemas.microsoft.com/office/drawing/2014/main" id="{CFCAC513-7822-4F17-AE43-ECE84E50CD61}"/>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5" name="正方形/長方形 634">
          <a:extLst>
            <a:ext uri="{FF2B5EF4-FFF2-40B4-BE49-F238E27FC236}">
              <a16:creationId xmlns:a16="http://schemas.microsoft.com/office/drawing/2014/main" id="{8C791679-FD8F-4991-9D16-EA06426DFD10}"/>
            </a:ext>
          </a:extLst>
        </xdr:cNvPr>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6" name="正方形/長方形 635">
          <a:extLst>
            <a:ext uri="{FF2B5EF4-FFF2-40B4-BE49-F238E27FC236}">
              <a16:creationId xmlns:a16="http://schemas.microsoft.com/office/drawing/2014/main" id="{C267675E-3B29-403C-9056-4DB279D8F8C7}"/>
            </a:ext>
          </a:extLst>
        </xdr:cNvPr>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7" name="正方形/長方形 636">
          <a:extLst>
            <a:ext uri="{FF2B5EF4-FFF2-40B4-BE49-F238E27FC236}">
              <a16:creationId xmlns:a16="http://schemas.microsoft.com/office/drawing/2014/main" id="{52CD9547-8715-4966-996F-3CB7BAF61C09}"/>
            </a:ext>
          </a:extLst>
        </xdr:cNvPr>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8" name="正方形/長方形 637">
          <a:extLst>
            <a:ext uri="{FF2B5EF4-FFF2-40B4-BE49-F238E27FC236}">
              <a16:creationId xmlns:a16="http://schemas.microsoft.com/office/drawing/2014/main" id="{080B021A-4052-4454-8ED8-19284956A90D}"/>
            </a:ext>
          </a:extLst>
        </xdr:cNvPr>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9" name="正方形/長方形 638">
          <a:extLst>
            <a:ext uri="{FF2B5EF4-FFF2-40B4-BE49-F238E27FC236}">
              <a16:creationId xmlns:a16="http://schemas.microsoft.com/office/drawing/2014/main" id="{70F8DD16-F103-4FF4-B941-C27674F35719}"/>
            </a:ext>
          </a:extLst>
        </xdr:cNvPr>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0" name="正方形/長方形 639">
          <a:extLst>
            <a:ext uri="{FF2B5EF4-FFF2-40B4-BE49-F238E27FC236}">
              <a16:creationId xmlns:a16="http://schemas.microsoft.com/office/drawing/2014/main" id="{C811F472-CFEF-43A1-8B07-F8BCCFC33B5A}"/>
            </a:ext>
          </a:extLst>
        </xdr:cNvPr>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1" name="正方形/長方形 640">
          <a:extLst>
            <a:ext uri="{FF2B5EF4-FFF2-40B4-BE49-F238E27FC236}">
              <a16:creationId xmlns:a16="http://schemas.microsoft.com/office/drawing/2014/main" id="{839AA741-D386-4480-93B5-994738C5D99C}"/>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2" name="テキスト ボックス 641">
          <a:extLst>
            <a:ext uri="{FF2B5EF4-FFF2-40B4-BE49-F238E27FC236}">
              <a16:creationId xmlns:a16="http://schemas.microsoft.com/office/drawing/2014/main" id="{1DADC0AE-823E-456E-9122-A40AD7683571}"/>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3" name="直線コネクタ 642">
          <a:extLst>
            <a:ext uri="{FF2B5EF4-FFF2-40B4-BE49-F238E27FC236}">
              <a16:creationId xmlns:a16="http://schemas.microsoft.com/office/drawing/2014/main" id="{6C29B28B-DDE3-4615-88F3-086E7355EDD4}"/>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44" name="直線コネクタ 643">
          <a:extLst>
            <a:ext uri="{FF2B5EF4-FFF2-40B4-BE49-F238E27FC236}">
              <a16:creationId xmlns:a16="http://schemas.microsoft.com/office/drawing/2014/main" id="{F9B6B1C2-AFAB-4F25-A3D0-F5AD376347B8}"/>
            </a:ext>
          </a:extLst>
        </xdr:cNvPr>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45" name="テキスト ボックス 644">
          <a:extLst>
            <a:ext uri="{FF2B5EF4-FFF2-40B4-BE49-F238E27FC236}">
              <a16:creationId xmlns:a16="http://schemas.microsoft.com/office/drawing/2014/main" id="{58C601CA-B590-4BDA-9F2F-9D2B9E702721}"/>
            </a:ext>
          </a:extLst>
        </xdr:cNvPr>
        <xdr:cNvSpPr txBox="1"/>
      </xdr:nvSpPr>
      <xdr:spPr>
        <a:xfrm>
          <a:off x="10906911" y="180097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46" name="直線コネクタ 645">
          <a:extLst>
            <a:ext uri="{FF2B5EF4-FFF2-40B4-BE49-F238E27FC236}">
              <a16:creationId xmlns:a16="http://schemas.microsoft.com/office/drawing/2014/main" id="{05F15F79-9277-4080-A49A-86D489C43D79}"/>
            </a:ext>
          </a:extLst>
        </xdr:cNvPr>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47" name="テキスト ボックス 646">
          <a:extLst>
            <a:ext uri="{FF2B5EF4-FFF2-40B4-BE49-F238E27FC236}">
              <a16:creationId xmlns:a16="http://schemas.microsoft.com/office/drawing/2014/main" id="{CD8CC424-36D0-487A-9201-9113D480062E}"/>
            </a:ext>
          </a:extLst>
        </xdr:cNvPr>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48" name="直線コネクタ 647">
          <a:extLst>
            <a:ext uri="{FF2B5EF4-FFF2-40B4-BE49-F238E27FC236}">
              <a16:creationId xmlns:a16="http://schemas.microsoft.com/office/drawing/2014/main" id="{1CDF22A9-5546-419D-9BE5-7BE0E5C840D9}"/>
            </a:ext>
          </a:extLst>
        </xdr:cNvPr>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9" name="テキスト ボックス 648">
          <a:extLst>
            <a:ext uri="{FF2B5EF4-FFF2-40B4-BE49-F238E27FC236}">
              <a16:creationId xmlns:a16="http://schemas.microsoft.com/office/drawing/2014/main" id="{C4AA4763-ACD0-4B48-807B-7D539C4FC1DC}"/>
            </a:ext>
          </a:extLst>
        </xdr:cNvPr>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0" name="直線コネクタ 649">
          <a:extLst>
            <a:ext uri="{FF2B5EF4-FFF2-40B4-BE49-F238E27FC236}">
              <a16:creationId xmlns:a16="http://schemas.microsoft.com/office/drawing/2014/main" id="{0AA4149F-F81D-4A11-9DFF-83A0B5405FE4}"/>
            </a:ext>
          </a:extLst>
        </xdr:cNvPr>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1" name="テキスト ボックス 650">
          <a:extLst>
            <a:ext uri="{FF2B5EF4-FFF2-40B4-BE49-F238E27FC236}">
              <a16:creationId xmlns:a16="http://schemas.microsoft.com/office/drawing/2014/main" id="{EF3E989F-225F-4C58-AE44-23E7D9A29CFC}"/>
            </a:ext>
          </a:extLst>
        </xdr:cNvPr>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2" name="直線コネクタ 651">
          <a:extLst>
            <a:ext uri="{FF2B5EF4-FFF2-40B4-BE49-F238E27FC236}">
              <a16:creationId xmlns:a16="http://schemas.microsoft.com/office/drawing/2014/main" id="{5094BFB2-E700-48CC-A3C9-8FDC75BF076B}"/>
            </a:ext>
          </a:extLst>
        </xdr:cNvPr>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3" name="テキスト ボックス 652">
          <a:extLst>
            <a:ext uri="{FF2B5EF4-FFF2-40B4-BE49-F238E27FC236}">
              <a16:creationId xmlns:a16="http://schemas.microsoft.com/office/drawing/2014/main" id="{3B9BA43E-4FBA-40E4-A83C-1C8AFCE7C2A6}"/>
            </a:ext>
          </a:extLst>
        </xdr:cNvPr>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4" name="直線コネクタ 653">
          <a:extLst>
            <a:ext uri="{FF2B5EF4-FFF2-40B4-BE49-F238E27FC236}">
              <a16:creationId xmlns:a16="http://schemas.microsoft.com/office/drawing/2014/main" id="{5A1DB2EF-DB3A-4FB4-99F3-3F9CA260D97B}"/>
            </a:ext>
          </a:extLst>
        </xdr:cNvPr>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55" name="テキスト ボックス 654">
          <a:extLst>
            <a:ext uri="{FF2B5EF4-FFF2-40B4-BE49-F238E27FC236}">
              <a16:creationId xmlns:a16="http://schemas.microsoft.com/office/drawing/2014/main" id="{5C9410F7-CB86-423E-A697-D98FED04C9F7}"/>
            </a:ext>
          </a:extLst>
        </xdr:cNvPr>
        <xdr:cNvSpPr txBox="1"/>
      </xdr:nvSpPr>
      <xdr:spPr>
        <a:xfrm>
          <a:off x="107977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a:extLst>
            <a:ext uri="{FF2B5EF4-FFF2-40B4-BE49-F238E27FC236}">
              <a16:creationId xmlns:a16="http://schemas.microsoft.com/office/drawing/2014/main" id="{D933E4EC-8B6C-44FD-A797-207BBADD022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7" name="テキスト ボックス 656">
          <a:extLst>
            <a:ext uri="{FF2B5EF4-FFF2-40B4-BE49-F238E27FC236}">
              <a16:creationId xmlns:a16="http://schemas.microsoft.com/office/drawing/2014/main" id="{6A017790-86D5-4D57-8AF2-4F8FC6F87376}"/>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B66FC918-4AD9-4F47-B14E-9A29CEC474EF}"/>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146413</xdr:rowOff>
    </xdr:from>
    <xdr:to>
      <xdr:col>85</xdr:col>
      <xdr:colOff>126364</xdr:colOff>
      <xdr:row>108</xdr:row>
      <xdr:rowOff>74568</xdr:rowOff>
    </xdr:to>
    <xdr:cxnSp macro="">
      <xdr:nvCxnSpPr>
        <xdr:cNvPr id="659" name="直線コネクタ 658">
          <a:extLst>
            <a:ext uri="{FF2B5EF4-FFF2-40B4-BE49-F238E27FC236}">
              <a16:creationId xmlns:a16="http://schemas.microsoft.com/office/drawing/2014/main" id="{B4490AB8-00C0-4E26-955E-2E70407A2BA9}"/>
            </a:ext>
          </a:extLst>
        </xdr:cNvPr>
        <xdr:cNvCxnSpPr/>
      </xdr:nvCxnSpPr>
      <xdr:spPr>
        <a:xfrm flipV="1">
          <a:off x="14699614" y="16548463"/>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78395</xdr:rowOff>
    </xdr:from>
    <xdr:ext cx="340478" cy="259045"/>
    <xdr:sp macro="" textlink="">
      <xdr:nvSpPr>
        <xdr:cNvPr id="660" name="【庁舎】&#10;有形固定資産減価償却率最小値テキスト">
          <a:extLst>
            <a:ext uri="{FF2B5EF4-FFF2-40B4-BE49-F238E27FC236}">
              <a16:creationId xmlns:a16="http://schemas.microsoft.com/office/drawing/2014/main" id="{9F9B800F-8A28-4A61-9BF3-85D7C68C81D4}"/>
            </a:ext>
          </a:extLst>
        </xdr:cNvPr>
        <xdr:cNvSpPr txBox="1"/>
      </xdr:nvSpPr>
      <xdr:spPr>
        <a:xfrm>
          <a:off x="14738350" y="180234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74568</xdr:rowOff>
    </xdr:from>
    <xdr:to>
      <xdr:col>86</xdr:col>
      <xdr:colOff>25400</xdr:colOff>
      <xdr:row>108</xdr:row>
      <xdr:rowOff>74568</xdr:rowOff>
    </xdr:to>
    <xdr:cxnSp macro="">
      <xdr:nvCxnSpPr>
        <xdr:cNvPr id="661" name="直線コネクタ 660">
          <a:extLst>
            <a:ext uri="{FF2B5EF4-FFF2-40B4-BE49-F238E27FC236}">
              <a16:creationId xmlns:a16="http://schemas.microsoft.com/office/drawing/2014/main" id="{AD98A538-1717-4558-BFC0-CA15A51CBD6A}"/>
            </a:ext>
          </a:extLst>
        </xdr:cNvPr>
        <xdr:cNvCxnSpPr/>
      </xdr:nvCxnSpPr>
      <xdr:spPr>
        <a:xfrm>
          <a:off x="14611350" y="180196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93090</xdr:rowOff>
    </xdr:from>
    <xdr:ext cx="405111" cy="259045"/>
    <xdr:sp macro="" textlink="">
      <xdr:nvSpPr>
        <xdr:cNvPr id="662" name="【庁舎】&#10;有形固定資産減価償却率最大値テキスト">
          <a:extLst>
            <a:ext uri="{FF2B5EF4-FFF2-40B4-BE49-F238E27FC236}">
              <a16:creationId xmlns:a16="http://schemas.microsoft.com/office/drawing/2014/main" id="{1BCC1F43-A48E-4028-B6CD-7722B00DB7EF}"/>
            </a:ext>
          </a:extLst>
        </xdr:cNvPr>
        <xdr:cNvSpPr txBox="1"/>
      </xdr:nvSpPr>
      <xdr:spPr>
        <a:xfrm>
          <a:off x="14738350" y="16323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146413</xdr:rowOff>
    </xdr:from>
    <xdr:to>
      <xdr:col>86</xdr:col>
      <xdr:colOff>25400</xdr:colOff>
      <xdr:row>99</xdr:row>
      <xdr:rowOff>146413</xdr:rowOff>
    </xdr:to>
    <xdr:cxnSp macro="">
      <xdr:nvCxnSpPr>
        <xdr:cNvPr id="663" name="直線コネクタ 662">
          <a:extLst>
            <a:ext uri="{FF2B5EF4-FFF2-40B4-BE49-F238E27FC236}">
              <a16:creationId xmlns:a16="http://schemas.microsoft.com/office/drawing/2014/main" id="{D7DF75B6-F28D-4969-8C98-3AD2A19DD0F0}"/>
            </a:ext>
          </a:extLst>
        </xdr:cNvPr>
        <xdr:cNvCxnSpPr/>
      </xdr:nvCxnSpPr>
      <xdr:spPr>
        <a:xfrm>
          <a:off x="14611350" y="16548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162577</xdr:rowOff>
    </xdr:from>
    <xdr:ext cx="405111" cy="259045"/>
    <xdr:sp macro="" textlink="">
      <xdr:nvSpPr>
        <xdr:cNvPr id="664" name="【庁舎】&#10;有形固定資産減価償却率平均値テキスト">
          <a:extLst>
            <a:ext uri="{FF2B5EF4-FFF2-40B4-BE49-F238E27FC236}">
              <a16:creationId xmlns:a16="http://schemas.microsoft.com/office/drawing/2014/main" id="{B190469A-5534-4394-995F-DA2629B994A3}"/>
            </a:ext>
          </a:extLst>
        </xdr:cNvPr>
        <xdr:cNvSpPr txBox="1"/>
      </xdr:nvSpPr>
      <xdr:spPr>
        <a:xfrm>
          <a:off x="14738350" y="1690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65" name="フローチャート: 判断 664">
          <a:extLst>
            <a:ext uri="{FF2B5EF4-FFF2-40B4-BE49-F238E27FC236}">
              <a16:creationId xmlns:a16="http://schemas.microsoft.com/office/drawing/2014/main" id="{E0EDE007-3245-4442-BC38-5803E5669C39}"/>
            </a:ext>
          </a:extLst>
        </xdr:cNvPr>
        <xdr:cNvSpPr/>
      </xdr:nvSpPr>
      <xdr:spPr>
        <a:xfrm>
          <a:off x="14649450" y="1705610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156029</xdr:rowOff>
    </xdr:from>
    <xdr:to>
      <xdr:col>81</xdr:col>
      <xdr:colOff>101600</xdr:colOff>
      <xdr:row>103</xdr:row>
      <xdr:rowOff>86179</xdr:rowOff>
    </xdr:to>
    <xdr:sp macro="" textlink="">
      <xdr:nvSpPr>
        <xdr:cNvPr id="666" name="フローチャート: 判断 665">
          <a:extLst>
            <a:ext uri="{FF2B5EF4-FFF2-40B4-BE49-F238E27FC236}">
              <a16:creationId xmlns:a16="http://schemas.microsoft.com/office/drawing/2014/main" id="{2862137D-67EF-48AE-8820-A6746E9A85BB}"/>
            </a:ext>
          </a:extLst>
        </xdr:cNvPr>
        <xdr:cNvSpPr/>
      </xdr:nvSpPr>
      <xdr:spPr>
        <a:xfrm>
          <a:off x="13887450" y="1707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102706</xdr:rowOff>
    </xdr:from>
    <xdr:ext cx="405111" cy="259045"/>
    <xdr:sp macro="" textlink="">
      <xdr:nvSpPr>
        <xdr:cNvPr id="667" name="n_1aveValue【庁舎】&#10;有形固定資産減価償却率">
          <a:extLst>
            <a:ext uri="{FF2B5EF4-FFF2-40B4-BE49-F238E27FC236}">
              <a16:creationId xmlns:a16="http://schemas.microsoft.com/office/drawing/2014/main" id="{7DB8E552-11C3-4CA2-BC89-D6AF3BCBFCE0}"/>
            </a:ext>
          </a:extLst>
        </xdr:cNvPr>
        <xdr:cNvSpPr txBox="1"/>
      </xdr:nvSpPr>
      <xdr:spPr>
        <a:xfrm>
          <a:off x="137420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68" name="フローチャート: 判断 667">
          <a:extLst>
            <a:ext uri="{FF2B5EF4-FFF2-40B4-BE49-F238E27FC236}">
              <a16:creationId xmlns:a16="http://schemas.microsoft.com/office/drawing/2014/main" id="{39876560-BA2A-49B9-8AFD-8F93F78B2F20}"/>
            </a:ext>
          </a:extLst>
        </xdr:cNvPr>
        <xdr:cNvSpPr/>
      </xdr:nvSpPr>
      <xdr:spPr>
        <a:xfrm>
          <a:off x="13093700" y="1713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69" name="n_2aveValue【庁舎】&#10;有形固定資産減価償却率">
          <a:extLst>
            <a:ext uri="{FF2B5EF4-FFF2-40B4-BE49-F238E27FC236}">
              <a16:creationId xmlns:a16="http://schemas.microsoft.com/office/drawing/2014/main" id="{5DE805CE-9EFF-465D-818B-ABA3B3DB1C9E}"/>
            </a:ext>
          </a:extLst>
        </xdr:cNvPr>
        <xdr:cNvSpPr txBox="1"/>
      </xdr:nvSpPr>
      <xdr:spPr>
        <a:xfrm>
          <a:off x="1296099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49893</xdr:rowOff>
    </xdr:from>
    <xdr:to>
      <xdr:col>72</xdr:col>
      <xdr:colOff>38100</xdr:colOff>
      <xdr:row>103</xdr:row>
      <xdr:rowOff>151493</xdr:rowOff>
    </xdr:to>
    <xdr:sp macro="" textlink="">
      <xdr:nvSpPr>
        <xdr:cNvPr id="670" name="フローチャート: 判断 669">
          <a:extLst>
            <a:ext uri="{FF2B5EF4-FFF2-40B4-BE49-F238E27FC236}">
              <a16:creationId xmlns:a16="http://schemas.microsoft.com/office/drawing/2014/main" id="{475E63C6-372E-4722-8AB2-A11FD984324C}"/>
            </a:ext>
          </a:extLst>
        </xdr:cNvPr>
        <xdr:cNvSpPr/>
      </xdr:nvSpPr>
      <xdr:spPr>
        <a:xfrm>
          <a:off x="12299950" y="1713774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101</xdr:row>
      <xdr:rowOff>168020</xdr:rowOff>
    </xdr:from>
    <xdr:ext cx="405111" cy="259045"/>
    <xdr:sp macro="" textlink="">
      <xdr:nvSpPr>
        <xdr:cNvPr id="671" name="n_3aveValue【庁舎】&#10;有形固定資産減価償却率">
          <a:extLst>
            <a:ext uri="{FF2B5EF4-FFF2-40B4-BE49-F238E27FC236}">
              <a16:creationId xmlns:a16="http://schemas.microsoft.com/office/drawing/2014/main" id="{57EC7EC6-AF94-4847-B60C-6AD3F380E61F}"/>
            </a:ext>
          </a:extLst>
        </xdr:cNvPr>
        <xdr:cNvSpPr txBox="1"/>
      </xdr:nvSpPr>
      <xdr:spPr>
        <a:xfrm>
          <a:off x="12167244" y="16912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E285A264-8B0E-4FB4-B2FB-6697A23480E2}"/>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7554F74A-C79A-4C70-B125-7A35A6B45C2D}"/>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B4B5A17-1BC7-4B1B-BFF6-42B114B889E9}"/>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2E51BB96-D878-4E88-9F4F-AA7F91FA89A8}"/>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95D5BE1C-22BD-42DB-84D7-23303936429C}"/>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66221</xdr:rowOff>
    </xdr:from>
    <xdr:to>
      <xdr:col>85</xdr:col>
      <xdr:colOff>177800</xdr:colOff>
      <xdr:row>103</xdr:row>
      <xdr:rowOff>167821</xdr:rowOff>
    </xdr:to>
    <xdr:sp macro="" textlink="">
      <xdr:nvSpPr>
        <xdr:cNvPr id="677" name="楕円 676">
          <a:extLst>
            <a:ext uri="{FF2B5EF4-FFF2-40B4-BE49-F238E27FC236}">
              <a16:creationId xmlns:a16="http://schemas.microsoft.com/office/drawing/2014/main" id="{7CC1CE67-19DA-456F-BD1B-86CC79001635}"/>
            </a:ext>
          </a:extLst>
        </xdr:cNvPr>
        <xdr:cNvSpPr/>
      </xdr:nvSpPr>
      <xdr:spPr>
        <a:xfrm>
          <a:off x="14649450" y="1715407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44648</xdr:rowOff>
    </xdr:from>
    <xdr:ext cx="405111" cy="259045"/>
    <xdr:sp macro="" textlink="">
      <xdr:nvSpPr>
        <xdr:cNvPr id="678" name="【庁舎】&#10;有形固定資産減価償却率該当値テキスト">
          <a:extLst>
            <a:ext uri="{FF2B5EF4-FFF2-40B4-BE49-F238E27FC236}">
              <a16:creationId xmlns:a16="http://schemas.microsoft.com/office/drawing/2014/main" id="{91085A14-7404-4449-BAC7-1B7FE63AAF25}"/>
            </a:ext>
          </a:extLst>
        </xdr:cNvPr>
        <xdr:cNvSpPr txBox="1"/>
      </xdr:nvSpPr>
      <xdr:spPr>
        <a:xfrm>
          <a:off x="14738350" y="17132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98879</xdr:rowOff>
    </xdr:from>
    <xdr:to>
      <xdr:col>81</xdr:col>
      <xdr:colOff>101600</xdr:colOff>
      <xdr:row>104</xdr:row>
      <xdr:rowOff>29029</xdr:rowOff>
    </xdr:to>
    <xdr:sp macro="" textlink="">
      <xdr:nvSpPr>
        <xdr:cNvPr id="679" name="楕円 678">
          <a:extLst>
            <a:ext uri="{FF2B5EF4-FFF2-40B4-BE49-F238E27FC236}">
              <a16:creationId xmlns:a16="http://schemas.microsoft.com/office/drawing/2014/main" id="{7B2AB5AB-8865-4BD3-BD1F-451A53896D65}"/>
            </a:ext>
          </a:extLst>
        </xdr:cNvPr>
        <xdr:cNvSpPr/>
      </xdr:nvSpPr>
      <xdr:spPr>
        <a:xfrm>
          <a:off x="1388745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117021</xdr:rowOff>
    </xdr:from>
    <xdr:to>
      <xdr:col>85</xdr:col>
      <xdr:colOff>127000</xdr:colOff>
      <xdr:row>103</xdr:row>
      <xdr:rowOff>149679</xdr:rowOff>
    </xdr:to>
    <xdr:cxnSp macro="">
      <xdr:nvCxnSpPr>
        <xdr:cNvPr id="680" name="直線コネクタ 679">
          <a:extLst>
            <a:ext uri="{FF2B5EF4-FFF2-40B4-BE49-F238E27FC236}">
              <a16:creationId xmlns:a16="http://schemas.microsoft.com/office/drawing/2014/main" id="{60F72E7F-6ABC-44C7-BC91-8CBFE6097355}"/>
            </a:ext>
          </a:extLst>
        </xdr:cNvPr>
        <xdr:cNvCxnSpPr/>
      </xdr:nvCxnSpPr>
      <xdr:spPr>
        <a:xfrm flipV="1">
          <a:off x="13938250" y="17204871"/>
          <a:ext cx="762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131536</xdr:rowOff>
    </xdr:from>
    <xdr:to>
      <xdr:col>76</xdr:col>
      <xdr:colOff>165100</xdr:colOff>
      <xdr:row>104</xdr:row>
      <xdr:rowOff>61686</xdr:rowOff>
    </xdr:to>
    <xdr:sp macro="" textlink="">
      <xdr:nvSpPr>
        <xdr:cNvPr id="681" name="楕円 680">
          <a:extLst>
            <a:ext uri="{FF2B5EF4-FFF2-40B4-BE49-F238E27FC236}">
              <a16:creationId xmlns:a16="http://schemas.microsoft.com/office/drawing/2014/main" id="{09E97EEC-B99F-48EF-9C09-5899EFF2BA30}"/>
            </a:ext>
          </a:extLst>
        </xdr:cNvPr>
        <xdr:cNvSpPr/>
      </xdr:nvSpPr>
      <xdr:spPr>
        <a:xfrm>
          <a:off x="130937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149679</xdr:rowOff>
    </xdr:from>
    <xdr:to>
      <xdr:col>81</xdr:col>
      <xdr:colOff>50800</xdr:colOff>
      <xdr:row>104</xdr:row>
      <xdr:rowOff>10886</xdr:rowOff>
    </xdr:to>
    <xdr:cxnSp macro="">
      <xdr:nvCxnSpPr>
        <xdr:cNvPr id="682" name="直線コネクタ 681">
          <a:extLst>
            <a:ext uri="{FF2B5EF4-FFF2-40B4-BE49-F238E27FC236}">
              <a16:creationId xmlns:a16="http://schemas.microsoft.com/office/drawing/2014/main" id="{2ABC22C7-7949-484C-B135-053A73741D73}"/>
            </a:ext>
          </a:extLst>
        </xdr:cNvPr>
        <xdr:cNvCxnSpPr/>
      </xdr:nvCxnSpPr>
      <xdr:spPr>
        <a:xfrm flipV="1">
          <a:off x="13144500" y="17237529"/>
          <a:ext cx="7937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25400</xdr:rowOff>
    </xdr:from>
    <xdr:to>
      <xdr:col>72</xdr:col>
      <xdr:colOff>38100</xdr:colOff>
      <xdr:row>104</xdr:row>
      <xdr:rowOff>127000</xdr:rowOff>
    </xdr:to>
    <xdr:sp macro="" textlink="">
      <xdr:nvSpPr>
        <xdr:cNvPr id="683" name="楕円 682">
          <a:extLst>
            <a:ext uri="{FF2B5EF4-FFF2-40B4-BE49-F238E27FC236}">
              <a16:creationId xmlns:a16="http://schemas.microsoft.com/office/drawing/2014/main" id="{78A913E9-F132-447C-9341-81DCACFE9AE9}"/>
            </a:ext>
          </a:extLst>
        </xdr:cNvPr>
        <xdr:cNvSpPr/>
      </xdr:nvSpPr>
      <xdr:spPr>
        <a:xfrm>
          <a:off x="12299950" y="17284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10886</xdr:rowOff>
    </xdr:from>
    <xdr:to>
      <xdr:col>76</xdr:col>
      <xdr:colOff>114300</xdr:colOff>
      <xdr:row>104</xdr:row>
      <xdr:rowOff>76200</xdr:rowOff>
    </xdr:to>
    <xdr:cxnSp macro="">
      <xdr:nvCxnSpPr>
        <xdr:cNvPr id="684" name="直線コネクタ 683">
          <a:extLst>
            <a:ext uri="{FF2B5EF4-FFF2-40B4-BE49-F238E27FC236}">
              <a16:creationId xmlns:a16="http://schemas.microsoft.com/office/drawing/2014/main" id="{EA99B83B-1F2E-4541-B36F-571CBDD7B2C2}"/>
            </a:ext>
          </a:extLst>
        </xdr:cNvPr>
        <xdr:cNvCxnSpPr/>
      </xdr:nvCxnSpPr>
      <xdr:spPr>
        <a:xfrm flipV="1">
          <a:off x="12344400" y="17270186"/>
          <a:ext cx="8001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20156</xdr:rowOff>
    </xdr:from>
    <xdr:ext cx="405111" cy="259045"/>
    <xdr:sp macro="" textlink="">
      <xdr:nvSpPr>
        <xdr:cNvPr id="685" name="n_1mainValue【庁舎】&#10;有形固定資産減価償却率">
          <a:extLst>
            <a:ext uri="{FF2B5EF4-FFF2-40B4-BE49-F238E27FC236}">
              <a16:creationId xmlns:a16="http://schemas.microsoft.com/office/drawing/2014/main" id="{79BB770D-FEA5-4477-AAB9-7A942C415E56}"/>
            </a:ext>
          </a:extLst>
        </xdr:cNvPr>
        <xdr:cNvSpPr txBox="1"/>
      </xdr:nvSpPr>
      <xdr:spPr>
        <a:xfrm>
          <a:off x="13742044" y="17279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52813</xdr:rowOff>
    </xdr:from>
    <xdr:ext cx="405111" cy="259045"/>
    <xdr:sp macro="" textlink="">
      <xdr:nvSpPr>
        <xdr:cNvPr id="686" name="n_2mainValue【庁舎】&#10;有形固定資産減価償却率">
          <a:extLst>
            <a:ext uri="{FF2B5EF4-FFF2-40B4-BE49-F238E27FC236}">
              <a16:creationId xmlns:a16="http://schemas.microsoft.com/office/drawing/2014/main" id="{8EF6B97F-2F9A-4A20-981E-DA1ABF15CD8B}"/>
            </a:ext>
          </a:extLst>
        </xdr:cNvPr>
        <xdr:cNvSpPr txBox="1"/>
      </xdr:nvSpPr>
      <xdr:spPr>
        <a:xfrm>
          <a:off x="12960994" y="17312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118127</xdr:rowOff>
    </xdr:from>
    <xdr:ext cx="405111" cy="259045"/>
    <xdr:sp macro="" textlink="">
      <xdr:nvSpPr>
        <xdr:cNvPr id="687" name="n_3mainValue【庁舎】&#10;有形固定資産減価償却率">
          <a:extLst>
            <a:ext uri="{FF2B5EF4-FFF2-40B4-BE49-F238E27FC236}">
              <a16:creationId xmlns:a16="http://schemas.microsoft.com/office/drawing/2014/main" id="{5BC449C6-EA0C-44D9-9CF6-E3D41D19A5F1}"/>
            </a:ext>
          </a:extLst>
        </xdr:cNvPr>
        <xdr:cNvSpPr txBox="1"/>
      </xdr:nvSpPr>
      <xdr:spPr>
        <a:xfrm>
          <a:off x="12167244" y="1737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8" name="正方形/長方形 687">
          <a:extLst>
            <a:ext uri="{FF2B5EF4-FFF2-40B4-BE49-F238E27FC236}">
              <a16:creationId xmlns:a16="http://schemas.microsoft.com/office/drawing/2014/main" id="{D723FCAB-3024-4E47-91C9-CCBD89934E19}"/>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9" name="正方形/長方形 688">
          <a:extLst>
            <a:ext uri="{FF2B5EF4-FFF2-40B4-BE49-F238E27FC236}">
              <a16:creationId xmlns:a16="http://schemas.microsoft.com/office/drawing/2014/main" id="{3198F322-9127-491E-846C-A63FDA3A4E76}"/>
            </a:ext>
          </a:extLst>
        </xdr:cNvPr>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0" name="正方形/長方形 689">
          <a:extLst>
            <a:ext uri="{FF2B5EF4-FFF2-40B4-BE49-F238E27FC236}">
              <a16:creationId xmlns:a16="http://schemas.microsoft.com/office/drawing/2014/main" id="{F7CC9239-D1F0-4072-9239-BC687972FDF5}"/>
            </a:ext>
          </a:extLst>
        </xdr:cNvPr>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1" name="正方形/長方形 690">
          <a:extLst>
            <a:ext uri="{FF2B5EF4-FFF2-40B4-BE49-F238E27FC236}">
              <a16:creationId xmlns:a16="http://schemas.microsoft.com/office/drawing/2014/main" id="{100DC829-9000-4043-B6B7-CA45081E8AB2}"/>
            </a:ext>
          </a:extLst>
        </xdr:cNvPr>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2" name="正方形/長方形 691">
          <a:extLst>
            <a:ext uri="{FF2B5EF4-FFF2-40B4-BE49-F238E27FC236}">
              <a16:creationId xmlns:a16="http://schemas.microsoft.com/office/drawing/2014/main" id="{B168B370-E4EA-4950-954D-0073A4DDF6E6}"/>
            </a:ext>
          </a:extLst>
        </xdr:cNvPr>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3" name="正方形/長方形 692">
          <a:extLst>
            <a:ext uri="{FF2B5EF4-FFF2-40B4-BE49-F238E27FC236}">
              <a16:creationId xmlns:a16="http://schemas.microsoft.com/office/drawing/2014/main" id="{9EEDFDD1-270B-421C-AE93-ABB1D4D58B89}"/>
            </a:ext>
          </a:extLst>
        </xdr:cNvPr>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4" name="正方形/長方形 693">
          <a:extLst>
            <a:ext uri="{FF2B5EF4-FFF2-40B4-BE49-F238E27FC236}">
              <a16:creationId xmlns:a16="http://schemas.microsoft.com/office/drawing/2014/main" id="{3A0FF3F3-FD2C-4CAB-AEF0-FAAAB65321C7}"/>
            </a:ext>
          </a:extLst>
        </xdr:cNvPr>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5" name="正方形/長方形 694">
          <a:extLst>
            <a:ext uri="{FF2B5EF4-FFF2-40B4-BE49-F238E27FC236}">
              <a16:creationId xmlns:a16="http://schemas.microsoft.com/office/drawing/2014/main" id="{D2B4241A-88C3-42B9-B11C-C38F0E57CF9C}"/>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6" name="テキスト ボックス 695">
          <a:extLst>
            <a:ext uri="{FF2B5EF4-FFF2-40B4-BE49-F238E27FC236}">
              <a16:creationId xmlns:a16="http://schemas.microsoft.com/office/drawing/2014/main" id="{B97C9AE8-B0CD-4F6F-B67E-1720155DFD4E}"/>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7" name="直線コネクタ 696">
          <a:extLst>
            <a:ext uri="{FF2B5EF4-FFF2-40B4-BE49-F238E27FC236}">
              <a16:creationId xmlns:a16="http://schemas.microsoft.com/office/drawing/2014/main" id="{16C8179B-9151-41B1-A75B-B671E6A1D5EC}"/>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98" name="直線コネクタ 697">
          <a:extLst>
            <a:ext uri="{FF2B5EF4-FFF2-40B4-BE49-F238E27FC236}">
              <a16:creationId xmlns:a16="http://schemas.microsoft.com/office/drawing/2014/main" id="{3308EEDA-D670-4E06-A7FA-4D2D41E42E02}"/>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99" name="テキスト ボックス 698">
          <a:extLst>
            <a:ext uri="{FF2B5EF4-FFF2-40B4-BE49-F238E27FC236}">
              <a16:creationId xmlns:a16="http://schemas.microsoft.com/office/drawing/2014/main" id="{EF22EFDE-5D6F-4DF1-BA91-1851D4FB01DB}"/>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0" name="直線コネクタ 699">
          <a:extLst>
            <a:ext uri="{FF2B5EF4-FFF2-40B4-BE49-F238E27FC236}">
              <a16:creationId xmlns:a16="http://schemas.microsoft.com/office/drawing/2014/main" id="{C8F4F1A7-82B0-494B-9B58-F7A17D533A6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1" name="テキスト ボックス 700">
          <a:extLst>
            <a:ext uri="{FF2B5EF4-FFF2-40B4-BE49-F238E27FC236}">
              <a16:creationId xmlns:a16="http://schemas.microsoft.com/office/drawing/2014/main" id="{0BE035A3-787C-4487-B2C8-5B29A84E7C35}"/>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2" name="直線コネクタ 701">
          <a:extLst>
            <a:ext uri="{FF2B5EF4-FFF2-40B4-BE49-F238E27FC236}">
              <a16:creationId xmlns:a16="http://schemas.microsoft.com/office/drawing/2014/main" id="{40F77D4C-BA2E-4813-A478-6C3944697B58}"/>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3" name="テキスト ボックス 702">
          <a:extLst>
            <a:ext uri="{FF2B5EF4-FFF2-40B4-BE49-F238E27FC236}">
              <a16:creationId xmlns:a16="http://schemas.microsoft.com/office/drawing/2014/main" id="{0392AB27-D202-4B9B-A1CF-B925883ABC06}"/>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4" name="直線コネクタ 703">
          <a:extLst>
            <a:ext uri="{FF2B5EF4-FFF2-40B4-BE49-F238E27FC236}">
              <a16:creationId xmlns:a16="http://schemas.microsoft.com/office/drawing/2014/main" id="{29F74C05-C103-4579-A336-D526FB20D746}"/>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5" name="テキスト ボックス 704">
          <a:extLst>
            <a:ext uri="{FF2B5EF4-FFF2-40B4-BE49-F238E27FC236}">
              <a16:creationId xmlns:a16="http://schemas.microsoft.com/office/drawing/2014/main" id="{0D4F0FDF-C42F-4CED-9407-22DC34BCB122}"/>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6" name="直線コネクタ 705">
          <a:extLst>
            <a:ext uri="{FF2B5EF4-FFF2-40B4-BE49-F238E27FC236}">
              <a16:creationId xmlns:a16="http://schemas.microsoft.com/office/drawing/2014/main" id="{C2BA70B7-F8F0-42DE-B223-F5C11B29DF3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7" name="テキスト ボックス 706">
          <a:extLst>
            <a:ext uri="{FF2B5EF4-FFF2-40B4-BE49-F238E27FC236}">
              <a16:creationId xmlns:a16="http://schemas.microsoft.com/office/drawing/2014/main" id="{A57CAAFB-DE78-42AA-8F59-7F8D95DABF7A}"/>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8" name="【庁舎】&#10;一人当たり面積グラフ枠">
          <a:extLst>
            <a:ext uri="{FF2B5EF4-FFF2-40B4-BE49-F238E27FC236}">
              <a16:creationId xmlns:a16="http://schemas.microsoft.com/office/drawing/2014/main" id="{ACA4BFE6-FBF7-4B02-9A02-2FC9F41D193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12649</xdr:rowOff>
    </xdr:from>
    <xdr:to>
      <xdr:col>116</xdr:col>
      <xdr:colOff>62864</xdr:colOff>
      <xdr:row>108</xdr:row>
      <xdr:rowOff>20193</xdr:rowOff>
    </xdr:to>
    <xdr:cxnSp macro="">
      <xdr:nvCxnSpPr>
        <xdr:cNvPr id="709" name="直線コネクタ 708">
          <a:extLst>
            <a:ext uri="{FF2B5EF4-FFF2-40B4-BE49-F238E27FC236}">
              <a16:creationId xmlns:a16="http://schemas.microsoft.com/office/drawing/2014/main" id="{06ACE84D-2482-4689-B5C0-E03D25BC27DB}"/>
            </a:ext>
          </a:extLst>
        </xdr:cNvPr>
        <xdr:cNvCxnSpPr/>
      </xdr:nvCxnSpPr>
      <xdr:spPr>
        <a:xfrm flipV="1">
          <a:off x="19951064" y="16586149"/>
          <a:ext cx="0" cy="1379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24020</xdr:rowOff>
    </xdr:from>
    <xdr:ext cx="469744" cy="259045"/>
    <xdr:sp macro="" textlink="">
      <xdr:nvSpPr>
        <xdr:cNvPr id="710" name="【庁舎】&#10;一人当たり面積最小値テキスト">
          <a:extLst>
            <a:ext uri="{FF2B5EF4-FFF2-40B4-BE49-F238E27FC236}">
              <a16:creationId xmlns:a16="http://schemas.microsoft.com/office/drawing/2014/main" id="{45E4A0C2-0D75-4330-8DAA-CF1EAA8C1428}"/>
            </a:ext>
          </a:extLst>
        </xdr:cNvPr>
        <xdr:cNvSpPr txBox="1"/>
      </xdr:nvSpPr>
      <xdr:spPr>
        <a:xfrm>
          <a:off x="19989800" y="17969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20193</xdr:rowOff>
    </xdr:from>
    <xdr:to>
      <xdr:col>116</xdr:col>
      <xdr:colOff>152400</xdr:colOff>
      <xdr:row>108</xdr:row>
      <xdr:rowOff>20193</xdr:rowOff>
    </xdr:to>
    <xdr:cxnSp macro="">
      <xdr:nvCxnSpPr>
        <xdr:cNvPr id="711" name="直線コネクタ 710">
          <a:extLst>
            <a:ext uri="{FF2B5EF4-FFF2-40B4-BE49-F238E27FC236}">
              <a16:creationId xmlns:a16="http://schemas.microsoft.com/office/drawing/2014/main" id="{E9E5A5E1-E2F3-41A8-8783-15619BE85EE0}"/>
            </a:ext>
          </a:extLst>
        </xdr:cNvPr>
        <xdr:cNvCxnSpPr/>
      </xdr:nvCxnSpPr>
      <xdr:spPr>
        <a:xfrm>
          <a:off x="19881850" y="179652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130776</xdr:rowOff>
    </xdr:from>
    <xdr:ext cx="469744" cy="259045"/>
    <xdr:sp macro="" textlink="">
      <xdr:nvSpPr>
        <xdr:cNvPr id="712" name="【庁舎】&#10;一人当たり面積最大値テキスト">
          <a:extLst>
            <a:ext uri="{FF2B5EF4-FFF2-40B4-BE49-F238E27FC236}">
              <a16:creationId xmlns:a16="http://schemas.microsoft.com/office/drawing/2014/main" id="{D9598E2D-0041-4902-8A6F-ABDED0B4387F}"/>
            </a:ext>
          </a:extLst>
        </xdr:cNvPr>
        <xdr:cNvSpPr txBox="1"/>
      </xdr:nvSpPr>
      <xdr:spPr>
        <a:xfrm>
          <a:off x="19989800" y="16361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12649</xdr:rowOff>
    </xdr:from>
    <xdr:to>
      <xdr:col>116</xdr:col>
      <xdr:colOff>152400</xdr:colOff>
      <xdr:row>100</xdr:row>
      <xdr:rowOff>12649</xdr:rowOff>
    </xdr:to>
    <xdr:cxnSp macro="">
      <xdr:nvCxnSpPr>
        <xdr:cNvPr id="713" name="直線コネクタ 712">
          <a:extLst>
            <a:ext uri="{FF2B5EF4-FFF2-40B4-BE49-F238E27FC236}">
              <a16:creationId xmlns:a16="http://schemas.microsoft.com/office/drawing/2014/main" id="{DF3E9F26-5C7D-42BB-B687-6FD83D5B65D4}"/>
            </a:ext>
          </a:extLst>
        </xdr:cNvPr>
        <xdr:cNvCxnSpPr/>
      </xdr:nvCxnSpPr>
      <xdr:spPr>
        <a:xfrm>
          <a:off x="19881850" y="165861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141445</xdr:rowOff>
    </xdr:from>
    <xdr:ext cx="469744" cy="259045"/>
    <xdr:sp macro="" textlink="">
      <xdr:nvSpPr>
        <xdr:cNvPr id="714" name="【庁舎】&#10;一人当たり面積平均値テキスト">
          <a:extLst>
            <a:ext uri="{FF2B5EF4-FFF2-40B4-BE49-F238E27FC236}">
              <a16:creationId xmlns:a16="http://schemas.microsoft.com/office/drawing/2014/main" id="{23797AAD-62B0-4282-8BF2-F42DF228702A}"/>
            </a:ext>
          </a:extLst>
        </xdr:cNvPr>
        <xdr:cNvSpPr txBox="1"/>
      </xdr:nvSpPr>
      <xdr:spPr>
        <a:xfrm>
          <a:off x="19989800" y="17743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163018</xdr:rowOff>
    </xdr:from>
    <xdr:to>
      <xdr:col>116</xdr:col>
      <xdr:colOff>114300</xdr:colOff>
      <xdr:row>107</xdr:row>
      <xdr:rowOff>93168</xdr:rowOff>
    </xdr:to>
    <xdr:sp macro="" textlink="">
      <xdr:nvSpPr>
        <xdr:cNvPr id="715" name="フローチャート: 判断 714">
          <a:extLst>
            <a:ext uri="{FF2B5EF4-FFF2-40B4-BE49-F238E27FC236}">
              <a16:creationId xmlns:a16="http://schemas.microsoft.com/office/drawing/2014/main" id="{3434A06D-B4A4-4F3C-A8F3-F92217023D1B}"/>
            </a:ext>
          </a:extLst>
        </xdr:cNvPr>
        <xdr:cNvSpPr/>
      </xdr:nvSpPr>
      <xdr:spPr>
        <a:xfrm>
          <a:off x="19900900" y="1776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161189</xdr:rowOff>
    </xdr:from>
    <xdr:to>
      <xdr:col>112</xdr:col>
      <xdr:colOff>38100</xdr:colOff>
      <xdr:row>107</xdr:row>
      <xdr:rowOff>91339</xdr:rowOff>
    </xdr:to>
    <xdr:sp macro="" textlink="">
      <xdr:nvSpPr>
        <xdr:cNvPr id="716" name="フローチャート: 判断 715">
          <a:extLst>
            <a:ext uri="{FF2B5EF4-FFF2-40B4-BE49-F238E27FC236}">
              <a16:creationId xmlns:a16="http://schemas.microsoft.com/office/drawing/2014/main" id="{5772729E-65E6-4BDF-A1D6-EA8FF231A424}"/>
            </a:ext>
          </a:extLst>
        </xdr:cNvPr>
        <xdr:cNvSpPr/>
      </xdr:nvSpPr>
      <xdr:spPr>
        <a:xfrm>
          <a:off x="19157950" y="177633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82466</xdr:rowOff>
    </xdr:from>
    <xdr:ext cx="469744" cy="259045"/>
    <xdr:sp macro="" textlink="">
      <xdr:nvSpPr>
        <xdr:cNvPr id="717" name="n_1aveValue【庁舎】&#10;一人当たり面積">
          <a:extLst>
            <a:ext uri="{FF2B5EF4-FFF2-40B4-BE49-F238E27FC236}">
              <a16:creationId xmlns:a16="http://schemas.microsoft.com/office/drawing/2014/main" id="{8896A361-F23E-4B53-9281-C2D2483E5FC7}"/>
            </a:ext>
          </a:extLst>
        </xdr:cNvPr>
        <xdr:cNvSpPr txBox="1"/>
      </xdr:nvSpPr>
      <xdr:spPr>
        <a:xfrm>
          <a:off x="18980227" y="1785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168960</xdr:rowOff>
    </xdr:from>
    <xdr:to>
      <xdr:col>107</xdr:col>
      <xdr:colOff>101600</xdr:colOff>
      <xdr:row>107</xdr:row>
      <xdr:rowOff>99110</xdr:rowOff>
    </xdr:to>
    <xdr:sp macro="" textlink="">
      <xdr:nvSpPr>
        <xdr:cNvPr id="718" name="フローチャート: 判断 717">
          <a:extLst>
            <a:ext uri="{FF2B5EF4-FFF2-40B4-BE49-F238E27FC236}">
              <a16:creationId xmlns:a16="http://schemas.microsoft.com/office/drawing/2014/main" id="{6BA0E797-FC52-481A-8D30-492ECD22AF07}"/>
            </a:ext>
          </a:extLst>
        </xdr:cNvPr>
        <xdr:cNvSpPr/>
      </xdr:nvSpPr>
      <xdr:spPr>
        <a:xfrm>
          <a:off x="18345150" y="1777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90237</xdr:rowOff>
    </xdr:from>
    <xdr:ext cx="469744" cy="259045"/>
    <xdr:sp macro="" textlink="">
      <xdr:nvSpPr>
        <xdr:cNvPr id="719" name="n_2aveValue【庁舎】&#10;一人当たり面積">
          <a:extLst>
            <a:ext uri="{FF2B5EF4-FFF2-40B4-BE49-F238E27FC236}">
              <a16:creationId xmlns:a16="http://schemas.microsoft.com/office/drawing/2014/main" id="{ED1ACCB7-47A4-440D-8C60-7691E768EFEE}"/>
            </a:ext>
          </a:extLst>
        </xdr:cNvPr>
        <xdr:cNvSpPr txBox="1"/>
      </xdr:nvSpPr>
      <xdr:spPr>
        <a:xfrm>
          <a:off x="18180127" y="1786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8255</xdr:rowOff>
    </xdr:from>
    <xdr:to>
      <xdr:col>102</xdr:col>
      <xdr:colOff>165100</xdr:colOff>
      <xdr:row>107</xdr:row>
      <xdr:rowOff>109855</xdr:rowOff>
    </xdr:to>
    <xdr:sp macro="" textlink="">
      <xdr:nvSpPr>
        <xdr:cNvPr id="720" name="フローチャート: 判断 719">
          <a:extLst>
            <a:ext uri="{FF2B5EF4-FFF2-40B4-BE49-F238E27FC236}">
              <a16:creationId xmlns:a16="http://schemas.microsoft.com/office/drawing/2014/main" id="{1B61FA6F-0943-4E56-882F-37A1E111B838}"/>
            </a:ext>
          </a:extLst>
        </xdr:cNvPr>
        <xdr:cNvSpPr/>
      </xdr:nvSpPr>
      <xdr:spPr>
        <a:xfrm>
          <a:off x="17551400" y="1778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100982</xdr:rowOff>
    </xdr:from>
    <xdr:ext cx="469744" cy="259045"/>
    <xdr:sp macro="" textlink="">
      <xdr:nvSpPr>
        <xdr:cNvPr id="721" name="n_3aveValue【庁舎】&#10;一人当たり面積">
          <a:extLst>
            <a:ext uri="{FF2B5EF4-FFF2-40B4-BE49-F238E27FC236}">
              <a16:creationId xmlns:a16="http://schemas.microsoft.com/office/drawing/2014/main" id="{9B206568-1B16-4C37-9A05-87BD6BDB3320}"/>
            </a:ext>
          </a:extLst>
        </xdr:cNvPr>
        <xdr:cNvSpPr txBox="1"/>
      </xdr:nvSpPr>
      <xdr:spPr>
        <a:xfrm>
          <a:off x="17386377" y="1787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49461B87-49F2-4555-B964-4B5D30EC4D85}"/>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B5D02757-4408-45D4-80F8-E3BBAB8B04AE}"/>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76938D2A-51B3-4025-BB01-80450303EE34}"/>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50A8B3F7-AC9E-4950-8693-2846B78859BF}"/>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61651AD4-7E0A-408F-9941-B1E8567B0651}"/>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120041</xdr:rowOff>
    </xdr:from>
    <xdr:to>
      <xdr:col>116</xdr:col>
      <xdr:colOff>114300</xdr:colOff>
      <xdr:row>106</xdr:row>
      <xdr:rowOff>50191</xdr:rowOff>
    </xdr:to>
    <xdr:sp macro="" textlink="">
      <xdr:nvSpPr>
        <xdr:cNvPr id="727" name="楕円 726">
          <a:extLst>
            <a:ext uri="{FF2B5EF4-FFF2-40B4-BE49-F238E27FC236}">
              <a16:creationId xmlns:a16="http://schemas.microsoft.com/office/drawing/2014/main" id="{A0578790-4F21-48CA-8949-4BBB1BD08FDB}"/>
            </a:ext>
          </a:extLst>
        </xdr:cNvPr>
        <xdr:cNvSpPr/>
      </xdr:nvSpPr>
      <xdr:spPr>
        <a:xfrm>
          <a:off x="19900900" y="1755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142918</xdr:rowOff>
    </xdr:from>
    <xdr:ext cx="469744" cy="259045"/>
    <xdr:sp macro="" textlink="">
      <xdr:nvSpPr>
        <xdr:cNvPr id="728" name="【庁舎】&#10;一人当たり面積該当値テキスト">
          <a:extLst>
            <a:ext uri="{FF2B5EF4-FFF2-40B4-BE49-F238E27FC236}">
              <a16:creationId xmlns:a16="http://schemas.microsoft.com/office/drawing/2014/main" id="{BD7DFE74-64FF-4063-94E7-04B2482D628C}"/>
            </a:ext>
          </a:extLst>
        </xdr:cNvPr>
        <xdr:cNvSpPr txBox="1"/>
      </xdr:nvSpPr>
      <xdr:spPr>
        <a:xfrm>
          <a:off x="19989800" y="1740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120041</xdr:rowOff>
    </xdr:from>
    <xdr:to>
      <xdr:col>112</xdr:col>
      <xdr:colOff>38100</xdr:colOff>
      <xdr:row>106</xdr:row>
      <xdr:rowOff>50191</xdr:rowOff>
    </xdr:to>
    <xdr:sp macro="" textlink="">
      <xdr:nvSpPr>
        <xdr:cNvPr id="729" name="楕円 728">
          <a:extLst>
            <a:ext uri="{FF2B5EF4-FFF2-40B4-BE49-F238E27FC236}">
              <a16:creationId xmlns:a16="http://schemas.microsoft.com/office/drawing/2014/main" id="{AB2CDA13-2E8A-4D6E-930E-65AB92757078}"/>
            </a:ext>
          </a:extLst>
        </xdr:cNvPr>
        <xdr:cNvSpPr/>
      </xdr:nvSpPr>
      <xdr:spPr>
        <a:xfrm>
          <a:off x="19157950" y="1755079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170841</xdr:rowOff>
    </xdr:from>
    <xdr:to>
      <xdr:col>116</xdr:col>
      <xdr:colOff>63500</xdr:colOff>
      <xdr:row>105</xdr:row>
      <xdr:rowOff>170841</xdr:rowOff>
    </xdr:to>
    <xdr:cxnSp macro="">
      <xdr:nvCxnSpPr>
        <xdr:cNvPr id="730" name="直線コネクタ 729">
          <a:extLst>
            <a:ext uri="{FF2B5EF4-FFF2-40B4-BE49-F238E27FC236}">
              <a16:creationId xmlns:a16="http://schemas.microsoft.com/office/drawing/2014/main" id="{040FE92E-43FC-4B68-8617-8BACE55E0635}"/>
            </a:ext>
          </a:extLst>
        </xdr:cNvPr>
        <xdr:cNvCxnSpPr/>
      </xdr:nvCxnSpPr>
      <xdr:spPr>
        <a:xfrm>
          <a:off x="19202400" y="17601591"/>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127584</xdr:rowOff>
    </xdr:from>
    <xdr:to>
      <xdr:col>107</xdr:col>
      <xdr:colOff>101600</xdr:colOff>
      <xdr:row>106</xdr:row>
      <xdr:rowOff>57734</xdr:rowOff>
    </xdr:to>
    <xdr:sp macro="" textlink="">
      <xdr:nvSpPr>
        <xdr:cNvPr id="731" name="楕円 730">
          <a:extLst>
            <a:ext uri="{FF2B5EF4-FFF2-40B4-BE49-F238E27FC236}">
              <a16:creationId xmlns:a16="http://schemas.microsoft.com/office/drawing/2014/main" id="{CD856469-4E32-47CD-9781-CA612BB661D3}"/>
            </a:ext>
          </a:extLst>
        </xdr:cNvPr>
        <xdr:cNvSpPr/>
      </xdr:nvSpPr>
      <xdr:spPr>
        <a:xfrm>
          <a:off x="18345150" y="1755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170841</xdr:rowOff>
    </xdr:from>
    <xdr:to>
      <xdr:col>111</xdr:col>
      <xdr:colOff>177800</xdr:colOff>
      <xdr:row>106</xdr:row>
      <xdr:rowOff>6934</xdr:rowOff>
    </xdr:to>
    <xdr:cxnSp macro="">
      <xdr:nvCxnSpPr>
        <xdr:cNvPr id="732" name="直線コネクタ 731">
          <a:extLst>
            <a:ext uri="{FF2B5EF4-FFF2-40B4-BE49-F238E27FC236}">
              <a16:creationId xmlns:a16="http://schemas.microsoft.com/office/drawing/2014/main" id="{DD23B608-CA50-4DB8-8B83-47AFA9880E87}"/>
            </a:ext>
          </a:extLst>
        </xdr:cNvPr>
        <xdr:cNvCxnSpPr/>
      </xdr:nvCxnSpPr>
      <xdr:spPr>
        <a:xfrm flipV="1">
          <a:off x="18395950" y="17601591"/>
          <a:ext cx="806450" cy="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131927</xdr:rowOff>
    </xdr:from>
    <xdr:to>
      <xdr:col>102</xdr:col>
      <xdr:colOff>165100</xdr:colOff>
      <xdr:row>106</xdr:row>
      <xdr:rowOff>62077</xdr:rowOff>
    </xdr:to>
    <xdr:sp macro="" textlink="">
      <xdr:nvSpPr>
        <xdr:cNvPr id="733" name="楕円 732">
          <a:extLst>
            <a:ext uri="{FF2B5EF4-FFF2-40B4-BE49-F238E27FC236}">
              <a16:creationId xmlns:a16="http://schemas.microsoft.com/office/drawing/2014/main" id="{30D2DDA7-A84F-4D95-B883-13B7D6F6070C}"/>
            </a:ext>
          </a:extLst>
        </xdr:cNvPr>
        <xdr:cNvSpPr/>
      </xdr:nvSpPr>
      <xdr:spPr>
        <a:xfrm>
          <a:off x="17551400" y="1756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6934</xdr:rowOff>
    </xdr:from>
    <xdr:to>
      <xdr:col>107</xdr:col>
      <xdr:colOff>50800</xdr:colOff>
      <xdr:row>106</xdr:row>
      <xdr:rowOff>11277</xdr:rowOff>
    </xdr:to>
    <xdr:cxnSp macro="">
      <xdr:nvCxnSpPr>
        <xdr:cNvPr id="734" name="直線コネクタ 733">
          <a:extLst>
            <a:ext uri="{FF2B5EF4-FFF2-40B4-BE49-F238E27FC236}">
              <a16:creationId xmlns:a16="http://schemas.microsoft.com/office/drawing/2014/main" id="{C7E8F483-6952-495E-AD23-5D5B88F24CAF}"/>
            </a:ext>
          </a:extLst>
        </xdr:cNvPr>
        <xdr:cNvCxnSpPr/>
      </xdr:nvCxnSpPr>
      <xdr:spPr>
        <a:xfrm flipV="1">
          <a:off x="17602200" y="17609134"/>
          <a:ext cx="79375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66718</xdr:rowOff>
    </xdr:from>
    <xdr:ext cx="469744" cy="259045"/>
    <xdr:sp macro="" textlink="">
      <xdr:nvSpPr>
        <xdr:cNvPr id="735" name="n_1mainValue【庁舎】&#10;一人当たり面積">
          <a:extLst>
            <a:ext uri="{FF2B5EF4-FFF2-40B4-BE49-F238E27FC236}">
              <a16:creationId xmlns:a16="http://schemas.microsoft.com/office/drawing/2014/main" id="{971AAD92-2C1E-469A-BC15-4E6763967831}"/>
            </a:ext>
          </a:extLst>
        </xdr:cNvPr>
        <xdr:cNvSpPr txBox="1"/>
      </xdr:nvSpPr>
      <xdr:spPr>
        <a:xfrm>
          <a:off x="18980227" y="1732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74261</xdr:rowOff>
    </xdr:from>
    <xdr:ext cx="469744" cy="259045"/>
    <xdr:sp macro="" textlink="">
      <xdr:nvSpPr>
        <xdr:cNvPr id="736" name="n_2mainValue【庁舎】&#10;一人当たり面積">
          <a:extLst>
            <a:ext uri="{FF2B5EF4-FFF2-40B4-BE49-F238E27FC236}">
              <a16:creationId xmlns:a16="http://schemas.microsoft.com/office/drawing/2014/main" id="{B4ECC32D-853A-4D1B-94AB-1E56375ABB7D}"/>
            </a:ext>
          </a:extLst>
        </xdr:cNvPr>
        <xdr:cNvSpPr txBox="1"/>
      </xdr:nvSpPr>
      <xdr:spPr>
        <a:xfrm>
          <a:off x="18180127" y="1733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78604</xdr:rowOff>
    </xdr:from>
    <xdr:ext cx="469744" cy="259045"/>
    <xdr:sp macro="" textlink="">
      <xdr:nvSpPr>
        <xdr:cNvPr id="737" name="n_3mainValue【庁舎】&#10;一人当たり面積">
          <a:extLst>
            <a:ext uri="{FF2B5EF4-FFF2-40B4-BE49-F238E27FC236}">
              <a16:creationId xmlns:a16="http://schemas.microsoft.com/office/drawing/2014/main" id="{8FC14086-6ACD-49F9-B9D3-7EAD0BA5633E}"/>
            </a:ext>
          </a:extLst>
        </xdr:cNvPr>
        <xdr:cNvSpPr txBox="1"/>
      </xdr:nvSpPr>
      <xdr:spPr>
        <a:xfrm>
          <a:off x="17386377" y="17337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8" name="正方形/長方形 737">
          <a:extLst>
            <a:ext uri="{FF2B5EF4-FFF2-40B4-BE49-F238E27FC236}">
              <a16:creationId xmlns:a16="http://schemas.microsoft.com/office/drawing/2014/main" id="{778F5FA1-DDAE-4971-8106-73D0F5A9E4C1}"/>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9" name="正方形/長方形 738">
          <a:extLst>
            <a:ext uri="{FF2B5EF4-FFF2-40B4-BE49-F238E27FC236}">
              <a16:creationId xmlns:a16="http://schemas.microsoft.com/office/drawing/2014/main" id="{B862F48A-8C0D-4972-9015-883B60193236}"/>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0" name="テキスト ボックス 739">
          <a:extLst>
            <a:ext uri="{FF2B5EF4-FFF2-40B4-BE49-F238E27FC236}">
              <a16:creationId xmlns:a16="http://schemas.microsoft.com/office/drawing/2014/main" id="{4717DBDC-135D-415E-96F8-7AB85DCC07CE}"/>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類似団体と比較して有形固定資産減価償却率が高い施設は、一般廃棄物処理施設である。有形固定資産減価償却率は、前年度比で</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ポイント増大しており、類似団体と比較すると</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ポインとこちらも高い現状となった。当該施設は解体撤去され、令和元年度に「渡名喜村リサイクルセンター」建設工事が開始されたため、今後は有形固定資産減価償却率は、「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」となると見込まれる。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また、福祉施設においては、平成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年度末に「渡名喜村多目的拠点施設」が建設されたため、当該年度は前年度比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ポイントの皆増となった。</a:t>
          </a:r>
        </a:p>
        <a:p>
          <a:r>
            <a:rPr kumimoji="1" lang="ja-JP" altLang="en-US" sz="1300">
              <a:latin typeface="ＭＳ Ｐゴシック" panose="020B0600070205080204" pitchFamily="50" charset="-128"/>
              <a:ea typeface="ＭＳ Ｐゴシック" panose="020B0600070205080204" pitchFamily="50" charset="-128"/>
            </a:rPr>
            <a:t>　引続き、公共施設等総合管理計画及び令和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年度策定予定の個別施設計画に基づき、施設の適正な維持管理、補修、及び長寿命化等老朽化対策に取組んでいく。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月末時点</a:t>
          </a:r>
          <a:r>
            <a:rPr kumimoji="1" lang="en-US" altLang="ja-JP" sz="1300">
              <a:latin typeface="ＭＳ Ｐゴシック" panose="020B0600070205080204" pitchFamily="50" charset="-128"/>
              <a:ea typeface="ＭＳ Ｐゴシック" panose="020B0600070205080204" pitchFamily="50" charset="-128"/>
            </a:rPr>
            <a:t>43.9%</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）に加え、村内に中心となる産業が少ないこと等により財政基盤が弱く、前年度同様、依然として類似団体を大きく下回っている。　</a:t>
          </a:r>
        </a:p>
        <a:p>
          <a:r>
            <a:rPr kumimoji="1" lang="ja-JP" altLang="en-US" sz="1300">
              <a:latin typeface="ＭＳ Ｐゴシック" panose="020B0600070205080204" pitchFamily="50" charset="-128"/>
              <a:ea typeface="ＭＳ Ｐゴシック" panose="020B0600070205080204" pitchFamily="50" charset="-128"/>
            </a:rPr>
            <a:t>　今後も引続き、活気のある村づくりを展開することに重点を置き、歳出削減や事業計画に則った行政経費の効率化・適正化並びに財政の健全化に努めていく。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100965</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73165"/>
          <a:ext cx="0" cy="1272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15892</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601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100965</xdr:rowOff>
    </xdr:from>
    <xdr:to>
      <xdr:col>24</xdr:col>
      <xdr:colOff>12700</xdr:colOff>
      <xdr:row>36</xdr:row>
      <xdr:rowOff>100965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7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2222</xdr:rowOff>
    </xdr:from>
    <xdr:to>
      <xdr:col>23</xdr:col>
      <xdr:colOff>133350</xdr:colOff>
      <xdr:row>44</xdr:row>
      <xdr:rowOff>2222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4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2222</xdr:rowOff>
    </xdr:from>
    <xdr:to>
      <xdr:col>19</xdr:col>
      <xdr:colOff>133350</xdr:colOff>
      <xdr:row>44</xdr:row>
      <xdr:rowOff>8255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5460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20320</xdr:rowOff>
    </xdr:from>
    <xdr:to>
      <xdr:col>19</xdr:col>
      <xdr:colOff>184150</xdr:colOff>
      <xdr:row>43</xdr:row>
      <xdr:rowOff>121920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132097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6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8255</xdr:rowOff>
    </xdr:from>
    <xdr:to>
      <xdr:col>15</xdr:col>
      <xdr:colOff>82550</xdr:colOff>
      <xdr:row>44</xdr:row>
      <xdr:rowOff>8255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56515</xdr:rowOff>
    </xdr:from>
    <xdr:to>
      <xdr:col>15</xdr:col>
      <xdr:colOff>133350</xdr:colOff>
      <xdr:row>43</xdr:row>
      <xdr:rowOff>158115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168292</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8255</xdr:rowOff>
    </xdr:from>
    <xdr:to>
      <xdr:col>11</xdr:col>
      <xdr:colOff>31750</xdr:colOff>
      <xdr:row>44</xdr:row>
      <xdr:rowOff>8255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62547</xdr:rowOff>
    </xdr:from>
    <xdr:to>
      <xdr:col>11</xdr:col>
      <xdr:colOff>82550</xdr:colOff>
      <xdr:row>43</xdr:row>
      <xdr:rowOff>164147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2874</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68580</xdr:rowOff>
    </xdr:from>
    <xdr:to>
      <xdr:col>7</xdr:col>
      <xdr:colOff>31750</xdr:colOff>
      <xdr:row>43</xdr:row>
      <xdr:rowOff>170180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8907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122872</xdr:rowOff>
    </xdr:from>
    <xdr:to>
      <xdr:col>23</xdr:col>
      <xdr:colOff>184150</xdr:colOff>
      <xdr:row>44</xdr:row>
      <xdr:rowOff>53022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18749</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122872</xdr:rowOff>
    </xdr:from>
    <xdr:to>
      <xdr:col>19</xdr:col>
      <xdr:colOff>184150</xdr:colOff>
      <xdr:row>44</xdr:row>
      <xdr:rowOff>53022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37799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128905</xdr:rowOff>
    </xdr:from>
    <xdr:to>
      <xdr:col>15</xdr:col>
      <xdr:colOff>133350</xdr:colOff>
      <xdr:row>44</xdr:row>
      <xdr:rowOff>59055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43832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128905</xdr:rowOff>
    </xdr:from>
    <xdr:to>
      <xdr:col>11</xdr:col>
      <xdr:colOff>82550</xdr:colOff>
      <xdr:row>44</xdr:row>
      <xdr:rowOff>59055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43832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128905</xdr:rowOff>
    </xdr:from>
    <xdr:to>
      <xdr:col>7</xdr:col>
      <xdr:colOff>31750</xdr:colOff>
      <xdr:row>44</xdr:row>
      <xdr:rowOff>59055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43832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本村の経常収支比率は前年度比</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改善の</a:t>
          </a:r>
          <a:r>
            <a:rPr kumimoji="1" lang="en-US" altLang="ja-JP" sz="1300">
              <a:latin typeface="ＭＳ Ｐゴシック" panose="020B0600070205080204" pitchFamily="50" charset="-128"/>
              <a:ea typeface="ＭＳ Ｐゴシック" panose="020B0600070205080204" pitchFamily="50" charset="-128"/>
            </a:rPr>
            <a:t>92.7%</a:t>
          </a:r>
          <a:r>
            <a:rPr kumimoji="1" lang="ja-JP" altLang="en-US" sz="1300">
              <a:latin typeface="ＭＳ Ｐゴシック" panose="020B0600070205080204" pitchFamily="50" charset="-128"/>
              <a:ea typeface="ＭＳ Ｐゴシック" panose="020B0600070205080204" pitchFamily="50" charset="-128"/>
            </a:rPr>
            <a:t>となり、財政の硬直化状態は改善しつつある。しかしながら、類似団体（</a:t>
          </a:r>
          <a:r>
            <a:rPr kumimoji="1" lang="en-US" altLang="ja-JP" sz="1300">
              <a:latin typeface="ＭＳ Ｐゴシック" panose="020B0600070205080204" pitchFamily="50" charset="-128"/>
              <a:ea typeface="ＭＳ Ｐゴシック" panose="020B0600070205080204" pitchFamily="50" charset="-128"/>
            </a:rPr>
            <a:t>83.3%</a:t>
          </a:r>
          <a:r>
            <a:rPr kumimoji="1" lang="ja-JP" altLang="en-US" sz="1300">
              <a:latin typeface="ＭＳ Ｐゴシック" panose="020B0600070205080204" pitchFamily="50" charset="-128"/>
              <a:ea typeface="ＭＳ Ｐゴシック" panose="020B0600070205080204" pitchFamily="50" charset="-128"/>
            </a:rPr>
            <a:t>）と比較しても、本村は依然として</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以上の高い数値となっており、財政構造の弾力性は低い現状である。引き続き、義務的経費の削減に努め経常収支比率の改善を図る。</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65</xdr:row>
      <xdr:rowOff>44873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9918277"/>
          <a:ext cx="0" cy="1270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16950</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16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44873</xdr:rowOff>
    </xdr:from>
    <xdr:to>
      <xdr:col>24</xdr:col>
      <xdr:colOff>12700</xdr:colOff>
      <xdr:row>65</xdr:row>
      <xdr:rowOff>44873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18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102235</xdr:rowOff>
    </xdr:from>
    <xdr:to>
      <xdr:col>23</xdr:col>
      <xdr:colOff>133350</xdr:colOff>
      <xdr:row>64</xdr:row>
      <xdr:rowOff>31327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0903585"/>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32825</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3198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16298</xdr:rowOff>
    </xdr:from>
    <xdr:to>
      <xdr:col>23</xdr:col>
      <xdr:colOff>184150</xdr:colOff>
      <xdr:row>61</xdr:row>
      <xdr:rowOff>117898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95673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00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95673</xdr:rowOff>
    </xdr:from>
    <xdr:to>
      <xdr:col>15</xdr:col>
      <xdr:colOff>82550</xdr:colOff>
      <xdr:row>64</xdr:row>
      <xdr:rowOff>164042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1068473"/>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107315</xdr:rowOff>
    </xdr:from>
    <xdr:to>
      <xdr:col>15</xdr:col>
      <xdr:colOff>133350</xdr:colOff>
      <xdr:row>61</xdr:row>
      <xdr:rowOff>37465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47642</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164042</xdr:rowOff>
    </xdr:from>
    <xdr:to>
      <xdr:col>11</xdr:col>
      <xdr:colOff>31750</xdr:colOff>
      <xdr:row>66</xdr:row>
      <xdr:rowOff>162983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1447800" y="11136842"/>
          <a:ext cx="8890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30904</xdr:rowOff>
    </xdr:from>
    <xdr:to>
      <xdr:col>11</xdr:col>
      <xdr:colOff>82550</xdr:colOff>
      <xdr:row>60</xdr:row>
      <xdr:rowOff>132504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031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142681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08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131445</xdr:rowOff>
    </xdr:from>
    <xdr:to>
      <xdr:col>7</xdr:col>
      <xdr:colOff>31750</xdr:colOff>
      <xdr:row>61</xdr:row>
      <xdr:rowOff>61595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71772</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23512</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44873</xdr:rowOff>
    </xdr:from>
    <xdr:to>
      <xdr:col>15</xdr:col>
      <xdr:colOff>133350</xdr:colOff>
      <xdr:row>64</xdr:row>
      <xdr:rowOff>146473</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131250</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10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113242</xdr:rowOff>
    </xdr:from>
    <xdr:to>
      <xdr:col>11</xdr:col>
      <xdr:colOff>82550</xdr:colOff>
      <xdr:row>65</xdr:row>
      <xdr:rowOff>43392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28169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112183</xdr:rowOff>
    </xdr:from>
    <xdr:to>
      <xdr:col>7</xdr:col>
      <xdr:colOff>31750</xdr:colOff>
      <xdr:row>67</xdr:row>
      <xdr:rowOff>42333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27110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51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今年度も本村においては、類似団体の平均と比較し</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倍</a:t>
          </a:r>
          <a:r>
            <a:rPr kumimoji="1" lang="ja-JP" altLang="en-US" sz="1300">
              <a:latin typeface="ＭＳ Ｐゴシック" panose="020B0600070205080204" pitchFamily="50" charset="-128"/>
              <a:ea typeface="ＭＳ Ｐゴシック" panose="020B0600070205080204" pitchFamily="50" charset="-128"/>
            </a:rPr>
            <a:t>と高くなっている。今後も公共施設等総合管理計画に則り、公共施設管理の適正化に努め、物件費等の経費の削減及び縮減を図る。</a:t>
          </a: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74814</xdr:rowOff>
    </xdr:from>
    <xdr:to>
      <xdr:col>23</xdr:col>
      <xdr:colOff>133350</xdr:colOff>
      <xdr:row>90</xdr:row>
      <xdr:rowOff>16388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62264"/>
          <a:ext cx="0" cy="1484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159915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18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16388</xdr:rowOff>
    </xdr:from>
    <xdr:to>
      <xdr:col>24</xdr:col>
      <xdr:colOff>12700</xdr:colOff>
      <xdr:row>90</xdr:row>
      <xdr:rowOff>16388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4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161191</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0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74814</xdr:rowOff>
    </xdr:from>
    <xdr:to>
      <xdr:col>24</xdr:col>
      <xdr:colOff>12700</xdr:colOff>
      <xdr:row>81</xdr:row>
      <xdr:rowOff>74814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6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121924</xdr:rowOff>
    </xdr:from>
    <xdr:to>
      <xdr:col>23</xdr:col>
      <xdr:colOff>133350</xdr:colOff>
      <xdr:row>88</xdr:row>
      <xdr:rowOff>97642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5038074"/>
          <a:ext cx="838200" cy="1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73069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605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56542</xdr:rowOff>
    </xdr:from>
    <xdr:to>
      <xdr:col>23</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121924</xdr:rowOff>
    </xdr:from>
    <xdr:to>
      <xdr:col>19</xdr:col>
      <xdr:colOff>133350</xdr:colOff>
      <xdr:row>88</xdr:row>
      <xdr:rowOff>47555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5038074"/>
          <a:ext cx="889000" cy="9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41235</xdr:rowOff>
    </xdr:from>
    <xdr:to>
      <xdr:col>19</xdr:col>
      <xdr:colOff>184150</xdr:colOff>
      <xdr:row>82</xdr:row>
      <xdr:rowOff>142835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153012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6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88</xdr:row>
      <xdr:rowOff>47555</xdr:rowOff>
    </xdr:from>
    <xdr:to>
      <xdr:col>15</xdr:col>
      <xdr:colOff>82550</xdr:colOff>
      <xdr:row>90</xdr:row>
      <xdr:rowOff>44619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2336800" y="15135155"/>
          <a:ext cx="889000" cy="3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23006</xdr:rowOff>
    </xdr:from>
    <xdr:to>
      <xdr:col>15</xdr:col>
      <xdr:colOff>133350</xdr:colOff>
      <xdr:row>82</xdr:row>
      <xdr:rowOff>124606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134783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89013</xdr:rowOff>
    </xdr:from>
    <xdr:to>
      <xdr:col>11</xdr:col>
      <xdr:colOff>31750</xdr:colOff>
      <xdr:row>90</xdr:row>
      <xdr:rowOff>44619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5005163"/>
          <a:ext cx="889000" cy="46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18573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11485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98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46842</xdr:rowOff>
    </xdr:from>
    <xdr:to>
      <xdr:col>23</xdr:col>
      <xdr:colOff>184150</xdr:colOff>
      <xdr:row>88</xdr:row>
      <xdr:rowOff>148442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51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18919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510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71124</xdr:rowOff>
    </xdr:from>
    <xdr:to>
      <xdr:col>19</xdr:col>
      <xdr:colOff>184150</xdr:colOff>
      <xdr:row>88</xdr:row>
      <xdr:rowOff>1274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157501</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507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168205</xdr:rowOff>
    </xdr:from>
    <xdr:to>
      <xdr:col>15</xdr:col>
      <xdr:colOff>133350</xdr:colOff>
      <xdr:row>88</xdr:row>
      <xdr:rowOff>98355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50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83132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517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165269</xdr:rowOff>
    </xdr:from>
    <xdr:to>
      <xdr:col>11</xdr:col>
      <xdr:colOff>82550</xdr:colOff>
      <xdr:row>90</xdr:row>
      <xdr:rowOff>95419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5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90</xdr:row>
      <xdr:rowOff>80196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55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38213</xdr:rowOff>
    </xdr:from>
    <xdr:to>
      <xdr:col>7</xdr:col>
      <xdr:colOff>31750</xdr:colOff>
      <xdr:row>87</xdr:row>
      <xdr:rowOff>139813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95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124590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504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本年度の本村のラスパイレス指数は、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であり、前年度比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ポイント減となったが、前年度より引続き全国町村の平均を下回っている。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今後も給与の見直し及び職員手当の適正化等を図ることにより、給与の適正化に努めていく。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104394</xdr:rowOff>
    </xdr:from>
    <xdr:to>
      <xdr:col>81</xdr:col>
      <xdr:colOff>44450</xdr:colOff>
      <xdr:row>85</xdr:row>
      <xdr:rowOff>22098</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6179800" y="14334744"/>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164592</xdr:rowOff>
    </xdr:from>
    <xdr:to>
      <xdr:col>77</xdr:col>
      <xdr:colOff>44450</xdr:colOff>
      <xdr:row>85</xdr:row>
      <xdr:rowOff>22098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290800" y="1456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7874</xdr:rowOff>
    </xdr:from>
    <xdr:to>
      <xdr:col>72</xdr:col>
      <xdr:colOff>203200</xdr:colOff>
      <xdr:row>84</xdr:row>
      <xdr:rowOff>164592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238224"/>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21844</xdr:rowOff>
    </xdr:from>
    <xdr:to>
      <xdr:col>73</xdr:col>
      <xdr:colOff>44450</xdr:colOff>
      <xdr:row>86</xdr:row>
      <xdr:rowOff>123444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108221</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485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22606</xdr:rowOff>
    </xdr:from>
    <xdr:to>
      <xdr:col>68</xdr:col>
      <xdr:colOff>152400</xdr:colOff>
      <xdr:row>83</xdr:row>
      <xdr:rowOff>7874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3910056"/>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89408</xdr:rowOff>
    </xdr:from>
    <xdr:to>
      <xdr:col>68</xdr:col>
      <xdr:colOff>203200</xdr:colOff>
      <xdr:row>87</xdr:row>
      <xdr:rowOff>19558</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4335</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49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53594</xdr:rowOff>
    </xdr:from>
    <xdr:to>
      <xdr:col>81</xdr:col>
      <xdr:colOff>95250</xdr:colOff>
      <xdr:row>83</xdr:row>
      <xdr:rowOff>155194</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70121</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12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142748</xdr:rowOff>
    </xdr:from>
    <xdr:to>
      <xdr:col>77</xdr:col>
      <xdr:colOff>95250</xdr:colOff>
      <xdr:row>85</xdr:row>
      <xdr:rowOff>72898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4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83075</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31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113792</xdr:rowOff>
    </xdr:from>
    <xdr:to>
      <xdr:col>73</xdr:col>
      <xdr:colOff>44450</xdr:colOff>
      <xdr:row>85</xdr:row>
      <xdr:rowOff>43942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51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54119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28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128524</xdr:rowOff>
    </xdr:from>
    <xdr:to>
      <xdr:col>68</xdr:col>
      <xdr:colOff>203200</xdr:colOff>
      <xdr:row>83</xdr:row>
      <xdr:rowOff>58674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18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68851</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395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143256</xdr:rowOff>
    </xdr:from>
    <xdr:to>
      <xdr:col>64</xdr:col>
      <xdr:colOff>152400</xdr:colOff>
      <xdr:row>81</xdr:row>
      <xdr:rowOff>73406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38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83583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362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tx1"/>
              </a:solidFill>
              <a:latin typeface="ＭＳ Ｐゴシック" panose="020B0600070205080204" pitchFamily="50" charset="-128"/>
              <a:ea typeface="ＭＳ Ｐゴシック" panose="020B0600070205080204" pitchFamily="50" charset="-128"/>
            </a:rPr>
            <a:t>　前年度に引続き、</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全国平均及び類似団体平均を大きく上回っている現状である。今後も行財政改革を推進し、行政コストの削減及び職員数の定員管理の適正化に努める。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40119</xdr:rowOff>
    </xdr:from>
    <xdr:to>
      <xdr:col>81</xdr:col>
      <xdr:colOff>44450</xdr:colOff>
      <xdr:row>67</xdr:row>
      <xdr:rowOff>52260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27119"/>
          <a:ext cx="0" cy="12122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24337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1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52260</xdr:rowOff>
    </xdr:from>
    <xdr:to>
      <xdr:col>81</xdr:col>
      <xdr:colOff>133350</xdr:colOff>
      <xdr:row>67</xdr:row>
      <xdr:rowOff>52260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3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126496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7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40119</xdr:rowOff>
    </xdr:from>
    <xdr:to>
      <xdr:col>81</xdr:col>
      <xdr:colOff>133350</xdr:colOff>
      <xdr:row>60</xdr:row>
      <xdr:rowOff>40119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27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159766</xdr:rowOff>
    </xdr:from>
    <xdr:to>
      <xdr:col>81</xdr:col>
      <xdr:colOff>44450</xdr:colOff>
      <xdr:row>67</xdr:row>
      <xdr:rowOff>52260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475466"/>
          <a:ext cx="8382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43604</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0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27077</xdr:rowOff>
    </xdr:from>
    <xdr:to>
      <xdr:col>81</xdr:col>
      <xdr:colOff>95250</xdr:colOff>
      <xdr:row>61</xdr:row>
      <xdr:rowOff>128677</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159766</xdr:rowOff>
    </xdr:from>
    <xdr:to>
      <xdr:col>77</xdr:col>
      <xdr:colOff>44450</xdr:colOff>
      <xdr:row>67</xdr:row>
      <xdr:rowOff>25476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flipV="1">
          <a:off x="15290800" y="11475466"/>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17425</xdr:rowOff>
    </xdr:from>
    <xdr:to>
      <xdr:col>77</xdr:col>
      <xdr:colOff>95250</xdr:colOff>
      <xdr:row>61</xdr:row>
      <xdr:rowOff>119025</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129202</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10757</xdr:rowOff>
    </xdr:from>
    <xdr:to>
      <xdr:col>72</xdr:col>
      <xdr:colOff>203200</xdr:colOff>
      <xdr:row>67</xdr:row>
      <xdr:rowOff>25476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149790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7289</xdr:rowOff>
    </xdr:from>
    <xdr:to>
      <xdr:col>73</xdr:col>
      <xdr:colOff>44450</xdr:colOff>
      <xdr:row>61</xdr:row>
      <xdr:rowOff>108889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119066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122365</xdr:rowOff>
    </xdr:from>
    <xdr:to>
      <xdr:col>68</xdr:col>
      <xdr:colOff>152400</xdr:colOff>
      <xdr:row>67</xdr:row>
      <xdr:rowOff>10757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438065"/>
          <a:ext cx="889000" cy="5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73647</xdr:rowOff>
    </xdr:from>
    <xdr:to>
      <xdr:col>68</xdr:col>
      <xdr:colOff>203200</xdr:colOff>
      <xdr:row>62</xdr:row>
      <xdr:rowOff>3797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13974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70993</xdr:rowOff>
    </xdr:from>
    <xdr:to>
      <xdr:col>64</xdr:col>
      <xdr:colOff>152400</xdr:colOff>
      <xdr:row>62</xdr:row>
      <xdr:rowOff>1143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11320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9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1460</xdr:rowOff>
    </xdr:from>
    <xdr:to>
      <xdr:col>81</xdr:col>
      <xdr:colOff>95250</xdr:colOff>
      <xdr:row>67</xdr:row>
      <xdr:rowOff>103060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4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68787</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38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66</xdr:row>
      <xdr:rowOff>108966</xdr:rowOff>
    </xdr:from>
    <xdr:to>
      <xdr:col>77</xdr:col>
      <xdr:colOff>95250</xdr:colOff>
      <xdr:row>67</xdr:row>
      <xdr:rowOff>39116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23893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146126</xdr:rowOff>
    </xdr:from>
    <xdr:to>
      <xdr:col>73</xdr:col>
      <xdr:colOff>44450</xdr:colOff>
      <xdr:row>67</xdr:row>
      <xdr:rowOff>76276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61053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5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131407</xdr:rowOff>
    </xdr:from>
    <xdr:to>
      <xdr:col>68</xdr:col>
      <xdr:colOff>203200</xdr:colOff>
      <xdr:row>67</xdr:row>
      <xdr:rowOff>61557</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46334</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5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71565</xdr:rowOff>
    </xdr:from>
    <xdr:to>
      <xdr:col>64</xdr:col>
      <xdr:colOff>152400</xdr:colOff>
      <xdr:row>67</xdr:row>
      <xdr:rowOff>1715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3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157942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47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今年度実質公債費比率は、前年度と同値となった。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年度まで沖縄振興特別推進市町村交付金事業（</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件）の公共事業が計画されているため、公債費の増加が予想される。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引続き公共事業の適切な取捨選択を行い、普通建設事業の整理・縮小を図り、起債依存型の事業の見直し等により実質公債費率の上昇を抑えていく。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44</xdr:row>
      <xdr:rowOff>4233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25447"/>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146050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179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116857</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0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43</xdr:row>
      <xdr:rowOff>38946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5290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38946</xdr:rowOff>
    </xdr:from>
    <xdr:to>
      <xdr:col>72</xdr:col>
      <xdr:colOff>203200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156633</xdr:rowOff>
    </xdr:from>
    <xdr:to>
      <xdr:col>73</xdr:col>
      <xdr:colOff>44450</xdr:colOff>
      <xdr:row>41</xdr:row>
      <xdr:rowOff>86783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96960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4233</xdr:rowOff>
    </xdr:from>
    <xdr:to>
      <xdr:col>68</xdr:col>
      <xdr:colOff>152400</xdr:colOff>
      <xdr:row>44</xdr:row>
      <xdr:rowOff>116840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54803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129963</xdr:rowOff>
    </xdr:from>
    <xdr:to>
      <xdr:col>68</xdr:col>
      <xdr:colOff>203200</xdr:colOff>
      <xdr:row>42</xdr:row>
      <xdr:rowOff>60113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70290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95250</xdr:rowOff>
    </xdr:from>
    <xdr:to>
      <xdr:col>81</xdr:col>
      <xdr:colOff>95250</xdr:colOff>
      <xdr:row>43</xdr:row>
      <xdr:rowOff>25400</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67327</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159596</xdr:rowOff>
    </xdr:from>
    <xdr:to>
      <xdr:col>73</xdr:col>
      <xdr:colOff>44450</xdr:colOff>
      <xdr:row>43</xdr:row>
      <xdr:rowOff>89746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74523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124883</xdr:rowOff>
    </xdr:from>
    <xdr:to>
      <xdr:col>68</xdr:col>
      <xdr:colOff>203200</xdr:colOff>
      <xdr:row>44</xdr:row>
      <xdr:rowOff>55033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39810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本村の将来負担率は、平成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となっている。要因は、退職手当支給予定額の減少が考えられる。今後も義務的経費の削減を中心とした行政改革を推進し、財政の健全化に取組む。</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121829</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313214"/>
          <a:ext cx="0" cy="15805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93906</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86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121829</xdr:rowOff>
    </xdr:from>
    <xdr:to>
      <xdr:col>81</xdr:col>
      <xdr:colOff>133350</xdr:colOff>
      <xdr:row>22</xdr:row>
      <xdr:rowOff>121829</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389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6" name="将来負担の状況平均値テキスト">
          <a:extLst>
            <a:ext uri="{FF2B5EF4-FFF2-40B4-BE49-F238E27FC236}">
              <a16:creationId xmlns:a16="http://schemas.microsoft.com/office/drawing/2014/main" id="{00000000-0008-0000-0300-0000B4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経常収支比率の人件費が高い状況が続いている（前年度比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増）ため、引続き改善を図っていく。行政改革を推進し、定員管理の適正化等に努める。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149860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39370</xdr:rowOff>
    </xdr:from>
    <xdr:to>
      <xdr:col>24</xdr:col>
      <xdr:colOff>25400</xdr:colOff>
      <xdr:row>40</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89737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134637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39370</xdr:rowOff>
    </xdr:from>
    <xdr:to>
      <xdr:col>19</xdr:col>
      <xdr:colOff>187325</xdr:colOff>
      <xdr:row>40</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97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106680</xdr:rowOff>
    </xdr:from>
    <xdr:to>
      <xdr:col>20</xdr:col>
      <xdr:colOff>38100</xdr:colOff>
      <xdr:row>36</xdr:row>
      <xdr:rowOff>36830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47007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76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31750</xdr:rowOff>
    </xdr:from>
    <xdr:to>
      <xdr:col>15</xdr:col>
      <xdr:colOff>98425</xdr:colOff>
      <xdr:row>40</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89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110490</xdr:rowOff>
    </xdr:from>
    <xdr:to>
      <xdr:col>15</xdr:col>
      <xdr:colOff>149225</xdr:colOff>
      <xdr:row>36</xdr:row>
      <xdr:rowOff>40640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31750</xdr:rowOff>
    </xdr:from>
    <xdr:to>
      <xdr:col>11</xdr:col>
      <xdr:colOff>9525</xdr:colOff>
      <xdr:row>41</xdr:row>
      <xdr:rowOff>77470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8975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99060</xdr:rowOff>
    </xdr:from>
    <xdr:to>
      <xdr:col>11</xdr:col>
      <xdr:colOff>60325</xdr:colOff>
      <xdr:row>36</xdr:row>
      <xdr:rowOff>29210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121920</xdr:rowOff>
    </xdr:from>
    <xdr:to>
      <xdr:col>6</xdr:col>
      <xdr:colOff>171450</xdr:colOff>
      <xdr:row>36</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99060</xdr:rowOff>
    </xdr:from>
    <xdr:to>
      <xdr:col>24</xdr:col>
      <xdr:colOff>76200</xdr:colOff>
      <xdr:row>41</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7637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160020</xdr:rowOff>
    </xdr:from>
    <xdr:to>
      <xdr:col>20</xdr:col>
      <xdr:colOff>38100</xdr:colOff>
      <xdr:row>40</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932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160020</xdr:rowOff>
    </xdr:from>
    <xdr:to>
      <xdr:col>15</xdr:col>
      <xdr:colOff>149225</xdr:colOff>
      <xdr:row>40</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152400</xdr:rowOff>
    </xdr:from>
    <xdr:to>
      <xdr:col>11</xdr:col>
      <xdr:colOff>60325</xdr:colOff>
      <xdr:row>40</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41</xdr:row>
      <xdr:rowOff>26670</xdr:rowOff>
    </xdr:from>
    <xdr:to>
      <xdr:col>6</xdr:col>
      <xdr:colOff>171450</xdr:colOff>
      <xdr:row>41</xdr:row>
      <xdr:rowOff>128270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05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113047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14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前年度は大きく改善したが、今年度は、前年度比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増となった。依然として類似団体平均を上回っている現状であるため、今後も引続き適正な歳出管理を行い、経常経費の削減に努める。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46990</xdr:rowOff>
    </xdr:from>
    <xdr:to>
      <xdr:col>82</xdr:col>
      <xdr:colOff>107950</xdr:colOff>
      <xdr:row>20</xdr:row>
      <xdr:rowOff>77470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4729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49547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77470</xdr:rowOff>
    </xdr:from>
    <xdr:to>
      <xdr:col>82</xdr:col>
      <xdr:colOff>196850</xdr:colOff>
      <xdr:row>20</xdr:row>
      <xdr:rowOff>77470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46990</xdr:rowOff>
    </xdr:from>
    <xdr:to>
      <xdr:col>82</xdr:col>
      <xdr:colOff>196850</xdr:colOff>
      <xdr:row>14</xdr:row>
      <xdr:rowOff>46990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149860</xdr:rowOff>
    </xdr:from>
    <xdr:to>
      <xdr:col>82</xdr:col>
      <xdr:colOff>107950</xdr:colOff>
      <xdr:row>17</xdr:row>
      <xdr:rowOff>16510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930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62247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633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88900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930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30480</xdr:rowOff>
    </xdr:from>
    <xdr:to>
      <xdr:col>78</xdr:col>
      <xdr:colOff>120650</xdr:colOff>
      <xdr:row>16</xdr:row>
      <xdr:rowOff>132080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88900</xdr:rowOff>
    </xdr:from>
    <xdr:to>
      <xdr:col>73</xdr:col>
      <xdr:colOff>180975</xdr:colOff>
      <xdr:row>17</xdr:row>
      <xdr:rowOff>119380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035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77470</xdr:rowOff>
    </xdr:from>
    <xdr:to>
      <xdr:col>69</xdr:col>
      <xdr:colOff>92075</xdr:colOff>
      <xdr:row>17</xdr:row>
      <xdr:rowOff>119380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92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129540</xdr:rowOff>
    </xdr:from>
    <xdr:to>
      <xdr:col>69</xdr:col>
      <xdr:colOff>142875</xdr:colOff>
      <xdr:row>16</xdr:row>
      <xdr:rowOff>59690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70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69867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470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38100</xdr:rowOff>
    </xdr:from>
    <xdr:to>
      <xdr:col>74</xdr:col>
      <xdr:colOff>31750</xdr:colOff>
      <xdr:row>17</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5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124477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3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68580</xdr:rowOff>
    </xdr:from>
    <xdr:to>
      <xdr:col>69</xdr:col>
      <xdr:colOff>142875</xdr:colOff>
      <xdr:row>17</xdr:row>
      <xdr:rowOff>170180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8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154957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26670</xdr:rowOff>
    </xdr:from>
    <xdr:to>
      <xdr:col>65</xdr:col>
      <xdr:colOff>53975</xdr:colOff>
      <xdr:row>17</xdr:row>
      <xdr:rowOff>128270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113047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類似団体の平均値との差が前年度より、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下回っている。（前年度は</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）。これは、本村が離島という地理的条件から類似団体と比較し、負担金が少ないためと考えられる。今後も扶助費の削減に努める。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a:extLst>
            <a:ext uri="{FF2B5EF4-FFF2-40B4-BE49-F238E27FC236}">
              <a16:creationId xmlns:a16="http://schemas.microsoft.com/office/drawing/2014/main" id="{00000000-0008-0000-0400-0000B4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86178</xdr:rowOff>
    </xdr:from>
    <xdr:to>
      <xdr:col>24</xdr:col>
      <xdr:colOff>25400</xdr:colOff>
      <xdr:row>61</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1105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86178</xdr:rowOff>
    </xdr:from>
    <xdr:to>
      <xdr:col>24</xdr:col>
      <xdr:colOff>114300</xdr:colOff>
      <xdr:row>53</xdr:row>
      <xdr:rowOff>86178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151493</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2220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23784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53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51707</xdr:rowOff>
    </xdr:from>
    <xdr:to>
      <xdr:col>24</xdr:col>
      <xdr:colOff>76200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151493</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61685</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151493</xdr:rowOff>
    </xdr:from>
    <xdr:to>
      <xdr:col>11</xdr:col>
      <xdr:colOff>9525</xdr:colOff>
      <xdr:row>54</xdr:row>
      <xdr:rowOff>61685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383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157843</xdr:rowOff>
    </xdr:from>
    <xdr:to>
      <xdr:col>11</xdr:col>
      <xdr:colOff>60325</xdr:colOff>
      <xdr:row>55</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56442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164392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0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100693</xdr:rowOff>
    </xdr:from>
    <xdr:to>
      <xdr:col>20</xdr:col>
      <xdr:colOff>38100</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41020</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xdr:rowOff>
    </xdr:from>
    <xdr:to>
      <xdr:col>11</xdr:col>
      <xdr:colOff>60325</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100693</xdr:rowOff>
    </xdr:from>
    <xdr:to>
      <xdr:col>6</xdr:col>
      <xdr:colOff>171450</xdr:colOff>
      <xdr:row>54</xdr:row>
      <xdr:rowOff>30843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41020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減となり改善できたが、依然として全国平均並びに類似団体平均と比較すると、低い数値となっている現状である。今後も引続き、その他の経費の削減に努め、財政の健全化を図る。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138430</xdr:rowOff>
    </xdr:from>
    <xdr:to>
      <xdr:col>82</xdr:col>
      <xdr:colOff>107950</xdr:colOff>
      <xdr:row>61</xdr:row>
      <xdr:rowOff>92710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3967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64787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92710</xdr:rowOff>
    </xdr:from>
    <xdr:to>
      <xdr:col>82</xdr:col>
      <xdr:colOff>196850</xdr:colOff>
      <xdr:row>61</xdr:row>
      <xdr:rowOff>92710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53357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4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138430</xdr:rowOff>
    </xdr:from>
    <xdr:to>
      <xdr:col>82</xdr:col>
      <xdr:colOff>196850</xdr:colOff>
      <xdr:row>54</xdr:row>
      <xdr:rowOff>138430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396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6985</xdr:rowOff>
    </xdr:from>
    <xdr:to>
      <xdr:col>82</xdr:col>
      <xdr:colOff>107950</xdr:colOff>
      <xdr:row>56</xdr:row>
      <xdr:rowOff>98425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608185"/>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156862</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929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13335</xdr:rowOff>
    </xdr:from>
    <xdr:to>
      <xdr:col>82</xdr:col>
      <xdr:colOff>158750</xdr:colOff>
      <xdr:row>58</xdr:row>
      <xdr:rowOff>114935</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98425</xdr:rowOff>
    </xdr:from>
    <xdr:to>
      <xdr:col>78</xdr:col>
      <xdr:colOff>69850</xdr:colOff>
      <xdr:row>56</xdr:row>
      <xdr:rowOff>115570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9962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36195</xdr:rowOff>
    </xdr:from>
    <xdr:to>
      <xdr:col>78</xdr:col>
      <xdr:colOff>120650</xdr:colOff>
      <xdr:row>58</xdr:row>
      <xdr:rowOff>137795</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98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122572</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1006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115570</xdr:rowOff>
    </xdr:from>
    <xdr:to>
      <xdr:col>73</xdr:col>
      <xdr:colOff>180975</xdr:colOff>
      <xdr:row>57</xdr:row>
      <xdr:rowOff>132715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716770"/>
          <a:ext cx="889000" cy="18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1905</xdr:rowOff>
    </xdr:from>
    <xdr:to>
      <xdr:col>74</xdr:col>
      <xdr:colOff>31750</xdr:colOff>
      <xdr:row>58</xdr:row>
      <xdr:rowOff>103505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9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88282</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1003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132715</xdr:rowOff>
    </xdr:from>
    <xdr:to>
      <xdr:col>69</xdr:col>
      <xdr:colOff>92075</xdr:colOff>
      <xdr:row>58</xdr:row>
      <xdr:rowOff>6985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90536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59055</xdr:rowOff>
    </xdr:from>
    <xdr:to>
      <xdr:col>69</xdr:col>
      <xdr:colOff>142875</xdr:colOff>
      <xdr:row>57</xdr:row>
      <xdr:rowOff>160655</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170832</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59055</xdr:rowOff>
    </xdr:from>
    <xdr:to>
      <xdr:col>65</xdr:col>
      <xdr:colOff>53975</xdr:colOff>
      <xdr:row>57</xdr:row>
      <xdr:rowOff>160655</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170832</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127635</xdr:rowOff>
    </xdr:from>
    <xdr:to>
      <xdr:col>82</xdr:col>
      <xdr:colOff>158750</xdr:colOff>
      <xdr:row>56</xdr:row>
      <xdr:rowOff>57785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55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144162</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4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64770</xdr:rowOff>
    </xdr:from>
    <xdr:to>
      <xdr:col>74</xdr:col>
      <xdr:colOff>31750</xdr:colOff>
      <xdr:row>56</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5097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434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81915</xdr:rowOff>
    </xdr:from>
    <xdr:to>
      <xdr:col>69</xdr:col>
      <xdr:colOff>142875</xdr:colOff>
      <xdr:row>58</xdr:row>
      <xdr:rowOff>12065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168292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94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127635</xdr:rowOff>
    </xdr:from>
    <xdr:to>
      <xdr:col>65</xdr:col>
      <xdr:colOff>53975</xdr:colOff>
      <xdr:row>58</xdr:row>
      <xdr:rowOff>57785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42562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98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増となった。前年度同様に、全国平均及び類似団体の平均よりも少ない状況であるため、今後も補助費等の経費の削減に努めていく。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131572</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1797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46499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6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131572</xdr:rowOff>
    </xdr:from>
    <xdr:to>
      <xdr:col>82</xdr:col>
      <xdr:colOff>196850</xdr:colOff>
      <xdr:row>32</xdr:row>
      <xdr:rowOff>131572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17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78994</xdr:rowOff>
    </xdr:from>
    <xdr:to>
      <xdr:col>82</xdr:col>
      <xdr:colOff>107950</xdr:colOff>
      <xdr:row>33</xdr:row>
      <xdr:rowOff>133858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7368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78994</xdr:rowOff>
    </xdr:from>
    <xdr:to>
      <xdr:col>78</xdr:col>
      <xdr:colOff>69850</xdr:colOff>
      <xdr:row>33</xdr:row>
      <xdr:rowOff>78994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168148</xdr:rowOff>
    </xdr:from>
    <xdr:to>
      <xdr:col>73</xdr:col>
      <xdr:colOff>180975</xdr:colOff>
      <xdr:row>33</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168148</xdr:rowOff>
    </xdr:from>
    <xdr:to>
      <xdr:col>69</xdr:col>
      <xdr:colOff>92075</xdr:colOff>
      <xdr:row>33</xdr:row>
      <xdr:rowOff>24130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56545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153924</xdr:rowOff>
    </xdr:from>
    <xdr:to>
      <xdr:col>65</xdr:col>
      <xdr:colOff>53975</xdr:colOff>
      <xdr:row>37</xdr:row>
      <xdr:rowOff>84074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68851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83058</xdr:rowOff>
    </xdr:from>
    <xdr:to>
      <xdr:col>82</xdr:col>
      <xdr:colOff>158750</xdr:colOff>
      <xdr:row>34</xdr:row>
      <xdr:rowOff>13208</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99585</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58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28194</xdr:rowOff>
    </xdr:from>
    <xdr:to>
      <xdr:col>78</xdr:col>
      <xdr:colOff>120650</xdr:colOff>
      <xdr:row>33</xdr:row>
      <xdr:rowOff>129794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139971</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5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117348</xdr:rowOff>
    </xdr:from>
    <xdr:to>
      <xdr:col>69</xdr:col>
      <xdr:colOff>142875</xdr:colOff>
      <xdr:row>33</xdr:row>
      <xdr:rowOff>47498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57675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144780</xdr:rowOff>
    </xdr:from>
    <xdr:to>
      <xdr:col>65</xdr:col>
      <xdr:colOff>53975</xdr:colOff>
      <xdr:row>33</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減となり償還額が減ったが、類似団体の平均値についても比較すると、差は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となり改善された。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今後も地方債の新規発行に伴う普通建設事業を抑制し、公債費の削減に努めていく。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a:extLst>
            <a:ext uri="{FF2B5EF4-FFF2-40B4-BE49-F238E27FC236}">
              <a16:creationId xmlns:a16="http://schemas.microsoft.com/office/drawing/2014/main"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7" name="公債費最小値テキスト">
          <a:extLst>
            <a:ext uri="{FF2B5EF4-FFF2-40B4-BE49-F238E27FC236}">
              <a16:creationId xmlns:a16="http://schemas.microsoft.com/office/drawing/2014/main" id="{00000000-0008-0000-0400-000065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79</xdr:row>
      <xdr:rowOff>1270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987800" y="133035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2" name="公債費平均値テキスト">
          <a:extLst>
            <a:ext uri="{FF2B5EF4-FFF2-40B4-BE49-F238E27FC236}">
              <a16:creationId xmlns:a16="http://schemas.microsoft.com/office/drawing/2014/main" id="{00000000-0008-0000-0400-00006A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85852</xdr:rowOff>
    </xdr:from>
    <xdr:to>
      <xdr:col>19</xdr:col>
      <xdr:colOff>187325</xdr:colOff>
      <xdr:row>79</xdr:row>
      <xdr:rowOff>1270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098800" y="134589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167403</xdr:rowOff>
    </xdr:from>
    <xdr:ext cx="7366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3606800" y="13026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17272</xdr:rowOff>
    </xdr:from>
    <xdr:to>
      <xdr:col>15</xdr:col>
      <xdr:colOff>98425</xdr:colOff>
      <xdr:row>78</xdr:row>
      <xdr:rowOff>85852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2209800" y="13390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17272</xdr:rowOff>
    </xdr:from>
    <xdr:to>
      <xdr:col>11</xdr:col>
      <xdr:colOff>9525</xdr:colOff>
      <xdr:row>78</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1320800" y="133903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133114</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1" name="公債費該当値テキスト">
          <a:extLst>
            <a:ext uri="{FF2B5EF4-FFF2-40B4-BE49-F238E27FC236}">
              <a16:creationId xmlns:a16="http://schemas.microsoft.com/office/drawing/2014/main" id="{00000000-0008-0000-0400-00007D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35052</xdr:rowOff>
    </xdr:from>
    <xdr:to>
      <xdr:col>15</xdr:col>
      <xdr:colOff>149225</xdr:colOff>
      <xdr:row>78</xdr:row>
      <xdr:rowOff>136652</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048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121429</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717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137922</xdr:rowOff>
    </xdr:from>
    <xdr:to>
      <xdr:col>11</xdr:col>
      <xdr:colOff>60325</xdr:colOff>
      <xdr:row>78</xdr:row>
      <xdr:rowOff>68072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2159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52849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117348</xdr:rowOff>
    </xdr:from>
    <xdr:to>
      <xdr:col>6</xdr:col>
      <xdr:colOff>171450</xdr:colOff>
      <xdr:row>79</xdr:row>
      <xdr:rowOff>47498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1270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32275</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増となった。依然として全国平均及び類似団体平均を上回っている現状であり、人件費が類似団体と比較し高いことが要因と考えられる。</a:t>
          </a:r>
        </a:p>
        <a:p>
          <a:r>
            <a:rPr kumimoji="1" lang="ja-JP" altLang="en-US" sz="1300">
              <a:latin typeface="ＭＳ Ｐゴシック" panose="020B0600070205080204" pitchFamily="50" charset="-128"/>
              <a:ea typeface="ＭＳ Ｐゴシック" panose="020B0600070205080204" pitchFamily="50" charset="-128"/>
            </a:rPr>
            <a:t>　今後も定員管理の適正化を図る等、行政改革の推進に努める。</a:t>
          </a:r>
        </a:p>
      </xdr:txBody>
    </xdr:sp>
    <xdr:clientData/>
  </xdr:twoCellAnchor>
  <xdr:oneCellAnchor>
    <xdr:from>
      <xdr:col>62</xdr:col>
      <xdr:colOff>6350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92711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523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58420</xdr:rowOff>
    </xdr:from>
    <xdr:to>
      <xdr:col>82</xdr:col>
      <xdr:colOff>107950</xdr:colOff>
      <xdr:row>78</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431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79</xdr:row>
      <xdr:rowOff>20320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315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20320</xdr:rowOff>
    </xdr:from>
    <xdr:to>
      <xdr:col>73</xdr:col>
      <xdr:colOff>180975</xdr:colOff>
      <xdr:row>79</xdr:row>
      <xdr:rowOff>142239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5648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142239</xdr:rowOff>
    </xdr:from>
    <xdr:to>
      <xdr:col>69</xdr:col>
      <xdr:colOff>92075</xdr:colOff>
      <xdr:row>80</xdr:row>
      <xdr:rowOff>168911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68678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53340</xdr:rowOff>
    </xdr:from>
    <xdr:to>
      <xdr:col>69</xdr:col>
      <xdr:colOff>142875</xdr:colOff>
      <xdr:row>75</xdr:row>
      <xdr:rowOff>154939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165117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99060</xdr:rowOff>
    </xdr:from>
    <xdr:to>
      <xdr:col>65</xdr:col>
      <xdr:colOff>53975</xdr:colOff>
      <xdr:row>76</xdr:row>
      <xdr:rowOff>29211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39387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114300</xdr:rowOff>
    </xdr:from>
    <xdr:to>
      <xdr:col>82</xdr:col>
      <xdr:colOff>158750</xdr:colOff>
      <xdr:row>79</xdr:row>
      <xdr:rowOff>44450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86377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140970</xdr:rowOff>
    </xdr:from>
    <xdr:to>
      <xdr:col>74</xdr:col>
      <xdr:colOff>31750</xdr:colOff>
      <xdr:row>79</xdr:row>
      <xdr:rowOff>71120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55897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91439</xdr:rowOff>
    </xdr:from>
    <xdr:to>
      <xdr:col>69</xdr:col>
      <xdr:colOff>142875</xdr:colOff>
      <xdr:row>80</xdr:row>
      <xdr:rowOff>21589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6366</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118111</xdr:rowOff>
    </xdr:from>
    <xdr:to>
      <xdr:col>65</xdr:col>
      <xdr:colOff>53975</xdr:colOff>
      <xdr:row>81</xdr:row>
      <xdr:rowOff>48261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83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33038</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92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85736</xdr:rowOff>
    </xdr:from>
    <xdr:to>
      <xdr:col>29</xdr:col>
      <xdr:colOff>127000</xdr:colOff>
      <xdr:row>18</xdr:row>
      <xdr:rowOff>46175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2019311"/>
          <a:ext cx="0" cy="11605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18252</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5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46175</xdr:rowOff>
    </xdr:from>
    <xdr:to>
      <xdr:col>30</xdr:col>
      <xdr:colOff>25400</xdr:colOff>
      <xdr:row>18</xdr:row>
      <xdr:rowOff>46175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1799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663</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6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85736</xdr:rowOff>
    </xdr:from>
    <xdr:to>
      <xdr:col>30</xdr:col>
      <xdr:colOff>25400</xdr:colOff>
      <xdr:row>11</xdr:row>
      <xdr:rowOff>85736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20193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85736</xdr:rowOff>
    </xdr:from>
    <xdr:to>
      <xdr:col>29</xdr:col>
      <xdr:colOff>127000</xdr:colOff>
      <xdr:row>11</xdr:row>
      <xdr:rowOff>138056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019311"/>
          <a:ext cx="647700" cy="52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121290</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2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149213</xdr:rowOff>
    </xdr:from>
    <xdr:to>
      <xdr:col>29</xdr:col>
      <xdr:colOff>177800</xdr:colOff>
      <xdr:row>17</xdr:row>
      <xdr:rowOff>79363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11</xdr:row>
      <xdr:rowOff>108075</xdr:rowOff>
    </xdr:from>
    <xdr:to>
      <xdr:col>26</xdr:col>
      <xdr:colOff>50800</xdr:colOff>
      <xdr:row>11</xdr:row>
      <xdr:rowOff>138056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4305300" y="2041650"/>
          <a:ext cx="698500" cy="299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164744</xdr:rowOff>
    </xdr:from>
    <xdr:to>
      <xdr:col>26</xdr:col>
      <xdr:colOff>101600</xdr:colOff>
      <xdr:row>17</xdr:row>
      <xdr:rowOff>94894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79671</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4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11</xdr:row>
      <xdr:rowOff>39721</xdr:rowOff>
    </xdr:from>
    <xdr:to>
      <xdr:col>22</xdr:col>
      <xdr:colOff>114300</xdr:colOff>
      <xdr:row>11</xdr:row>
      <xdr:rowOff>108075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3606800" y="1973296"/>
          <a:ext cx="698500" cy="68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4740</xdr:rowOff>
    </xdr:from>
    <xdr:to>
      <xdr:col>22</xdr:col>
      <xdr:colOff>165100</xdr:colOff>
      <xdr:row>17</xdr:row>
      <xdr:rowOff>106340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91117</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305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11</xdr:row>
      <xdr:rowOff>39721</xdr:rowOff>
    </xdr:from>
    <xdr:to>
      <xdr:col>18</xdr:col>
      <xdr:colOff>177800</xdr:colOff>
      <xdr:row>12</xdr:row>
      <xdr:rowOff>35163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1973296"/>
          <a:ext cx="698500" cy="16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105462</xdr:rowOff>
    </xdr:from>
    <xdr:to>
      <xdr:col>19</xdr:col>
      <xdr:colOff>38100</xdr:colOff>
      <xdr:row>17</xdr:row>
      <xdr:rowOff>35612</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896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20389</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982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107837</xdr:rowOff>
    </xdr:from>
    <xdr:to>
      <xdr:col>15</xdr:col>
      <xdr:colOff>101600</xdr:colOff>
      <xdr:row>17</xdr:row>
      <xdr:rowOff>37987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22764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985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34936</xdr:rowOff>
    </xdr:from>
    <xdr:to>
      <xdr:col>29</xdr:col>
      <xdr:colOff>177800</xdr:colOff>
      <xdr:row>11</xdr:row>
      <xdr:rowOff>136536</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1968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153063</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191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11</xdr:row>
      <xdr:rowOff>87256</xdr:rowOff>
    </xdr:from>
    <xdr:to>
      <xdr:col>26</xdr:col>
      <xdr:colOff>101600</xdr:colOff>
      <xdr:row>12</xdr:row>
      <xdr:rowOff>17406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0208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27583</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1789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11</xdr:row>
      <xdr:rowOff>57275</xdr:rowOff>
    </xdr:from>
    <xdr:to>
      <xdr:col>22</xdr:col>
      <xdr:colOff>165100</xdr:colOff>
      <xdr:row>11</xdr:row>
      <xdr:rowOff>158875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1990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9</xdr:row>
      <xdr:rowOff>169052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175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10</xdr:row>
      <xdr:rowOff>160371</xdr:rowOff>
    </xdr:from>
    <xdr:to>
      <xdr:col>19</xdr:col>
      <xdr:colOff>38100</xdr:colOff>
      <xdr:row>11</xdr:row>
      <xdr:rowOff>90521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1922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9</xdr:row>
      <xdr:rowOff>100698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169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11</xdr:row>
      <xdr:rowOff>155813</xdr:rowOff>
    </xdr:from>
    <xdr:to>
      <xdr:col>15</xdr:col>
      <xdr:colOff>101600</xdr:colOff>
      <xdr:row>12</xdr:row>
      <xdr:rowOff>85963</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089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10</xdr:row>
      <xdr:rowOff>96140</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1858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185644</xdr:rowOff>
    </xdr:from>
    <xdr:to>
      <xdr:col>29</xdr:col>
      <xdr:colOff>127000</xdr:colOff>
      <xdr:row>37</xdr:row>
      <xdr:rowOff>180759</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10194"/>
          <a:ext cx="0" cy="11952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152836</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2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180759</xdr:rowOff>
    </xdr:from>
    <xdr:to>
      <xdr:col>30</xdr:col>
      <xdr:colOff>25400</xdr:colOff>
      <xdr:row>37</xdr:row>
      <xdr:rowOff>180759</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305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100571</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53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185644</xdr:rowOff>
    </xdr:from>
    <xdr:to>
      <xdr:col>30</xdr:col>
      <xdr:colOff>25400</xdr:colOff>
      <xdr:row>33</xdr:row>
      <xdr:rowOff>185644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101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125164</xdr:rowOff>
    </xdr:from>
    <xdr:to>
      <xdr:col>29</xdr:col>
      <xdr:colOff>127000</xdr:colOff>
      <xdr:row>34</xdr:row>
      <xdr:rowOff>277564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003800" y="6392614"/>
          <a:ext cx="6477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264830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75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292753</xdr:rowOff>
    </xdr:from>
    <xdr:to>
      <xdr:col>29</xdr:col>
      <xdr:colOff>177800</xdr:colOff>
      <xdr:row>36</xdr:row>
      <xdr:rowOff>51453</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125164</xdr:rowOff>
    </xdr:from>
    <xdr:to>
      <xdr:col>26</xdr:col>
      <xdr:colOff>50800</xdr:colOff>
      <xdr:row>34</xdr:row>
      <xdr:rowOff>335361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392614"/>
          <a:ext cx="698500" cy="210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288394</xdr:rowOff>
    </xdr:from>
    <xdr:to>
      <xdr:col>26</xdr:col>
      <xdr:colOff>101600</xdr:colOff>
      <xdr:row>36</xdr:row>
      <xdr:rowOff>47094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31871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8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208107</xdr:rowOff>
    </xdr:from>
    <xdr:to>
      <xdr:col>22</xdr:col>
      <xdr:colOff>114300</xdr:colOff>
      <xdr:row>34</xdr:row>
      <xdr:rowOff>335361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3606800" y="6475557"/>
          <a:ext cx="698500" cy="12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281856</xdr:rowOff>
    </xdr:from>
    <xdr:to>
      <xdr:col>22</xdr:col>
      <xdr:colOff>165100</xdr:colOff>
      <xdr:row>36</xdr:row>
      <xdr:rowOff>40556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25333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44346</xdr:rowOff>
    </xdr:from>
    <xdr:to>
      <xdr:col>18</xdr:col>
      <xdr:colOff>177800</xdr:colOff>
      <xdr:row>34</xdr:row>
      <xdr:rowOff>208107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311796"/>
          <a:ext cx="698500" cy="163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191727</xdr:rowOff>
    </xdr:from>
    <xdr:to>
      <xdr:col>19</xdr:col>
      <xdr:colOff>38100</xdr:colOff>
      <xdr:row>35</xdr:row>
      <xdr:rowOff>293327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278104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167465</xdr:rowOff>
    </xdr:from>
    <xdr:to>
      <xdr:col>15</xdr:col>
      <xdr:colOff>101600</xdr:colOff>
      <xdr:row>35</xdr:row>
      <xdr:rowOff>269065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253842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6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226764</xdr:rowOff>
    </xdr:from>
    <xdr:to>
      <xdr:col>29</xdr:col>
      <xdr:colOff>177800</xdr:colOff>
      <xdr:row>34</xdr:row>
      <xdr:rowOff>328364</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49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71841</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3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74364</xdr:rowOff>
    </xdr:from>
    <xdr:to>
      <xdr:col>26</xdr:col>
      <xdr:colOff>101600</xdr:colOff>
      <xdr:row>34</xdr:row>
      <xdr:rowOff>175964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34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186141</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110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284561</xdr:rowOff>
    </xdr:from>
    <xdr:to>
      <xdr:col>22</xdr:col>
      <xdr:colOff>165100</xdr:colOff>
      <xdr:row>35</xdr:row>
      <xdr:rowOff>43261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55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53438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32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157307</xdr:rowOff>
    </xdr:from>
    <xdr:to>
      <xdr:col>19</xdr:col>
      <xdr:colOff>38100</xdr:colOff>
      <xdr:row>34</xdr:row>
      <xdr:rowOff>258907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4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269084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1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336446</xdr:rowOff>
    </xdr:from>
    <xdr:to>
      <xdr:col>15</xdr:col>
      <xdr:colOff>101600</xdr:colOff>
      <xdr:row>34</xdr:row>
      <xdr:rowOff>95146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260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105323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02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120867</xdr:rowOff>
    </xdr:from>
    <xdr:to>
      <xdr:col>24</xdr:col>
      <xdr:colOff>62865</xdr:colOff>
      <xdr:row>39</xdr:row>
      <xdr:rowOff>123192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4367"/>
          <a:ext cx="1270" cy="154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127019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1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123192</xdr:rowOff>
    </xdr:from>
    <xdr:to>
      <xdr:col>24</xdr:col>
      <xdr:colOff>152400</xdr:colOff>
      <xdr:row>39</xdr:row>
      <xdr:rowOff>123192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09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67544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120867</xdr:rowOff>
    </xdr:from>
    <xdr:to>
      <xdr:col>24</xdr:col>
      <xdr:colOff>152400</xdr:colOff>
      <xdr:row>30</xdr:row>
      <xdr:rowOff>120867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4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120867</xdr:rowOff>
    </xdr:from>
    <xdr:to>
      <xdr:col>24</xdr:col>
      <xdr:colOff>63500</xdr:colOff>
      <xdr:row>31</xdr:row>
      <xdr:rowOff>23499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264367"/>
          <a:ext cx="838200" cy="7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145606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892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167179</xdr:rowOff>
    </xdr:from>
    <xdr:to>
      <xdr:col>24</xdr:col>
      <xdr:colOff>114300</xdr:colOff>
      <xdr:row>38</xdr:row>
      <xdr:rowOff>97329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4842</xdr:rowOff>
    </xdr:from>
    <xdr:to>
      <xdr:col>19</xdr:col>
      <xdr:colOff>177800</xdr:colOff>
      <xdr:row>31</xdr:row>
      <xdr:rowOff>23499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319792"/>
          <a:ext cx="889000" cy="1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11281</xdr:rowOff>
    </xdr:from>
    <xdr:to>
      <xdr:col>20</xdr:col>
      <xdr:colOff>38100</xdr:colOff>
      <xdr:row>38</xdr:row>
      <xdr:rowOff>112881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104008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162057</xdr:rowOff>
    </xdr:from>
    <xdr:to>
      <xdr:col>15</xdr:col>
      <xdr:colOff>50800</xdr:colOff>
      <xdr:row>31</xdr:row>
      <xdr:rowOff>4842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305557"/>
          <a:ext cx="889000" cy="1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22623</xdr:rowOff>
    </xdr:from>
    <xdr:to>
      <xdr:col>15</xdr:col>
      <xdr:colOff>101600</xdr:colOff>
      <xdr:row>38</xdr:row>
      <xdr:rowOff>124223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115350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100407</xdr:rowOff>
    </xdr:from>
    <xdr:to>
      <xdr:col>10</xdr:col>
      <xdr:colOff>114300</xdr:colOff>
      <xdr:row>30</xdr:row>
      <xdr:rowOff>162057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243907"/>
          <a:ext cx="889000" cy="6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106355</xdr:rowOff>
    </xdr:from>
    <xdr:to>
      <xdr:col>10</xdr:col>
      <xdr:colOff>165100</xdr:colOff>
      <xdr:row>38</xdr:row>
      <xdr:rowOff>36505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27633</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54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98929</xdr:rowOff>
    </xdr:from>
    <xdr:to>
      <xdr:col>6</xdr:col>
      <xdr:colOff>38100</xdr:colOff>
      <xdr:row>38</xdr:row>
      <xdr:rowOff>29079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20206</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70067</xdr:rowOff>
    </xdr:from>
    <xdr:to>
      <xdr:col>24</xdr:col>
      <xdr:colOff>114300</xdr:colOff>
      <xdr:row>31</xdr:row>
      <xdr:rowOff>217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1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23094</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6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144149</xdr:rowOff>
    </xdr:from>
    <xdr:to>
      <xdr:col>20</xdr:col>
      <xdr:colOff>38100</xdr:colOff>
      <xdr:row>31</xdr:row>
      <xdr:rowOff>74299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90826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062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125492</xdr:rowOff>
    </xdr:from>
    <xdr:to>
      <xdr:col>15</xdr:col>
      <xdr:colOff>101600</xdr:colOff>
      <xdr:row>31</xdr:row>
      <xdr:rowOff>55642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72169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04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111257</xdr:rowOff>
    </xdr:from>
    <xdr:to>
      <xdr:col>10</xdr:col>
      <xdr:colOff>165100</xdr:colOff>
      <xdr:row>31</xdr:row>
      <xdr:rowOff>41407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25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57934</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02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49607</xdr:rowOff>
    </xdr:from>
    <xdr:to>
      <xdr:col>6</xdr:col>
      <xdr:colOff>38100</xdr:colOff>
      <xdr:row>30</xdr:row>
      <xdr:rowOff>151207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19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28</xdr:row>
      <xdr:rowOff>167734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49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36543</xdr:rowOff>
    </xdr:from>
    <xdr:to>
      <xdr:col>24</xdr:col>
      <xdr:colOff>62865</xdr:colOff>
      <xdr:row>58</xdr:row>
      <xdr:rowOff>146022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80493"/>
          <a:ext cx="1270" cy="130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149849</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146022</xdr:rowOff>
    </xdr:from>
    <xdr:to>
      <xdr:col>24</xdr:col>
      <xdr:colOff>152400</xdr:colOff>
      <xdr:row>58</xdr:row>
      <xdr:rowOff>146022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0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154670</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55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36543</xdr:rowOff>
    </xdr:from>
    <xdr:to>
      <xdr:col>24</xdr:col>
      <xdr:colOff>152400</xdr:colOff>
      <xdr:row>51</xdr:row>
      <xdr:rowOff>36543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80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90179</xdr:rowOff>
    </xdr:from>
    <xdr:to>
      <xdr:col>24</xdr:col>
      <xdr:colOff>63500</xdr:colOff>
      <xdr:row>53</xdr:row>
      <xdr:rowOff>94969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005579"/>
          <a:ext cx="838200" cy="1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58384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10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79957</xdr:rowOff>
    </xdr:from>
    <xdr:to>
      <xdr:col>24</xdr:col>
      <xdr:colOff>114300</xdr:colOff>
      <xdr:row>58</xdr:row>
      <xdr:rowOff>10107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129242</xdr:rowOff>
    </xdr:from>
    <xdr:to>
      <xdr:col>19</xdr:col>
      <xdr:colOff>177800</xdr:colOff>
      <xdr:row>53</xdr:row>
      <xdr:rowOff>94969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908300" y="9044642"/>
          <a:ext cx="889000" cy="1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97755</xdr:rowOff>
    </xdr:from>
    <xdr:to>
      <xdr:col>20</xdr:col>
      <xdr:colOff>38100</xdr:colOff>
      <xdr:row>58</xdr:row>
      <xdr:rowOff>27905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19032</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49</xdr:row>
      <xdr:rowOff>168979</xdr:rowOff>
    </xdr:from>
    <xdr:to>
      <xdr:col>15</xdr:col>
      <xdr:colOff>50800</xdr:colOff>
      <xdr:row>52</xdr:row>
      <xdr:rowOff>129242</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8570029"/>
          <a:ext cx="889000" cy="4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111714</xdr:rowOff>
    </xdr:from>
    <xdr:to>
      <xdr:col>15</xdr:col>
      <xdr:colOff>101600</xdr:colOff>
      <xdr:row>58</xdr:row>
      <xdr:rowOff>41864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32991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168979</xdr:rowOff>
    </xdr:from>
    <xdr:to>
      <xdr:col>10</xdr:col>
      <xdr:colOff>114300</xdr:colOff>
      <xdr:row>53</xdr:row>
      <xdr:rowOff>122269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1130300" y="8570029"/>
          <a:ext cx="889000" cy="6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974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12316</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39379</xdr:rowOff>
    </xdr:from>
    <xdr:to>
      <xdr:col>24</xdr:col>
      <xdr:colOff>114300</xdr:colOff>
      <xdr:row>52</xdr:row>
      <xdr:rowOff>140979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8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62256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880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44169</xdr:rowOff>
    </xdr:from>
    <xdr:to>
      <xdr:col>20</xdr:col>
      <xdr:colOff>38100</xdr:colOff>
      <xdr:row>53</xdr:row>
      <xdr:rowOff>145769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1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162296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890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78442</xdr:rowOff>
    </xdr:from>
    <xdr:to>
      <xdr:col>15</xdr:col>
      <xdr:colOff>101600</xdr:colOff>
      <xdr:row>53</xdr:row>
      <xdr:rowOff>8592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8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25119</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87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49</xdr:row>
      <xdr:rowOff>118179</xdr:rowOff>
    </xdr:from>
    <xdr:to>
      <xdr:col>10</xdr:col>
      <xdr:colOff>165100</xdr:colOff>
      <xdr:row>50</xdr:row>
      <xdr:rowOff>48329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85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64856</xdr:rowOff>
    </xdr:from>
    <xdr:ext cx="690189"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674205" y="829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71469</xdr:rowOff>
    </xdr:from>
    <xdr:to>
      <xdr:col>6</xdr:col>
      <xdr:colOff>38100</xdr:colOff>
      <xdr:row>54</xdr:row>
      <xdr:rowOff>1619</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15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18146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893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156070</xdr:rowOff>
    </xdr:from>
    <xdr:to>
      <xdr:col>24</xdr:col>
      <xdr:colOff>62865</xdr:colOff>
      <xdr:row>79</xdr:row>
      <xdr:rowOff>22873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157570"/>
          <a:ext cx="1270" cy="1409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26700</xdr:rowOff>
    </xdr:from>
    <xdr:ext cx="469744"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22873</xdr:rowOff>
    </xdr:from>
    <xdr:to>
      <xdr:col>24</xdr:col>
      <xdr:colOff>152400</xdr:colOff>
      <xdr:row>79</xdr:row>
      <xdr:rowOff>22873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102747</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93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156070</xdr:rowOff>
    </xdr:from>
    <xdr:to>
      <xdr:col>24</xdr:col>
      <xdr:colOff>152400</xdr:colOff>
      <xdr:row>70</xdr:row>
      <xdr:rowOff>156070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1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152564</xdr:rowOff>
    </xdr:from>
    <xdr:to>
      <xdr:col>24</xdr:col>
      <xdr:colOff>63500</xdr:colOff>
      <xdr:row>79</xdr:row>
      <xdr:rowOff>8598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3797300" y="13525664"/>
          <a:ext cx="838200" cy="2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95026</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125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72149</xdr:rowOff>
    </xdr:from>
    <xdr:to>
      <xdr:col>24</xdr:col>
      <xdr:colOff>114300</xdr:colOff>
      <xdr:row>78</xdr:row>
      <xdr:rowOff>2299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152564</xdr:rowOff>
    </xdr:from>
    <xdr:to>
      <xdr:col>19</xdr:col>
      <xdr:colOff>177800</xdr:colOff>
      <xdr:row>79</xdr:row>
      <xdr:rowOff>44450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525664"/>
          <a:ext cx="889000" cy="6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41275</xdr:rowOff>
    </xdr:from>
    <xdr:to>
      <xdr:col>20</xdr:col>
      <xdr:colOff>38100</xdr:colOff>
      <xdr:row>77</xdr:row>
      <xdr:rowOff>142875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159402</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44450</xdr:rowOff>
    </xdr:from>
    <xdr:to>
      <xdr:col>15</xdr:col>
      <xdr:colOff>50800</xdr:colOff>
      <xdr:row>79</xdr:row>
      <xdr:rowOff>44450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88646</xdr:rowOff>
    </xdr:from>
    <xdr:to>
      <xdr:col>15</xdr:col>
      <xdr:colOff>101600</xdr:colOff>
      <xdr:row>78</xdr:row>
      <xdr:rowOff>18796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35323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44450</xdr:rowOff>
    </xdr:from>
    <xdr:to>
      <xdr:col>10</xdr:col>
      <xdr:colOff>114300</xdr:colOff>
      <xdr:row>79</xdr:row>
      <xdr:rowOff>44450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32677</xdr:rowOff>
    </xdr:from>
    <xdr:to>
      <xdr:col>10</xdr:col>
      <xdr:colOff>165100</xdr:colOff>
      <xdr:row>77</xdr:row>
      <xdr:rowOff>134277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150804</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36551</xdr:rowOff>
    </xdr:from>
    <xdr:to>
      <xdr:col>6</xdr:col>
      <xdr:colOff>38100</xdr:colOff>
      <xdr:row>77</xdr:row>
      <xdr:rowOff>138151</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154678</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129248</xdr:rowOff>
    </xdr:from>
    <xdr:to>
      <xdr:col>24</xdr:col>
      <xdr:colOff>114300</xdr:colOff>
      <xdr:row>79</xdr:row>
      <xdr:rowOff>59398</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50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44175</xdr:rowOff>
    </xdr:from>
    <xdr:ext cx="469744"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4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101764</xdr:rowOff>
    </xdr:from>
    <xdr:to>
      <xdr:col>20</xdr:col>
      <xdr:colOff>38100</xdr:colOff>
      <xdr:row>79</xdr:row>
      <xdr:rowOff>31914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7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23041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6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165100</xdr:rowOff>
    </xdr:from>
    <xdr:to>
      <xdr:col>15</xdr:col>
      <xdr:colOff>101600</xdr:colOff>
      <xdr:row>79</xdr:row>
      <xdr:rowOff>95250</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116650</xdr:colOff>
      <xdr:row>79</xdr:row>
      <xdr:rowOff>86377</xdr:rowOff>
    </xdr:from>
    <xdr:ext cx="249299"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783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165100</xdr:rowOff>
    </xdr:from>
    <xdr:to>
      <xdr:col>10</xdr:col>
      <xdr:colOff>165100</xdr:colOff>
      <xdr:row>79</xdr:row>
      <xdr:rowOff>95250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79</xdr:row>
      <xdr:rowOff>86377</xdr:rowOff>
    </xdr:from>
    <xdr:ext cx="249299"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89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165100</xdr:rowOff>
    </xdr:from>
    <xdr:to>
      <xdr:col>6</xdr:col>
      <xdr:colOff>38100</xdr:colOff>
      <xdr:row>79</xdr:row>
      <xdr:rowOff>95250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86377</xdr:rowOff>
    </xdr:from>
    <xdr:ext cx="24929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100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144666</xdr:rowOff>
    </xdr:from>
    <xdr:to>
      <xdr:col>24</xdr:col>
      <xdr:colOff>62865</xdr:colOff>
      <xdr:row>99</xdr:row>
      <xdr:rowOff>25882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5166"/>
          <a:ext cx="1270" cy="1424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29709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00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25882</xdr:rowOff>
    </xdr:from>
    <xdr:to>
      <xdr:col>24</xdr:col>
      <xdr:colOff>152400</xdr:colOff>
      <xdr:row>99</xdr:row>
      <xdr:rowOff>25882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91343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144666</xdr:rowOff>
    </xdr:from>
    <xdr:to>
      <xdr:col>24</xdr:col>
      <xdr:colOff>152400</xdr:colOff>
      <xdr:row>90</xdr:row>
      <xdr:rowOff>144666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163855</xdr:rowOff>
    </xdr:from>
    <xdr:to>
      <xdr:col>24</xdr:col>
      <xdr:colOff>63500</xdr:colOff>
      <xdr:row>97</xdr:row>
      <xdr:rowOff>10477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623055"/>
          <a:ext cx="8382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127055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14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104178</xdr:rowOff>
    </xdr:from>
    <xdr:to>
      <xdr:col>24</xdr:col>
      <xdr:colOff>114300</xdr:colOff>
      <xdr:row>97</xdr:row>
      <xdr:rowOff>34328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2387</xdr:rowOff>
    </xdr:from>
    <xdr:to>
      <xdr:col>19</xdr:col>
      <xdr:colOff>177800</xdr:colOff>
      <xdr:row>97</xdr:row>
      <xdr:rowOff>10477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908300" y="16633037"/>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112446</xdr:rowOff>
    </xdr:from>
    <xdr:to>
      <xdr:col>20</xdr:col>
      <xdr:colOff>38100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2387</xdr:rowOff>
    </xdr:from>
    <xdr:to>
      <xdr:col>15</xdr:col>
      <xdr:colOff>50800</xdr:colOff>
      <xdr:row>97</xdr:row>
      <xdr:rowOff>34455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33037"/>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58026</xdr:rowOff>
    </xdr:from>
    <xdr:to>
      <xdr:col>15</xdr:col>
      <xdr:colOff>101600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141363</xdr:rowOff>
    </xdr:from>
    <xdr:to>
      <xdr:col>10</xdr:col>
      <xdr:colOff>114300</xdr:colOff>
      <xdr:row>97</xdr:row>
      <xdr:rowOff>34455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600563"/>
          <a:ext cx="889000" cy="6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90412</xdr:rowOff>
    </xdr:from>
    <xdr:to>
      <xdr:col>10</xdr:col>
      <xdr:colOff>165100</xdr:colOff>
      <xdr:row>97</xdr:row>
      <xdr:rowOff>20562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37089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104584</xdr:rowOff>
    </xdr:from>
    <xdr:to>
      <xdr:col>6</xdr:col>
      <xdr:colOff>38100</xdr:colOff>
      <xdr:row>97</xdr:row>
      <xdr:rowOff>34734</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25861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113055</xdr:rowOff>
    </xdr:from>
    <xdr:to>
      <xdr:col>24</xdr:col>
      <xdr:colOff>114300</xdr:colOff>
      <xdr:row>97</xdr:row>
      <xdr:rowOff>43205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5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91482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5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131127</xdr:rowOff>
    </xdr:from>
    <xdr:to>
      <xdr:col>20</xdr:col>
      <xdr:colOff>38100</xdr:colOff>
      <xdr:row>97</xdr:row>
      <xdr:rowOff>61277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52404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123037</xdr:rowOff>
    </xdr:from>
    <xdr:to>
      <xdr:col>15</xdr:col>
      <xdr:colOff>101600</xdr:colOff>
      <xdr:row>97</xdr:row>
      <xdr:rowOff>53187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44314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155105</xdr:rowOff>
    </xdr:from>
    <xdr:to>
      <xdr:col>10</xdr:col>
      <xdr:colOff>165100</xdr:colOff>
      <xdr:row>97</xdr:row>
      <xdr:rowOff>85255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76382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90563</xdr:rowOff>
    </xdr:from>
    <xdr:to>
      <xdr:col>6</xdr:col>
      <xdr:colOff>38100</xdr:colOff>
      <xdr:row>97</xdr:row>
      <xdr:rowOff>20713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37240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2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48946</xdr:rowOff>
    </xdr:from>
    <xdr:to>
      <xdr:col>54</xdr:col>
      <xdr:colOff>189865</xdr:colOff>
      <xdr:row>38</xdr:row>
      <xdr:rowOff>92494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92446"/>
          <a:ext cx="1270" cy="141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96321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6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92494</xdr:rowOff>
    </xdr:from>
    <xdr:to>
      <xdr:col>55</xdr:col>
      <xdr:colOff>88900</xdr:colOff>
      <xdr:row>38</xdr:row>
      <xdr:rowOff>92494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60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167073</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67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48946</xdr:rowOff>
    </xdr:from>
    <xdr:to>
      <xdr:col>55</xdr:col>
      <xdr:colOff>88900</xdr:colOff>
      <xdr:row>30</xdr:row>
      <xdr:rowOff>48946</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9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32803</xdr:rowOff>
    </xdr:from>
    <xdr:to>
      <xdr:col>55</xdr:col>
      <xdr:colOff>0</xdr:colOff>
      <xdr:row>37</xdr:row>
      <xdr:rowOff>36053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76453"/>
          <a:ext cx="8382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106173</xdr:rowOff>
    </xdr:from>
    <xdr:ext cx="599010"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106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83296</xdr:rowOff>
    </xdr:from>
    <xdr:to>
      <xdr:col>55</xdr:col>
      <xdr:colOff>50800</xdr:colOff>
      <xdr:row>37</xdr:row>
      <xdr:rowOff>13446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25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32944</xdr:rowOff>
    </xdr:from>
    <xdr:to>
      <xdr:col>50</xdr:col>
      <xdr:colOff>114300</xdr:colOff>
      <xdr:row>37</xdr:row>
      <xdr:rowOff>36053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6376594"/>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99644</xdr:rowOff>
    </xdr:from>
    <xdr:to>
      <xdr:col>50</xdr:col>
      <xdr:colOff>165100</xdr:colOff>
      <xdr:row>37</xdr:row>
      <xdr:rowOff>29794</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2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46321</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604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119133</xdr:rowOff>
    </xdr:from>
    <xdr:to>
      <xdr:col>45</xdr:col>
      <xdr:colOff>177800</xdr:colOff>
      <xdr:row>37</xdr:row>
      <xdr:rowOff>32944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291333"/>
          <a:ext cx="889000" cy="8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132282</xdr:rowOff>
    </xdr:from>
    <xdr:to>
      <xdr:col>46</xdr:col>
      <xdr:colOff>38100</xdr:colOff>
      <xdr:row>37</xdr:row>
      <xdr:rowOff>62432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30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78959</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607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93337</xdr:rowOff>
    </xdr:from>
    <xdr:to>
      <xdr:col>41</xdr:col>
      <xdr:colOff>50800</xdr:colOff>
      <xdr:row>36</xdr:row>
      <xdr:rowOff>119133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5751187"/>
          <a:ext cx="889000" cy="540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160599</xdr:rowOff>
    </xdr:from>
    <xdr:to>
      <xdr:col>41</xdr:col>
      <xdr:colOff>101600</xdr:colOff>
      <xdr:row>36</xdr:row>
      <xdr:rowOff>90749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16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107276</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61795" y="593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8753</xdr:rowOff>
    </xdr:from>
    <xdr:to>
      <xdr:col>36</xdr:col>
      <xdr:colOff>165100</xdr:colOff>
      <xdr:row>36</xdr:row>
      <xdr:rowOff>110353</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18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101480</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672795" y="627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153453</xdr:rowOff>
    </xdr:from>
    <xdr:to>
      <xdr:col>55</xdr:col>
      <xdr:colOff>50800</xdr:colOff>
      <xdr:row>37</xdr:row>
      <xdr:rowOff>83603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131880</xdr:rowOff>
    </xdr:from>
    <xdr:ext cx="599010"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30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156703</xdr:rowOff>
    </xdr:from>
    <xdr:to>
      <xdr:col>50</xdr:col>
      <xdr:colOff>165100</xdr:colOff>
      <xdr:row>37</xdr:row>
      <xdr:rowOff>86853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2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77980</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64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153594</xdr:rowOff>
    </xdr:from>
    <xdr:to>
      <xdr:col>46</xdr:col>
      <xdr:colOff>38100</xdr:colOff>
      <xdr:row>37</xdr:row>
      <xdr:rowOff>83744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32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74871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641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68333</xdr:rowOff>
    </xdr:from>
    <xdr:to>
      <xdr:col>41</xdr:col>
      <xdr:colOff>101600</xdr:colOff>
      <xdr:row>36</xdr:row>
      <xdr:rowOff>169933</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2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161060</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61795" y="633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42537</xdr:rowOff>
    </xdr:from>
    <xdr:to>
      <xdr:col>36</xdr:col>
      <xdr:colOff>165100</xdr:colOff>
      <xdr:row>33</xdr:row>
      <xdr:rowOff>144137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57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31</xdr:row>
      <xdr:rowOff>160664</xdr:rowOff>
    </xdr:from>
    <xdr:ext cx="599010"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672795" y="54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118335</xdr:rowOff>
    </xdr:from>
    <xdr:to>
      <xdr:col>54</xdr:col>
      <xdr:colOff>189865</xdr:colOff>
      <xdr:row>58</xdr:row>
      <xdr:rowOff>8711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90835"/>
          <a:ext cx="1270" cy="126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12538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9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8711</xdr:rowOff>
    </xdr:from>
    <xdr:to>
      <xdr:col>55</xdr:col>
      <xdr:colOff>88900</xdr:colOff>
      <xdr:row>58</xdr:row>
      <xdr:rowOff>8711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95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65012</xdr:rowOff>
    </xdr:from>
    <xdr:ext cx="690189"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660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2,237,383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118335</xdr:rowOff>
    </xdr:from>
    <xdr:to>
      <xdr:col>55</xdr:col>
      <xdr:colOff>88900</xdr:colOff>
      <xdr:row>50</xdr:row>
      <xdr:rowOff>118335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9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46074</xdr:rowOff>
    </xdr:from>
    <xdr:to>
      <xdr:col>55</xdr:col>
      <xdr:colOff>0</xdr:colOff>
      <xdr:row>56</xdr:row>
      <xdr:rowOff>25605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132924"/>
          <a:ext cx="838200" cy="49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165502</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7667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15625</xdr:rowOff>
    </xdr:from>
    <xdr:to>
      <xdr:col>55</xdr:col>
      <xdr:colOff>50800</xdr:colOff>
      <xdr:row>57</xdr:row>
      <xdr:rowOff>117225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46074</xdr:rowOff>
    </xdr:from>
    <xdr:to>
      <xdr:col>50</xdr:col>
      <xdr:colOff>114300</xdr:colOff>
      <xdr:row>55</xdr:row>
      <xdr:rowOff>39136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132924"/>
          <a:ext cx="889000" cy="3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164389</xdr:rowOff>
    </xdr:from>
    <xdr:to>
      <xdr:col>50</xdr:col>
      <xdr:colOff>165100</xdr:colOff>
      <xdr:row>57</xdr:row>
      <xdr:rowOff>94539</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85666</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39136</xdr:rowOff>
    </xdr:from>
    <xdr:to>
      <xdr:col>45</xdr:col>
      <xdr:colOff>177800</xdr:colOff>
      <xdr:row>55</xdr:row>
      <xdr:rowOff>125639</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68886"/>
          <a:ext cx="889000" cy="8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10037</xdr:rowOff>
    </xdr:from>
    <xdr:to>
      <xdr:col>46</xdr:col>
      <xdr:colOff>38100</xdr:colOff>
      <xdr:row>57</xdr:row>
      <xdr:rowOff>111637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102764</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48651</xdr:rowOff>
    </xdr:from>
    <xdr:to>
      <xdr:col>41</xdr:col>
      <xdr:colOff>50800</xdr:colOff>
      <xdr:row>55</xdr:row>
      <xdr:rowOff>125639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135501"/>
          <a:ext cx="889000" cy="4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157218</xdr:rowOff>
    </xdr:from>
    <xdr:to>
      <xdr:col>41</xdr:col>
      <xdr:colOff>101600</xdr:colOff>
      <xdr:row>57</xdr:row>
      <xdr:rowOff>87368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78495</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127183</xdr:rowOff>
    </xdr:from>
    <xdr:to>
      <xdr:col>36</xdr:col>
      <xdr:colOff>165100</xdr:colOff>
      <xdr:row>57</xdr:row>
      <xdr:rowOff>57333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2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48460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2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146255</xdr:rowOff>
    </xdr:from>
    <xdr:to>
      <xdr:col>55</xdr:col>
      <xdr:colOff>50800</xdr:colOff>
      <xdr:row>56</xdr:row>
      <xdr:rowOff>76405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169132</xdr:rowOff>
    </xdr:from>
    <xdr:ext cx="599010"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42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166724</xdr:rowOff>
    </xdr:from>
    <xdr:to>
      <xdr:col>50</xdr:col>
      <xdr:colOff>165100</xdr:colOff>
      <xdr:row>53</xdr:row>
      <xdr:rowOff>96874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51</xdr:row>
      <xdr:rowOff>113401</xdr:rowOff>
    </xdr:from>
    <xdr:ext cx="690189"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294205" y="8857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159786</xdr:rowOff>
    </xdr:from>
    <xdr:to>
      <xdr:col>46</xdr:col>
      <xdr:colOff>38100</xdr:colOff>
      <xdr:row>55</xdr:row>
      <xdr:rowOff>89936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106463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19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74839</xdr:rowOff>
    </xdr:from>
    <xdr:to>
      <xdr:col>41</xdr:col>
      <xdr:colOff>101600</xdr:colOff>
      <xdr:row>56</xdr:row>
      <xdr:rowOff>4989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21516</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27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169301</xdr:rowOff>
    </xdr:from>
    <xdr:to>
      <xdr:col>36</xdr:col>
      <xdr:colOff>165100</xdr:colOff>
      <xdr:row>53</xdr:row>
      <xdr:rowOff>99451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0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51</xdr:row>
      <xdr:rowOff>115978</xdr:rowOff>
    </xdr:from>
    <xdr:ext cx="690189"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27205" y="88599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119897</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92847"/>
          <a:ext cx="1270" cy="129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66574</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119897</xdr:rowOff>
    </xdr:from>
    <xdr:to>
      <xdr:col>55</xdr:col>
      <xdr:colOff>88900</xdr:colOff>
      <xdr:row>71</xdr:row>
      <xdr:rowOff>119897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9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69</xdr:row>
      <xdr:rowOff>156845</xdr:rowOff>
    </xdr:from>
    <xdr:to>
      <xdr:col>55</xdr:col>
      <xdr:colOff>0</xdr:colOff>
      <xdr:row>74</xdr:row>
      <xdr:rowOff>153429</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1986895"/>
          <a:ext cx="838200" cy="8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75792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448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97365</xdr:rowOff>
    </xdr:from>
    <xdr:to>
      <xdr:col>55</xdr:col>
      <xdr:colOff>50800</xdr:colOff>
      <xdr:row>79</xdr:row>
      <xdr:rowOff>27515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156845</xdr:rowOff>
    </xdr:from>
    <xdr:to>
      <xdr:col>50</xdr:col>
      <xdr:colOff>114300</xdr:colOff>
      <xdr:row>73</xdr:row>
      <xdr:rowOff>42827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1986895"/>
          <a:ext cx="889000" cy="5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33187</xdr:rowOff>
    </xdr:from>
    <xdr:to>
      <xdr:col>50</xdr:col>
      <xdr:colOff>165100</xdr:colOff>
      <xdr:row>78</xdr:row>
      <xdr:rowOff>134787</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125914</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39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42827</xdr:rowOff>
    </xdr:from>
    <xdr:to>
      <xdr:col>45</xdr:col>
      <xdr:colOff>177800</xdr:colOff>
      <xdr:row>78</xdr:row>
      <xdr:rowOff>142024</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2558677"/>
          <a:ext cx="889000" cy="9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76558</xdr:rowOff>
    </xdr:from>
    <xdr:to>
      <xdr:col>46</xdr:col>
      <xdr:colOff>38100</xdr:colOff>
      <xdr:row>79</xdr:row>
      <xdr:rowOff>6708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169285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155845</xdr:rowOff>
    </xdr:from>
    <xdr:to>
      <xdr:col>41</xdr:col>
      <xdr:colOff>50800</xdr:colOff>
      <xdr:row>78</xdr:row>
      <xdr:rowOff>142024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57495"/>
          <a:ext cx="889000" cy="15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57269</xdr:rowOff>
    </xdr:from>
    <xdr:ext cx="59901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672795"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102629</xdr:rowOff>
    </xdr:from>
    <xdr:to>
      <xdr:col>55</xdr:col>
      <xdr:colOff>50800</xdr:colOff>
      <xdr:row>75</xdr:row>
      <xdr:rowOff>32779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27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125506</xdr:rowOff>
    </xdr:from>
    <xdr:ext cx="599010"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264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106045</xdr:rowOff>
    </xdr:from>
    <xdr:to>
      <xdr:col>50</xdr:col>
      <xdr:colOff>165100</xdr:colOff>
      <xdr:row>70</xdr:row>
      <xdr:rowOff>36195</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19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68</xdr:row>
      <xdr:rowOff>52722</xdr:rowOff>
    </xdr:from>
    <xdr:ext cx="69018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294205" y="11711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163477</xdr:rowOff>
    </xdr:from>
    <xdr:to>
      <xdr:col>46</xdr:col>
      <xdr:colOff>38100</xdr:colOff>
      <xdr:row>73</xdr:row>
      <xdr:rowOff>93627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25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110154</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50795" y="1228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91224</xdr:rowOff>
    </xdr:from>
    <xdr:to>
      <xdr:col>41</xdr:col>
      <xdr:colOff>101600</xdr:colOff>
      <xdr:row>79</xdr:row>
      <xdr:rowOff>21374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12501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5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105045</xdr:rowOff>
    </xdr:from>
    <xdr:to>
      <xdr:col>36</xdr:col>
      <xdr:colOff>165100</xdr:colOff>
      <xdr:row>78</xdr:row>
      <xdr:rowOff>35195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0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51722</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672795" y="1308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127178</xdr:rowOff>
    </xdr:from>
    <xdr:to>
      <xdr:col>54</xdr:col>
      <xdr:colOff>189865</xdr:colOff>
      <xdr:row>98</xdr:row>
      <xdr:rowOff>24296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57678"/>
          <a:ext cx="1270" cy="126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28123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3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24296</xdr:rowOff>
    </xdr:from>
    <xdr:to>
      <xdr:col>55</xdr:col>
      <xdr:colOff>88900</xdr:colOff>
      <xdr:row>98</xdr:row>
      <xdr:rowOff>24296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2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73855</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3329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127178</xdr:rowOff>
    </xdr:from>
    <xdr:to>
      <xdr:col>55</xdr:col>
      <xdr:colOff>88900</xdr:colOff>
      <xdr:row>90</xdr:row>
      <xdr:rowOff>127178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5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81221</xdr:rowOff>
    </xdr:from>
    <xdr:to>
      <xdr:col>55</xdr:col>
      <xdr:colOff>0</xdr:colOff>
      <xdr:row>98</xdr:row>
      <xdr:rowOff>19428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711871"/>
          <a:ext cx="838200" cy="10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79846</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390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56969</xdr:rowOff>
    </xdr:from>
    <xdr:to>
      <xdr:col>55</xdr:col>
      <xdr:colOff>50800</xdr:colOff>
      <xdr:row>97</xdr:row>
      <xdr:rowOff>158569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81221</xdr:rowOff>
    </xdr:from>
    <xdr:to>
      <xdr:col>50</xdr:col>
      <xdr:colOff>114300</xdr:colOff>
      <xdr:row>97</xdr:row>
      <xdr:rowOff>159880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711871"/>
          <a:ext cx="889000" cy="7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65825</xdr:rowOff>
    </xdr:from>
    <xdr:to>
      <xdr:col>50</xdr:col>
      <xdr:colOff>165100</xdr:colOff>
      <xdr:row>97</xdr:row>
      <xdr:rowOff>167425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158552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789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158883</xdr:rowOff>
    </xdr:from>
    <xdr:to>
      <xdr:col>45</xdr:col>
      <xdr:colOff>177800</xdr:colOff>
      <xdr:row>97</xdr:row>
      <xdr:rowOff>159880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446633"/>
          <a:ext cx="889000" cy="34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62179</xdr:rowOff>
    </xdr:from>
    <xdr:to>
      <xdr:col>46</xdr:col>
      <xdr:colOff>38100</xdr:colOff>
      <xdr:row>97</xdr:row>
      <xdr:rowOff>163779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6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8856</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46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732</xdr:rowOff>
    </xdr:from>
    <xdr:to>
      <xdr:col>41</xdr:col>
      <xdr:colOff>50800</xdr:colOff>
      <xdr:row>95</xdr:row>
      <xdr:rowOff>158883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117032"/>
          <a:ext cx="889000" cy="32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73092</xdr:rowOff>
    </xdr:from>
    <xdr:to>
      <xdr:col>41</xdr:col>
      <xdr:colOff>101600</xdr:colOff>
      <xdr:row>98</xdr:row>
      <xdr:rowOff>3242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165819</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70354</xdr:rowOff>
    </xdr:from>
    <xdr:to>
      <xdr:col>36</xdr:col>
      <xdr:colOff>165100</xdr:colOff>
      <xdr:row>98</xdr:row>
      <xdr:rowOff>504</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163081</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79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140078</xdr:rowOff>
    </xdr:from>
    <xdr:to>
      <xdr:col>55</xdr:col>
      <xdr:colOff>50800</xdr:colOff>
      <xdr:row>98</xdr:row>
      <xdr:rowOff>70228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7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55005</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8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30421</xdr:rowOff>
    </xdr:from>
    <xdr:to>
      <xdr:col>50</xdr:col>
      <xdr:colOff>165100</xdr:colOff>
      <xdr:row>97</xdr:row>
      <xdr:rowOff>132021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6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148548</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43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109080</xdr:rowOff>
    </xdr:from>
    <xdr:to>
      <xdr:col>46</xdr:col>
      <xdr:colOff>38100</xdr:colOff>
      <xdr:row>98</xdr:row>
      <xdr:rowOff>39230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73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30357</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83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108083</xdr:rowOff>
    </xdr:from>
    <xdr:to>
      <xdr:col>41</xdr:col>
      <xdr:colOff>101600</xdr:colOff>
      <xdr:row>96</xdr:row>
      <xdr:rowOff>38233</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39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54760</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17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121382</xdr:rowOff>
    </xdr:from>
    <xdr:to>
      <xdr:col>36</xdr:col>
      <xdr:colOff>165100</xdr:colOff>
      <xdr:row>94</xdr:row>
      <xdr:rowOff>51532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06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92</xdr:row>
      <xdr:rowOff>68059</xdr:rowOff>
    </xdr:from>
    <xdr:ext cx="69018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627205" y="15841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13764</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28714"/>
          <a:ext cx="1269" cy="1456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133369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819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131891</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13764</xdr:rowOff>
    </xdr:from>
    <xdr:to>
      <xdr:col>86</xdr:col>
      <xdr:colOff>25400</xdr:colOff>
      <xdr:row>31</xdr:row>
      <xdr:rowOff>13764</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2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50819</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659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27942</xdr:rowOff>
    </xdr:from>
    <xdr:to>
      <xdr:col>85</xdr:col>
      <xdr:colOff>177800</xdr:colOff>
      <xdr:row>39</xdr:row>
      <xdr:rowOff>129542</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71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30029</xdr:rowOff>
    </xdr:from>
    <xdr:to>
      <xdr:col>81</xdr:col>
      <xdr:colOff>101600</xdr:colOff>
      <xdr:row>39</xdr:row>
      <xdr:rowOff>131629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71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148156</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91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33778</xdr:rowOff>
    </xdr:from>
    <xdr:to>
      <xdr:col>76</xdr:col>
      <xdr:colOff>165100</xdr:colOff>
      <xdr:row>39</xdr:row>
      <xdr:rowOff>135378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7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151905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49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24345</xdr:rowOff>
    </xdr:from>
    <xdr:to>
      <xdr:col>72</xdr:col>
      <xdr:colOff>38100</xdr:colOff>
      <xdr:row>39</xdr:row>
      <xdr:rowOff>125945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71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142472</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8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18475</xdr:rowOff>
    </xdr:from>
    <xdr:to>
      <xdr:col>67</xdr:col>
      <xdr:colOff>101600</xdr:colOff>
      <xdr:row>39</xdr:row>
      <xdr:rowOff>120075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70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136602</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8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6369</xdr:rowOff>
    </xdr:from>
    <xdr:ext cx="249299"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929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55</xdr:row>
      <xdr:rowOff>54627</xdr:rowOff>
    </xdr:from>
    <xdr:ext cx="31290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53</xdr:row>
      <xdr:rowOff>86614</xdr:rowOff>
    </xdr:from>
    <xdr:to>
      <xdr:col>72</xdr:col>
      <xdr:colOff>38100</xdr:colOff>
      <xdr:row>54</xdr:row>
      <xdr:rowOff>16764</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17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52</xdr:row>
      <xdr:rowOff>33291</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894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49</xdr:row>
      <xdr:rowOff>159766</xdr:rowOff>
    </xdr:from>
    <xdr:to>
      <xdr:col>67</xdr:col>
      <xdr:colOff>101600</xdr:colOff>
      <xdr:row>50</xdr:row>
      <xdr:rowOff>89916</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856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48</xdr:row>
      <xdr:rowOff>106443</xdr:rowOff>
    </xdr:from>
    <xdr:ext cx="378565"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5017" y="8336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121172</xdr:rowOff>
    </xdr:from>
    <xdr:to>
      <xdr:col>85</xdr:col>
      <xdr:colOff>126364</xdr:colOff>
      <xdr:row>79</xdr:row>
      <xdr:rowOff>41661</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1951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45488</xdr:rowOff>
    </xdr:from>
    <xdr:ext cx="378565"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590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41661</xdr:rowOff>
    </xdr:from>
    <xdr:to>
      <xdr:col>86</xdr:col>
      <xdr:colOff>25400</xdr:colOff>
      <xdr:row>79</xdr:row>
      <xdr:rowOff>41661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58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67849</xdr:rowOff>
    </xdr:from>
    <xdr:ext cx="599010"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726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121172</xdr:rowOff>
    </xdr:from>
    <xdr:to>
      <xdr:col>86</xdr:col>
      <xdr:colOff>25400</xdr:colOff>
      <xdr:row>69</xdr:row>
      <xdr:rowOff>121172</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195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151553</xdr:rowOff>
    </xdr:from>
    <xdr:to>
      <xdr:col>85</xdr:col>
      <xdr:colOff>127000</xdr:colOff>
      <xdr:row>75</xdr:row>
      <xdr:rowOff>68376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667403"/>
          <a:ext cx="838200" cy="2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80376</xdr:rowOff>
    </xdr:from>
    <xdr:ext cx="599010"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3110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101949</xdr:rowOff>
    </xdr:from>
    <xdr:to>
      <xdr:col>85</xdr:col>
      <xdr:colOff>177800</xdr:colOff>
      <xdr:row>77</xdr:row>
      <xdr:rowOff>32099</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313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151553</xdr:rowOff>
    </xdr:from>
    <xdr:to>
      <xdr:col>81</xdr:col>
      <xdr:colOff>50800</xdr:colOff>
      <xdr:row>74</xdr:row>
      <xdr:rowOff>48954</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667403"/>
          <a:ext cx="889000" cy="6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104259</xdr:rowOff>
    </xdr:from>
    <xdr:to>
      <xdr:col>81</xdr:col>
      <xdr:colOff>101600</xdr:colOff>
      <xdr:row>77</xdr:row>
      <xdr:rowOff>34409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3134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25536</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181795" y="1322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48954</xdr:rowOff>
    </xdr:from>
    <xdr:to>
      <xdr:col>76</xdr:col>
      <xdr:colOff>114300</xdr:colOff>
      <xdr:row>74</xdr:row>
      <xdr:rowOff>85488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736254"/>
          <a:ext cx="8890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101991</xdr:rowOff>
    </xdr:from>
    <xdr:to>
      <xdr:col>76</xdr:col>
      <xdr:colOff>165100</xdr:colOff>
      <xdr:row>77</xdr:row>
      <xdr:rowOff>32141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23268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292795" y="1322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29473</xdr:rowOff>
    </xdr:from>
    <xdr:to>
      <xdr:col>71</xdr:col>
      <xdr:colOff>177800</xdr:colOff>
      <xdr:row>74</xdr:row>
      <xdr:rowOff>85488</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814300" y="12716773"/>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122245</xdr:rowOff>
    </xdr:from>
    <xdr:to>
      <xdr:col>72</xdr:col>
      <xdr:colOff>38100</xdr:colOff>
      <xdr:row>76</xdr:row>
      <xdr:rowOff>52395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98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43522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73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111589</xdr:rowOff>
    </xdr:from>
    <xdr:to>
      <xdr:col>67</xdr:col>
      <xdr:colOff>101600</xdr:colOff>
      <xdr:row>76</xdr:row>
      <xdr:rowOff>41739</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97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32866</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306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17576</xdr:rowOff>
    </xdr:from>
    <xdr:to>
      <xdr:col>85</xdr:col>
      <xdr:colOff>177800</xdr:colOff>
      <xdr:row>75</xdr:row>
      <xdr:rowOff>119176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8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40453</xdr:rowOff>
    </xdr:from>
    <xdr:ext cx="599010"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727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100753</xdr:rowOff>
    </xdr:from>
    <xdr:to>
      <xdr:col>81</xdr:col>
      <xdr:colOff>101600</xdr:colOff>
      <xdr:row>74</xdr:row>
      <xdr:rowOff>30903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6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47430</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181795" y="1239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169604</xdr:rowOff>
    </xdr:from>
    <xdr:to>
      <xdr:col>76</xdr:col>
      <xdr:colOff>165100</xdr:colOff>
      <xdr:row>74</xdr:row>
      <xdr:rowOff>99754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68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116281</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292795" y="1246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34688</xdr:rowOff>
    </xdr:from>
    <xdr:to>
      <xdr:col>72</xdr:col>
      <xdr:colOff>38100</xdr:colOff>
      <xdr:row>74</xdr:row>
      <xdr:rowOff>136288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72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152815</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03795" y="12497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150123</xdr:rowOff>
    </xdr:from>
    <xdr:to>
      <xdr:col>67</xdr:col>
      <xdr:colOff>101600</xdr:colOff>
      <xdr:row>74</xdr:row>
      <xdr:rowOff>80273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66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72</xdr:row>
      <xdr:rowOff>96800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14795" y="1244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83614</xdr:rowOff>
    </xdr:from>
    <xdr:to>
      <xdr:col>85</xdr:col>
      <xdr:colOff>126364</xdr:colOff>
      <xdr:row>99</xdr:row>
      <xdr:rowOff>41263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685564"/>
          <a:ext cx="1269" cy="1329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45090</xdr:rowOff>
    </xdr:from>
    <xdr:ext cx="469744"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701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41263</xdr:rowOff>
    </xdr:from>
    <xdr:to>
      <xdr:col>86</xdr:col>
      <xdr:colOff>25400</xdr:colOff>
      <xdr:row>99</xdr:row>
      <xdr:rowOff>41263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7014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30291</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4607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83614</xdr:rowOff>
    </xdr:from>
    <xdr:to>
      <xdr:col>86</xdr:col>
      <xdr:colOff>25400</xdr:colOff>
      <xdr:row>91</xdr:row>
      <xdr:rowOff>83614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68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6091</xdr:rowOff>
    </xdr:from>
    <xdr:to>
      <xdr:col>85</xdr:col>
      <xdr:colOff>127000</xdr:colOff>
      <xdr:row>97</xdr:row>
      <xdr:rowOff>112489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636741"/>
          <a:ext cx="838200" cy="10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25058</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27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46631</xdr:rowOff>
    </xdr:from>
    <xdr:to>
      <xdr:col>85</xdr:col>
      <xdr:colOff>177800</xdr:colOff>
      <xdr:row>98</xdr:row>
      <xdr:rowOff>148231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4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112489</xdr:rowOff>
    </xdr:from>
    <xdr:to>
      <xdr:col>81</xdr:col>
      <xdr:colOff>50800</xdr:colOff>
      <xdr:row>98</xdr:row>
      <xdr:rowOff>24265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743139"/>
          <a:ext cx="889000" cy="8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14577</xdr:rowOff>
    </xdr:from>
    <xdr:to>
      <xdr:col>81</xdr:col>
      <xdr:colOff>101600</xdr:colOff>
      <xdr:row>98</xdr:row>
      <xdr:rowOff>116177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16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107304</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181795" y="16909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24265</xdr:rowOff>
    </xdr:from>
    <xdr:to>
      <xdr:col>76</xdr:col>
      <xdr:colOff>114300</xdr:colOff>
      <xdr:row>98</xdr:row>
      <xdr:rowOff>107020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826365"/>
          <a:ext cx="889000" cy="8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83296</xdr:rowOff>
    </xdr:from>
    <xdr:to>
      <xdr:col>76</xdr:col>
      <xdr:colOff>165100</xdr:colOff>
      <xdr:row>99</xdr:row>
      <xdr:rowOff>13446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8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4573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97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137613</xdr:rowOff>
    </xdr:from>
    <xdr:to>
      <xdr:col>71</xdr:col>
      <xdr:colOff>177800</xdr:colOff>
      <xdr:row>98</xdr:row>
      <xdr:rowOff>107020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768263"/>
          <a:ext cx="889000" cy="14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64191</xdr:rowOff>
    </xdr:from>
    <xdr:to>
      <xdr:col>72</xdr:col>
      <xdr:colOff>38100</xdr:colOff>
      <xdr:row>98</xdr:row>
      <xdr:rowOff>165791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156918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95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81257</xdr:rowOff>
    </xdr:from>
    <xdr:to>
      <xdr:col>67</xdr:col>
      <xdr:colOff>101600</xdr:colOff>
      <xdr:row>99</xdr:row>
      <xdr:rowOff>11407</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2534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126741</xdr:rowOff>
    </xdr:from>
    <xdr:to>
      <xdr:col>85</xdr:col>
      <xdr:colOff>177800</xdr:colOff>
      <xdr:row>97</xdr:row>
      <xdr:rowOff>56891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149618</xdr:rowOff>
    </xdr:from>
    <xdr:ext cx="599010"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437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61689</xdr:rowOff>
    </xdr:from>
    <xdr:to>
      <xdr:col>81</xdr:col>
      <xdr:colOff>101600</xdr:colOff>
      <xdr:row>97</xdr:row>
      <xdr:rowOff>163289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6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8366</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181795" y="16467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144915</xdr:rowOff>
    </xdr:from>
    <xdr:to>
      <xdr:col>76</xdr:col>
      <xdr:colOff>165100</xdr:colOff>
      <xdr:row>98</xdr:row>
      <xdr:rowOff>75065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77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91592</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292795" y="1655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56220</xdr:rowOff>
    </xdr:from>
    <xdr:to>
      <xdr:col>72</xdr:col>
      <xdr:colOff>38100</xdr:colOff>
      <xdr:row>98</xdr:row>
      <xdr:rowOff>157820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5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2897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63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86813</xdr:rowOff>
    </xdr:from>
    <xdr:to>
      <xdr:col>67</xdr:col>
      <xdr:colOff>101600</xdr:colOff>
      <xdr:row>98</xdr:row>
      <xdr:rowOff>16963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71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33490</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492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148249</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463199"/>
          <a:ext cx="1269" cy="119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19402</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05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94926</xdr:rowOff>
    </xdr:from>
    <xdr:ext cx="534377"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2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148249</xdr:rowOff>
    </xdr:from>
    <xdr:to>
      <xdr:col>116</xdr:col>
      <xdr:colOff>152400</xdr:colOff>
      <xdr:row>31</xdr:row>
      <xdr:rowOff>148249</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463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108302</xdr:rowOff>
    </xdr:from>
    <xdr:ext cx="378565"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4519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85425</xdr:rowOff>
    </xdr:from>
    <xdr:to>
      <xdr:col>116</xdr:col>
      <xdr:colOff>114300</xdr:colOff>
      <xdr:row>39</xdr:row>
      <xdr:rowOff>15575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60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85128</xdr:rowOff>
    </xdr:from>
    <xdr:to>
      <xdr:col>112</xdr:col>
      <xdr:colOff>38100</xdr:colOff>
      <xdr:row>39</xdr:row>
      <xdr:rowOff>15278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31805</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4017" y="6375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77813</xdr:rowOff>
    </xdr:from>
    <xdr:to>
      <xdr:col>107</xdr:col>
      <xdr:colOff>101600</xdr:colOff>
      <xdr:row>39</xdr:row>
      <xdr:rowOff>7963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5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24490</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5017" y="636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68349</xdr:rowOff>
    </xdr:from>
    <xdr:to>
      <xdr:col>102</xdr:col>
      <xdr:colOff>165100</xdr:colOff>
      <xdr:row>38</xdr:row>
      <xdr:rowOff>169949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15026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6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32962</xdr:rowOff>
    </xdr:from>
    <xdr:to>
      <xdr:col>98</xdr:col>
      <xdr:colOff>38100</xdr:colOff>
      <xdr:row>38</xdr:row>
      <xdr:rowOff>134562</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151089</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63852</xdr:rowOff>
    </xdr:from>
    <xdr:ext cx="249299"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789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29287</xdr:rowOff>
    </xdr:from>
    <xdr:to>
      <xdr:col>116</xdr:col>
      <xdr:colOff>62864</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01787"/>
          <a:ext cx="1269" cy="148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147414</xdr:rowOff>
    </xdr:from>
    <xdr:ext cx="599010"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77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29287</xdr:rowOff>
    </xdr:from>
    <xdr:to>
      <xdr:col>116</xdr:col>
      <xdr:colOff>152400</xdr:colOff>
      <xdr:row>50</xdr:row>
      <xdr:rowOff>29287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01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11175</xdr:rowOff>
    </xdr:from>
    <xdr:ext cx="534377"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8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159748</xdr:rowOff>
    </xdr:from>
    <xdr:to>
      <xdr:col>116</xdr:col>
      <xdr:colOff>114300</xdr:colOff>
      <xdr:row>58</xdr:row>
      <xdr:rowOff>89898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162472</xdr:rowOff>
    </xdr:from>
    <xdr:to>
      <xdr:col>112</xdr:col>
      <xdr:colOff>38100</xdr:colOff>
      <xdr:row>58</xdr:row>
      <xdr:rowOff>92622</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109149</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56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37612</xdr:rowOff>
    </xdr:from>
    <xdr:to>
      <xdr:col>107</xdr:col>
      <xdr:colOff>101600</xdr:colOff>
      <xdr:row>58</xdr:row>
      <xdr:rowOff>139212</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155739</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5708</xdr:rowOff>
    </xdr:from>
    <xdr:to>
      <xdr:col>102</xdr:col>
      <xdr:colOff>165100</xdr:colOff>
      <xdr:row>58</xdr:row>
      <xdr:rowOff>107308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123835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3194</xdr:rowOff>
    </xdr:from>
    <xdr:to>
      <xdr:col>98</xdr:col>
      <xdr:colOff>38100</xdr:colOff>
      <xdr:row>58</xdr:row>
      <xdr:rowOff>104794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94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121321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8" y="97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94231</xdr:rowOff>
    </xdr:from>
    <xdr:to>
      <xdr:col>116</xdr:col>
      <xdr:colOff>62864</xdr:colOff>
      <xdr:row>78</xdr:row>
      <xdr:rowOff>96320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438631"/>
          <a:ext cx="1269" cy="1030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100147</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47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96320</xdr:rowOff>
    </xdr:from>
    <xdr:to>
      <xdr:col>116</xdr:col>
      <xdr:colOff>152400</xdr:colOff>
      <xdr:row>78</xdr:row>
      <xdr:rowOff>96320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46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40908</xdr:rowOff>
    </xdr:from>
    <xdr:ext cx="599010"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221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94231</xdr:rowOff>
    </xdr:from>
    <xdr:to>
      <xdr:col>116</xdr:col>
      <xdr:colOff>152400</xdr:colOff>
      <xdr:row>72</xdr:row>
      <xdr:rowOff>94231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43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10099</xdr:rowOff>
    </xdr:from>
    <xdr:to>
      <xdr:col>116</xdr:col>
      <xdr:colOff>63500</xdr:colOff>
      <xdr:row>75</xdr:row>
      <xdr:rowOff>91511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2868849"/>
          <a:ext cx="838200" cy="8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76917</xdr:rowOff>
    </xdr:from>
    <xdr:ext cx="599010"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31071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98490</xdr:rowOff>
    </xdr:from>
    <xdr:to>
      <xdr:col>116</xdr:col>
      <xdr:colOff>114300</xdr:colOff>
      <xdr:row>77</xdr:row>
      <xdr:rowOff>28640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31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88806</xdr:rowOff>
    </xdr:from>
    <xdr:to>
      <xdr:col>111</xdr:col>
      <xdr:colOff>177800</xdr:colOff>
      <xdr:row>75</xdr:row>
      <xdr:rowOff>91511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776106"/>
          <a:ext cx="8890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88995</xdr:rowOff>
    </xdr:from>
    <xdr:to>
      <xdr:col>112</xdr:col>
      <xdr:colOff>38100</xdr:colOff>
      <xdr:row>77</xdr:row>
      <xdr:rowOff>19145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31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10272</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23795" y="132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142531</xdr:rowOff>
    </xdr:from>
    <xdr:to>
      <xdr:col>107</xdr:col>
      <xdr:colOff>50800</xdr:colOff>
      <xdr:row>74</xdr:row>
      <xdr:rowOff>88806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9545300" y="12315481"/>
          <a:ext cx="889000" cy="4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104319</xdr:rowOff>
    </xdr:from>
    <xdr:to>
      <xdr:col>107</xdr:col>
      <xdr:colOff>101600</xdr:colOff>
      <xdr:row>77</xdr:row>
      <xdr:rowOff>34469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31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25596</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34795" y="1322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142531</xdr:rowOff>
    </xdr:from>
    <xdr:to>
      <xdr:col>102</xdr:col>
      <xdr:colOff>114300</xdr:colOff>
      <xdr:row>74</xdr:row>
      <xdr:rowOff>73261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8656300" y="12315481"/>
          <a:ext cx="889000" cy="4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97785</xdr:rowOff>
    </xdr:from>
    <xdr:to>
      <xdr:col>102</xdr:col>
      <xdr:colOff>165100</xdr:colOff>
      <xdr:row>77</xdr:row>
      <xdr:rowOff>27935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19062</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45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109375</xdr:rowOff>
    </xdr:from>
    <xdr:to>
      <xdr:col>98</xdr:col>
      <xdr:colOff>38100</xdr:colOff>
      <xdr:row>77</xdr:row>
      <xdr:rowOff>39525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30652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56795"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130749</xdr:rowOff>
    </xdr:from>
    <xdr:to>
      <xdr:col>116</xdr:col>
      <xdr:colOff>114300</xdr:colOff>
      <xdr:row>75</xdr:row>
      <xdr:rowOff>60899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8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153626</xdr:rowOff>
    </xdr:from>
    <xdr:ext cx="599010"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66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40711</xdr:rowOff>
    </xdr:from>
    <xdr:to>
      <xdr:col>112</xdr:col>
      <xdr:colOff>38100</xdr:colOff>
      <xdr:row>75</xdr:row>
      <xdr:rowOff>142311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28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158838</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23795" y="1267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38006</xdr:rowOff>
    </xdr:from>
    <xdr:to>
      <xdr:col>107</xdr:col>
      <xdr:colOff>101600</xdr:colOff>
      <xdr:row>74</xdr:row>
      <xdr:rowOff>139606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156133</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34795" y="1250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91731</xdr:rowOff>
    </xdr:from>
    <xdr:to>
      <xdr:col>102</xdr:col>
      <xdr:colOff>165100</xdr:colOff>
      <xdr:row>72</xdr:row>
      <xdr:rowOff>21881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2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70</xdr:row>
      <xdr:rowOff>38408</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45795" y="12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22461</xdr:rowOff>
    </xdr:from>
    <xdr:to>
      <xdr:col>98</xdr:col>
      <xdr:colOff>38100</xdr:colOff>
      <xdr:row>74</xdr:row>
      <xdr:rowOff>124061</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70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140588</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56795" y="12484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件費が高い要因としては、職員数が類似団体と比較し多いためであり、今後も引続き適正な定員管理に努める。また、普通建設事業費（うち新規整備）が前年度より大きく減少した要因としては、沖縄振興特別推進交付金事業による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年度に建設工事が完了した多目的拠点施設に係る歳出が完了したことが挙げられる。積立金については、その他特定目的基金への積立増によるものである。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今後も引続き、更に経常経費等の削減を図り、住民一人あたりのコスト削減に努める。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378
376
3.87
1,216,340
1,042,459
159,482
398,591
835,942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144631</xdr:rowOff>
    </xdr:from>
    <xdr:to>
      <xdr:col>24</xdr:col>
      <xdr:colOff>62865</xdr:colOff>
      <xdr:row>38</xdr:row>
      <xdr:rowOff>142149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288131"/>
          <a:ext cx="1270" cy="136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145976</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142149</xdr:rowOff>
    </xdr:from>
    <xdr:to>
      <xdr:col>24</xdr:col>
      <xdr:colOff>152400</xdr:colOff>
      <xdr:row>38</xdr:row>
      <xdr:rowOff>142149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91308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0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91,698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144631</xdr:rowOff>
    </xdr:from>
    <xdr:to>
      <xdr:col>24</xdr:col>
      <xdr:colOff>152400</xdr:colOff>
      <xdr:row>30</xdr:row>
      <xdr:rowOff>144631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288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79480</xdr:rowOff>
    </xdr:from>
    <xdr:to>
      <xdr:col>24</xdr:col>
      <xdr:colOff>63500</xdr:colOff>
      <xdr:row>30</xdr:row>
      <xdr:rowOff>144631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22298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96669</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118242</xdr:rowOff>
    </xdr:from>
    <xdr:to>
      <xdr:col>24</xdr:col>
      <xdr:colOff>114300</xdr:colOff>
      <xdr:row>38</xdr:row>
      <xdr:rowOff>48392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79480</xdr:rowOff>
    </xdr:from>
    <xdr:to>
      <xdr:col>19</xdr:col>
      <xdr:colOff>177800</xdr:colOff>
      <xdr:row>30</xdr:row>
      <xdr:rowOff>96348</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222980"/>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125215</xdr:rowOff>
    </xdr:from>
    <xdr:to>
      <xdr:col>20</xdr:col>
      <xdr:colOff>38100</xdr:colOff>
      <xdr:row>38</xdr:row>
      <xdr:rowOff>55365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46492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30690</xdr:rowOff>
    </xdr:from>
    <xdr:to>
      <xdr:col>15</xdr:col>
      <xdr:colOff>50800</xdr:colOff>
      <xdr:row>30</xdr:row>
      <xdr:rowOff>96348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5174190"/>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129297</xdr:rowOff>
    </xdr:from>
    <xdr:to>
      <xdr:col>15</xdr:col>
      <xdr:colOff>101600</xdr:colOff>
      <xdr:row>38</xdr:row>
      <xdr:rowOff>59447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50574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30690</xdr:rowOff>
    </xdr:from>
    <xdr:to>
      <xdr:col>10</xdr:col>
      <xdr:colOff>114300</xdr:colOff>
      <xdr:row>30</xdr:row>
      <xdr:rowOff>157759</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174190"/>
          <a:ext cx="889000" cy="127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91790</xdr:rowOff>
    </xdr:from>
    <xdr:to>
      <xdr:col>10</xdr:col>
      <xdr:colOff>165100</xdr:colOff>
      <xdr:row>38</xdr:row>
      <xdr:rowOff>21940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13068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92525</xdr:rowOff>
    </xdr:from>
    <xdr:to>
      <xdr:col>6</xdr:col>
      <xdr:colOff>38100</xdr:colOff>
      <xdr:row>38</xdr:row>
      <xdr:rowOff>22675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13802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93831</xdr:rowOff>
    </xdr:from>
    <xdr:to>
      <xdr:col>24</xdr:col>
      <xdr:colOff>114300</xdr:colOff>
      <xdr:row>31</xdr:row>
      <xdr:rowOff>23981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46858</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28680</xdr:rowOff>
    </xdr:from>
    <xdr:to>
      <xdr:col>20</xdr:col>
      <xdr:colOff>38100</xdr:colOff>
      <xdr:row>30</xdr:row>
      <xdr:rowOff>130280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28</xdr:row>
      <xdr:rowOff>146807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49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45548</xdr:rowOff>
    </xdr:from>
    <xdr:to>
      <xdr:col>15</xdr:col>
      <xdr:colOff>101600</xdr:colOff>
      <xdr:row>30</xdr:row>
      <xdr:rowOff>147148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1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163675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49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29</xdr:row>
      <xdr:rowOff>151340</xdr:rowOff>
    </xdr:from>
    <xdr:to>
      <xdr:col>10</xdr:col>
      <xdr:colOff>165100</xdr:colOff>
      <xdr:row>30</xdr:row>
      <xdr:rowOff>81490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1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98017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48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106959</xdr:rowOff>
    </xdr:from>
    <xdr:to>
      <xdr:col>6</xdr:col>
      <xdr:colOff>38100</xdr:colOff>
      <xdr:row>31</xdr:row>
      <xdr:rowOff>37109</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25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53636</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02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163364</xdr:rowOff>
    </xdr:from>
    <xdr:to>
      <xdr:col>24</xdr:col>
      <xdr:colOff>62865</xdr:colOff>
      <xdr:row>58</xdr:row>
      <xdr:rowOff>147564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35864"/>
          <a:ext cx="1270" cy="1355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151391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147564</xdr:rowOff>
    </xdr:from>
    <xdr:to>
      <xdr:col>24</xdr:col>
      <xdr:colOff>152400</xdr:colOff>
      <xdr:row>58</xdr:row>
      <xdr:rowOff>147564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9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110041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11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1,868,944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163364</xdr:rowOff>
    </xdr:from>
    <xdr:to>
      <xdr:col>24</xdr:col>
      <xdr:colOff>152400</xdr:colOff>
      <xdr:row>50</xdr:row>
      <xdr:rowOff>163364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3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167467</xdr:rowOff>
    </xdr:from>
    <xdr:to>
      <xdr:col>24</xdr:col>
      <xdr:colOff>63500</xdr:colOff>
      <xdr:row>56</xdr:row>
      <xdr:rowOff>67631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97217"/>
          <a:ext cx="838200" cy="71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92641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8652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114214</xdr:rowOff>
    </xdr:from>
    <xdr:to>
      <xdr:col>24</xdr:col>
      <xdr:colOff>114300</xdr:colOff>
      <xdr:row>58</xdr:row>
      <xdr:rowOff>44364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67631</xdr:rowOff>
    </xdr:from>
    <xdr:to>
      <xdr:col>19</xdr:col>
      <xdr:colOff>177800</xdr:colOff>
      <xdr:row>56</xdr:row>
      <xdr:rowOff>92159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68831"/>
          <a:ext cx="889000" cy="2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112924</xdr:rowOff>
    </xdr:from>
    <xdr:to>
      <xdr:col>20</xdr:col>
      <xdr:colOff>38100</xdr:colOff>
      <xdr:row>58</xdr:row>
      <xdr:rowOff>43074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34201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978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170187</xdr:rowOff>
    </xdr:from>
    <xdr:to>
      <xdr:col>15</xdr:col>
      <xdr:colOff>50800</xdr:colOff>
      <xdr:row>56</xdr:row>
      <xdr:rowOff>92159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99937"/>
          <a:ext cx="889000" cy="9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156760</xdr:rowOff>
    </xdr:from>
    <xdr:to>
      <xdr:col>15</xdr:col>
      <xdr:colOff>101600</xdr:colOff>
      <xdr:row>58</xdr:row>
      <xdr:rowOff>86910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78037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141841</xdr:rowOff>
    </xdr:from>
    <xdr:to>
      <xdr:col>10</xdr:col>
      <xdr:colOff>114300</xdr:colOff>
      <xdr:row>55</xdr:row>
      <xdr:rowOff>170187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57159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134207</xdr:rowOff>
    </xdr:from>
    <xdr:to>
      <xdr:col>10</xdr:col>
      <xdr:colOff>165100</xdr:colOff>
      <xdr:row>58</xdr:row>
      <xdr:rowOff>64357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0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55484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99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152595</xdr:rowOff>
    </xdr:from>
    <xdr:to>
      <xdr:col>6</xdr:col>
      <xdr:colOff>38100</xdr:colOff>
      <xdr:row>58</xdr:row>
      <xdr:rowOff>82745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73872</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17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116667</xdr:rowOff>
    </xdr:from>
    <xdr:to>
      <xdr:col>24</xdr:col>
      <xdr:colOff>114300</xdr:colOff>
      <xdr:row>56</xdr:row>
      <xdr:rowOff>46817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46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139544</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97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16831</xdr:rowOff>
    </xdr:from>
    <xdr:to>
      <xdr:col>20</xdr:col>
      <xdr:colOff>38100</xdr:colOff>
      <xdr:row>56</xdr:row>
      <xdr:rowOff>118431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1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134958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39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41359</xdr:rowOff>
    </xdr:from>
    <xdr:to>
      <xdr:col>15</xdr:col>
      <xdr:colOff>101600</xdr:colOff>
      <xdr:row>56</xdr:row>
      <xdr:rowOff>142959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4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159486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41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119387</xdr:rowOff>
    </xdr:from>
    <xdr:to>
      <xdr:col>10</xdr:col>
      <xdr:colOff>165100</xdr:colOff>
      <xdr:row>56</xdr:row>
      <xdr:rowOff>49537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54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66064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3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91041</xdr:rowOff>
    </xdr:from>
    <xdr:to>
      <xdr:col>6</xdr:col>
      <xdr:colOff>38100</xdr:colOff>
      <xdr:row>56</xdr:row>
      <xdr:rowOff>21191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5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37718</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2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112947</xdr:rowOff>
    </xdr:from>
    <xdr:to>
      <xdr:col>24</xdr:col>
      <xdr:colOff>62865</xdr:colOff>
      <xdr:row>78</xdr:row>
      <xdr:rowOff>129510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3314597"/>
          <a:ext cx="1270" cy="188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133337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6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129510</xdr:rowOff>
    </xdr:from>
    <xdr:to>
      <xdr:col>24</xdr:col>
      <xdr:colOff>152400</xdr:colOff>
      <xdr:row>78</xdr:row>
      <xdr:rowOff>129510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59624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3089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302,077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112947</xdr:rowOff>
    </xdr:from>
    <xdr:to>
      <xdr:col>24</xdr:col>
      <xdr:colOff>152400</xdr:colOff>
      <xdr:row>77</xdr:row>
      <xdr:rowOff>112947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31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162497</xdr:rowOff>
    </xdr:from>
    <xdr:to>
      <xdr:col>24</xdr:col>
      <xdr:colOff>63500</xdr:colOff>
      <xdr:row>77</xdr:row>
      <xdr:rowOff>112947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1992547"/>
          <a:ext cx="838200" cy="13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165630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67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15753</xdr:rowOff>
    </xdr:from>
    <xdr:to>
      <xdr:col>24</xdr:col>
      <xdr:colOff>114300</xdr:colOff>
      <xdr:row>78</xdr:row>
      <xdr:rowOff>117353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8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162497</xdr:rowOff>
    </xdr:from>
    <xdr:to>
      <xdr:col>19</xdr:col>
      <xdr:colOff>177800</xdr:colOff>
      <xdr:row>73</xdr:row>
      <xdr:rowOff>70158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1992547"/>
          <a:ext cx="889000" cy="5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6082</xdr:rowOff>
    </xdr:from>
    <xdr:to>
      <xdr:col>20</xdr:col>
      <xdr:colOff>38100</xdr:colOff>
      <xdr:row>78</xdr:row>
      <xdr:rowOff>107682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98809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70158</xdr:rowOff>
    </xdr:from>
    <xdr:to>
      <xdr:col>15</xdr:col>
      <xdr:colOff>50800</xdr:colOff>
      <xdr:row>76</xdr:row>
      <xdr:rowOff>36957</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586008"/>
          <a:ext cx="889000" cy="4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11681</xdr:rowOff>
    </xdr:from>
    <xdr:to>
      <xdr:col>15</xdr:col>
      <xdr:colOff>101600</xdr:colOff>
      <xdr:row>78</xdr:row>
      <xdr:rowOff>113281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104408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36957</xdr:rowOff>
    </xdr:from>
    <xdr:to>
      <xdr:col>10</xdr:col>
      <xdr:colOff>114300</xdr:colOff>
      <xdr:row>77</xdr:row>
      <xdr:rowOff>76499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067157"/>
          <a:ext cx="889000" cy="2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165182</xdr:rowOff>
    </xdr:from>
    <xdr:to>
      <xdr:col>10</xdr:col>
      <xdr:colOff>165100</xdr:colOff>
      <xdr:row>78</xdr:row>
      <xdr:rowOff>95332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86459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166864</xdr:rowOff>
    </xdr:from>
    <xdr:to>
      <xdr:col>6</xdr:col>
      <xdr:colOff>38100</xdr:colOff>
      <xdr:row>78</xdr:row>
      <xdr:rowOff>97014</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88141</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62147</xdr:rowOff>
    </xdr:from>
    <xdr:to>
      <xdr:col>24</xdr:col>
      <xdr:colOff>114300</xdr:colOff>
      <xdr:row>77</xdr:row>
      <xdr:rowOff>163747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15174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1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69</xdr:row>
      <xdr:rowOff>111697</xdr:rowOff>
    </xdr:from>
    <xdr:to>
      <xdr:col>20</xdr:col>
      <xdr:colOff>38100</xdr:colOff>
      <xdr:row>70</xdr:row>
      <xdr:rowOff>41847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1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23205</xdr:colOff>
      <xdr:row>68</xdr:row>
      <xdr:rowOff>58374</xdr:rowOff>
    </xdr:from>
    <xdr:ext cx="690189"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52205" y="1171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19358</xdr:rowOff>
    </xdr:from>
    <xdr:to>
      <xdr:col>15</xdr:col>
      <xdr:colOff>101600</xdr:colOff>
      <xdr:row>73</xdr:row>
      <xdr:rowOff>120958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5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137485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3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157607</xdr:rowOff>
    </xdr:from>
    <xdr:to>
      <xdr:col>10</xdr:col>
      <xdr:colOff>165100</xdr:colOff>
      <xdr:row>76</xdr:row>
      <xdr:rowOff>87757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104284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9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25699</xdr:rowOff>
    </xdr:from>
    <xdr:to>
      <xdr:col>6</xdr:col>
      <xdr:colOff>38100</xdr:colOff>
      <xdr:row>77</xdr:row>
      <xdr:rowOff>127299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2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143826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002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129798</xdr:rowOff>
    </xdr:from>
    <xdr:to>
      <xdr:col>24</xdr:col>
      <xdr:colOff>62865</xdr:colOff>
      <xdr:row>98</xdr:row>
      <xdr:rowOff>150149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731748"/>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153976</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5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150149</xdr:rowOff>
    </xdr:from>
    <xdr:to>
      <xdr:col>24</xdr:col>
      <xdr:colOff>152400</xdr:colOff>
      <xdr:row>98</xdr:row>
      <xdr:rowOff>150149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5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76475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50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675,198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129798</xdr:rowOff>
    </xdr:from>
    <xdr:to>
      <xdr:col>24</xdr:col>
      <xdr:colOff>152400</xdr:colOff>
      <xdr:row>91</xdr:row>
      <xdr:rowOff>129798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731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129798</xdr:rowOff>
    </xdr:from>
    <xdr:to>
      <xdr:col>24</xdr:col>
      <xdr:colOff>63500</xdr:colOff>
      <xdr:row>96</xdr:row>
      <xdr:rowOff>117728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731748"/>
          <a:ext cx="838200" cy="84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154667</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785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4790</xdr:rowOff>
    </xdr:from>
    <xdr:to>
      <xdr:col>24</xdr:col>
      <xdr:colOff>114300</xdr:colOff>
      <xdr:row>98</xdr:row>
      <xdr:rowOff>106390</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86905</xdr:rowOff>
    </xdr:from>
    <xdr:to>
      <xdr:col>19</xdr:col>
      <xdr:colOff>177800</xdr:colOff>
      <xdr:row>96</xdr:row>
      <xdr:rowOff>117728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46105"/>
          <a:ext cx="889000" cy="3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5358</xdr:rowOff>
    </xdr:from>
    <xdr:to>
      <xdr:col>20</xdr:col>
      <xdr:colOff>38100</xdr:colOff>
      <xdr:row>98</xdr:row>
      <xdr:rowOff>106958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98085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162913</xdr:rowOff>
    </xdr:from>
    <xdr:to>
      <xdr:col>15</xdr:col>
      <xdr:colOff>50800</xdr:colOff>
      <xdr:row>96</xdr:row>
      <xdr:rowOff>86905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450663"/>
          <a:ext cx="889000" cy="9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1329</xdr:rowOff>
    </xdr:from>
    <xdr:to>
      <xdr:col>15</xdr:col>
      <xdr:colOff>101600</xdr:colOff>
      <xdr:row>98</xdr:row>
      <xdr:rowOff>102929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94056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132629</xdr:rowOff>
    </xdr:from>
    <xdr:to>
      <xdr:col>10</xdr:col>
      <xdr:colOff>114300</xdr:colOff>
      <xdr:row>95</xdr:row>
      <xdr:rowOff>162913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248929"/>
          <a:ext cx="889000" cy="20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141455</xdr:rowOff>
    </xdr:from>
    <xdr:to>
      <xdr:col>10</xdr:col>
      <xdr:colOff>165100</xdr:colOff>
      <xdr:row>98</xdr:row>
      <xdr:rowOff>71605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7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62732</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864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133883</xdr:rowOff>
    </xdr:from>
    <xdr:to>
      <xdr:col>6</xdr:col>
      <xdr:colOff>38100</xdr:colOff>
      <xdr:row>98</xdr:row>
      <xdr:rowOff>64033</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76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55160</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85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78998</xdr:rowOff>
    </xdr:from>
    <xdr:to>
      <xdr:col>24</xdr:col>
      <xdr:colOff>114300</xdr:colOff>
      <xdr:row>92</xdr:row>
      <xdr:rowOff>9148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68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32025</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63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66928</xdr:rowOff>
    </xdr:from>
    <xdr:to>
      <xdr:col>20</xdr:col>
      <xdr:colOff>38100</xdr:colOff>
      <xdr:row>96</xdr:row>
      <xdr:rowOff>168528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13605</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30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36105</xdr:rowOff>
    </xdr:from>
    <xdr:to>
      <xdr:col>15</xdr:col>
      <xdr:colOff>101600</xdr:colOff>
      <xdr:row>96</xdr:row>
      <xdr:rowOff>137705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4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154232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27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112113</xdr:rowOff>
    </xdr:from>
    <xdr:to>
      <xdr:col>10</xdr:col>
      <xdr:colOff>165100</xdr:colOff>
      <xdr:row>96</xdr:row>
      <xdr:rowOff>42263</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9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58790</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75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81829</xdr:rowOff>
    </xdr:from>
    <xdr:to>
      <xdr:col>6</xdr:col>
      <xdr:colOff>38100</xdr:colOff>
      <xdr:row>95</xdr:row>
      <xdr:rowOff>11979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28506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597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55412"/>
          <a:ext cx="127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3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5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55770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9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32893</xdr:rowOff>
    </xdr:from>
    <xdr:to>
      <xdr:col>55</xdr:col>
      <xdr:colOff>50800</xdr:colOff>
      <xdr:row>38</xdr:row>
      <xdr:rowOff>134493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3556</xdr:rowOff>
    </xdr:from>
    <xdr:to>
      <xdr:col>50</xdr:col>
      <xdr:colOff>165100</xdr:colOff>
      <xdr:row>38</xdr:row>
      <xdr:rowOff>105156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121683</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140843</xdr:rowOff>
    </xdr:from>
    <xdr:to>
      <xdr:col>46</xdr:col>
      <xdr:colOff>38100</xdr:colOff>
      <xdr:row>38</xdr:row>
      <xdr:rowOff>70993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87520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39878</xdr:rowOff>
    </xdr:from>
    <xdr:to>
      <xdr:col>41</xdr:col>
      <xdr:colOff>101600</xdr:colOff>
      <xdr:row>38</xdr:row>
      <xdr:rowOff>141478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158005</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152019</xdr:rowOff>
    </xdr:from>
    <xdr:to>
      <xdr:col>36</xdr:col>
      <xdr:colOff>165100</xdr:colOff>
      <xdr:row>37</xdr:row>
      <xdr:rowOff>82169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98696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09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143139</xdr:rowOff>
    </xdr:from>
    <xdr:to>
      <xdr:col>54</xdr:col>
      <xdr:colOff>189865</xdr:colOff>
      <xdr:row>59</xdr:row>
      <xdr:rowOff>38006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87089"/>
          <a:ext cx="1270" cy="1266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41833</xdr:rowOff>
    </xdr:from>
    <xdr:ext cx="469744"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57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38006</xdr:rowOff>
    </xdr:from>
    <xdr:to>
      <xdr:col>55</xdr:col>
      <xdr:colOff>88900</xdr:colOff>
      <xdr:row>59</xdr:row>
      <xdr:rowOff>38006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3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89816</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623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143139</xdr:rowOff>
    </xdr:from>
    <xdr:to>
      <xdr:col>55</xdr:col>
      <xdr:colOff>88900</xdr:colOff>
      <xdr:row>51</xdr:row>
      <xdr:rowOff>143139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8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64139</xdr:rowOff>
    </xdr:from>
    <xdr:to>
      <xdr:col>55</xdr:col>
      <xdr:colOff>0</xdr:colOff>
      <xdr:row>58</xdr:row>
      <xdr:rowOff>73049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10008239"/>
          <a:ext cx="8382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62061</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1000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83634</xdr:rowOff>
    </xdr:from>
    <xdr:to>
      <xdr:col>55</xdr:col>
      <xdr:colOff>50800</xdr:colOff>
      <xdr:row>59</xdr:row>
      <xdr:rowOff>13784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156163</xdr:rowOff>
    </xdr:from>
    <xdr:to>
      <xdr:col>50</xdr:col>
      <xdr:colOff>114300</xdr:colOff>
      <xdr:row>58</xdr:row>
      <xdr:rowOff>64139</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928813"/>
          <a:ext cx="889000" cy="7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81732</xdr:rowOff>
    </xdr:from>
    <xdr:to>
      <xdr:col>50</xdr:col>
      <xdr:colOff>165100</xdr:colOff>
      <xdr:row>59</xdr:row>
      <xdr:rowOff>11882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3009</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1011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109255</xdr:rowOff>
    </xdr:from>
    <xdr:to>
      <xdr:col>45</xdr:col>
      <xdr:colOff>177800</xdr:colOff>
      <xdr:row>57</xdr:row>
      <xdr:rowOff>156163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81905"/>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86951</xdr:rowOff>
    </xdr:from>
    <xdr:to>
      <xdr:col>46</xdr:col>
      <xdr:colOff>38100</xdr:colOff>
      <xdr:row>59</xdr:row>
      <xdr:rowOff>17101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8228</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1012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54694</xdr:rowOff>
    </xdr:from>
    <xdr:to>
      <xdr:col>41</xdr:col>
      <xdr:colOff>50800</xdr:colOff>
      <xdr:row>57</xdr:row>
      <xdr:rowOff>109255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27344"/>
          <a:ext cx="8890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46055</xdr:rowOff>
    </xdr:from>
    <xdr:to>
      <xdr:col>41</xdr:col>
      <xdr:colOff>101600</xdr:colOff>
      <xdr:row>58</xdr:row>
      <xdr:rowOff>147655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138782</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10082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34984</xdr:rowOff>
    </xdr:from>
    <xdr:to>
      <xdr:col>36</xdr:col>
      <xdr:colOff>165100</xdr:colOff>
      <xdr:row>58</xdr:row>
      <xdr:rowOff>136584</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127711</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71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22249</xdr:rowOff>
    </xdr:from>
    <xdr:to>
      <xdr:col>55</xdr:col>
      <xdr:colOff>50800</xdr:colOff>
      <xdr:row>58</xdr:row>
      <xdr:rowOff>123849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6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45126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1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13339</xdr:rowOff>
    </xdr:from>
    <xdr:to>
      <xdr:col>50</xdr:col>
      <xdr:colOff>165100</xdr:colOff>
      <xdr:row>58</xdr:row>
      <xdr:rowOff>114939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9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131466</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73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105363</xdr:rowOff>
    </xdr:from>
    <xdr:to>
      <xdr:col>46</xdr:col>
      <xdr:colOff>38100</xdr:colOff>
      <xdr:row>58</xdr:row>
      <xdr:rowOff>35513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7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52040</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65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58455</xdr:rowOff>
    </xdr:from>
    <xdr:to>
      <xdr:col>41</xdr:col>
      <xdr:colOff>101600</xdr:colOff>
      <xdr:row>57</xdr:row>
      <xdr:rowOff>160055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5132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0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3894</xdr:rowOff>
    </xdr:from>
    <xdr:to>
      <xdr:col>36</xdr:col>
      <xdr:colOff>165100</xdr:colOff>
      <xdr:row>57</xdr:row>
      <xdr:rowOff>105494</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77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122021</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5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48891</xdr:rowOff>
    </xdr:from>
    <xdr:to>
      <xdr:col>54</xdr:col>
      <xdr:colOff>189865</xdr:colOff>
      <xdr:row>79</xdr:row>
      <xdr:rowOff>40815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907641"/>
          <a:ext cx="1270" cy="677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44642</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40815</xdr:rowOff>
    </xdr:from>
    <xdr:to>
      <xdr:col>55</xdr:col>
      <xdr:colOff>88900</xdr:colOff>
      <xdr:row>79</xdr:row>
      <xdr:rowOff>40815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167018</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68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357,669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75</xdr:row>
      <xdr:rowOff>48891</xdr:rowOff>
    </xdr:from>
    <xdr:to>
      <xdr:col>55</xdr:col>
      <xdr:colOff>88900</xdr:colOff>
      <xdr:row>75</xdr:row>
      <xdr:rowOff>48891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90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1876</xdr:rowOff>
    </xdr:from>
    <xdr:to>
      <xdr:col>55</xdr:col>
      <xdr:colOff>0</xdr:colOff>
      <xdr:row>78</xdr:row>
      <xdr:rowOff>61449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032076"/>
          <a:ext cx="838200" cy="40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50702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2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72275</xdr:rowOff>
    </xdr:from>
    <xdr:to>
      <xdr:col>55</xdr:col>
      <xdr:colOff>50800</xdr:colOff>
      <xdr:row>79</xdr:row>
      <xdr:rowOff>2425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44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134510</xdr:rowOff>
    </xdr:from>
    <xdr:to>
      <xdr:col>50</xdr:col>
      <xdr:colOff>114300</xdr:colOff>
      <xdr:row>78</xdr:row>
      <xdr:rowOff>61449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336160"/>
          <a:ext cx="889000" cy="9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53632</xdr:rowOff>
    </xdr:from>
    <xdr:to>
      <xdr:col>50</xdr:col>
      <xdr:colOff>165100</xdr:colOff>
      <xdr:row>78</xdr:row>
      <xdr:rowOff>155232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2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146359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1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65252</xdr:rowOff>
    </xdr:from>
    <xdr:to>
      <xdr:col>45</xdr:col>
      <xdr:colOff>177800</xdr:colOff>
      <xdr:row>77</xdr:row>
      <xdr:rowOff>134510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095452"/>
          <a:ext cx="889000" cy="24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83330</xdr:rowOff>
    </xdr:from>
    <xdr:to>
      <xdr:col>46</xdr:col>
      <xdr:colOff>38100</xdr:colOff>
      <xdr:row>79</xdr:row>
      <xdr:rowOff>13480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5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4607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75447</xdr:rowOff>
    </xdr:from>
    <xdr:to>
      <xdr:col>41</xdr:col>
      <xdr:colOff>50800</xdr:colOff>
      <xdr:row>76</xdr:row>
      <xdr:rowOff>65252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076947"/>
          <a:ext cx="889000" cy="10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73304</xdr:rowOff>
    </xdr:from>
    <xdr:to>
      <xdr:col>41</xdr:col>
      <xdr:colOff>101600</xdr:colOff>
      <xdr:row>79</xdr:row>
      <xdr:rowOff>3454</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166031</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74208</xdr:rowOff>
    </xdr:from>
    <xdr:to>
      <xdr:col>36</xdr:col>
      <xdr:colOff>165100</xdr:colOff>
      <xdr:row>79</xdr:row>
      <xdr:rowOff>4358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4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122525</xdr:rowOff>
    </xdr:from>
    <xdr:to>
      <xdr:col>55</xdr:col>
      <xdr:colOff>50800</xdr:colOff>
      <xdr:row>76</xdr:row>
      <xdr:rowOff>52676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12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37452</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9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10649</xdr:rowOff>
    </xdr:from>
    <xdr:to>
      <xdr:col>50</xdr:col>
      <xdr:colOff>165100</xdr:colOff>
      <xdr:row>78</xdr:row>
      <xdr:rowOff>112249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128776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1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83710</xdr:rowOff>
    </xdr:from>
    <xdr:to>
      <xdr:col>46</xdr:col>
      <xdr:colOff>38100</xdr:colOff>
      <xdr:row>78</xdr:row>
      <xdr:rowOff>13860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8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30387</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306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14452</xdr:rowOff>
    </xdr:from>
    <xdr:to>
      <xdr:col>41</xdr:col>
      <xdr:colOff>101600</xdr:colOff>
      <xdr:row>76</xdr:row>
      <xdr:rowOff>116052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4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132580</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19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24647</xdr:rowOff>
    </xdr:from>
    <xdr:to>
      <xdr:col>36</xdr:col>
      <xdr:colOff>165100</xdr:colOff>
      <xdr:row>70</xdr:row>
      <xdr:rowOff>126247</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02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68</xdr:row>
      <xdr:rowOff>142774</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1801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41760</xdr:rowOff>
    </xdr:from>
    <xdr:to>
      <xdr:col>54</xdr:col>
      <xdr:colOff>189865</xdr:colOff>
      <xdr:row>98</xdr:row>
      <xdr:rowOff>154215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2260"/>
          <a:ext cx="1270" cy="148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158042</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154215</xdr:rowOff>
    </xdr:from>
    <xdr:to>
      <xdr:col>55</xdr:col>
      <xdr:colOff>88900</xdr:colOff>
      <xdr:row>98</xdr:row>
      <xdr:rowOff>154215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56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159887</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41760</xdr:rowOff>
    </xdr:from>
    <xdr:to>
      <xdr:col>55</xdr:col>
      <xdr:colOff>88900</xdr:colOff>
      <xdr:row>90</xdr:row>
      <xdr:rowOff>41760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2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117294</xdr:rowOff>
    </xdr:from>
    <xdr:to>
      <xdr:col>55</xdr:col>
      <xdr:colOff>0</xdr:colOff>
      <xdr:row>98</xdr:row>
      <xdr:rowOff>154215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233594"/>
          <a:ext cx="838200" cy="7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47220</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34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24343</xdr:rowOff>
    </xdr:from>
    <xdr:to>
      <xdr:col>55</xdr:col>
      <xdr:colOff>50800</xdr:colOff>
      <xdr:row>96</xdr:row>
      <xdr:rowOff>125943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117294</xdr:rowOff>
    </xdr:from>
    <xdr:to>
      <xdr:col>50</xdr:col>
      <xdr:colOff>114300</xdr:colOff>
      <xdr:row>98</xdr:row>
      <xdr:rowOff>88398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233594"/>
          <a:ext cx="889000" cy="6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106311</xdr:rowOff>
    </xdr:from>
    <xdr:to>
      <xdr:col>50</xdr:col>
      <xdr:colOff>165100</xdr:colOff>
      <xdr:row>96</xdr:row>
      <xdr:rowOff>36461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27588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39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103657</xdr:rowOff>
    </xdr:from>
    <xdr:to>
      <xdr:col>45</xdr:col>
      <xdr:colOff>177800</xdr:colOff>
      <xdr:row>98</xdr:row>
      <xdr:rowOff>88398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5705607"/>
          <a:ext cx="889000" cy="11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9705</xdr:rowOff>
    </xdr:from>
    <xdr:to>
      <xdr:col>46</xdr:col>
      <xdr:colOff>38100</xdr:colOff>
      <xdr:row>96</xdr:row>
      <xdr:rowOff>111305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127832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50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103657</xdr:rowOff>
    </xdr:from>
    <xdr:to>
      <xdr:col>41</xdr:col>
      <xdr:colOff>50800</xdr:colOff>
      <xdr:row>91</xdr:row>
      <xdr:rowOff>158891</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5705607"/>
          <a:ext cx="889000" cy="55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166670</xdr:rowOff>
    </xdr:from>
    <xdr:to>
      <xdr:col>41</xdr:col>
      <xdr:colOff>101600</xdr:colOff>
      <xdr:row>96</xdr:row>
      <xdr:rowOff>96820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87947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61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65145</xdr:rowOff>
    </xdr:from>
    <xdr:to>
      <xdr:col>36</xdr:col>
      <xdr:colOff>165100</xdr:colOff>
      <xdr:row>95</xdr:row>
      <xdr:rowOff>166745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157872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672795" y="1644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103415</xdr:rowOff>
    </xdr:from>
    <xdr:to>
      <xdr:col>55</xdr:col>
      <xdr:colOff>50800</xdr:colOff>
      <xdr:row>99</xdr:row>
      <xdr:rowOff>33565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18342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66494</xdr:rowOff>
    </xdr:from>
    <xdr:to>
      <xdr:col>50</xdr:col>
      <xdr:colOff>165100</xdr:colOff>
      <xdr:row>94</xdr:row>
      <xdr:rowOff>168094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1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13171</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39795" y="1595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37598</xdr:rowOff>
    </xdr:from>
    <xdr:to>
      <xdr:col>46</xdr:col>
      <xdr:colOff>38100</xdr:colOff>
      <xdr:row>98</xdr:row>
      <xdr:rowOff>139198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130325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9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52857</xdr:rowOff>
    </xdr:from>
    <xdr:to>
      <xdr:col>41</xdr:col>
      <xdr:colOff>101600</xdr:colOff>
      <xdr:row>91</xdr:row>
      <xdr:rowOff>154457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5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170984</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61795" y="1543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108091</xdr:rowOff>
    </xdr:from>
    <xdr:to>
      <xdr:col>36</xdr:col>
      <xdr:colOff>165100</xdr:colOff>
      <xdr:row>92</xdr:row>
      <xdr:rowOff>38241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571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54768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672795" y="1548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151642</xdr:rowOff>
    </xdr:from>
    <xdr:to>
      <xdr:col>85</xdr:col>
      <xdr:colOff>126364</xdr:colOff>
      <xdr:row>39</xdr:row>
      <xdr:rowOff>505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95142"/>
          <a:ext cx="1269" cy="139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4332</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9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505</xdr:rowOff>
    </xdr:from>
    <xdr:to>
      <xdr:col>86</xdr:col>
      <xdr:colOff>25400</xdr:colOff>
      <xdr:row>39</xdr:row>
      <xdr:rowOff>505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87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98319</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7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136,903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151642</xdr:rowOff>
    </xdr:from>
    <xdr:to>
      <xdr:col>86</xdr:col>
      <xdr:colOff>25400</xdr:colOff>
      <xdr:row>30</xdr:row>
      <xdr:rowOff>151642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9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106161</xdr:rowOff>
    </xdr:from>
    <xdr:to>
      <xdr:col>85</xdr:col>
      <xdr:colOff>127000</xdr:colOff>
      <xdr:row>37</xdr:row>
      <xdr:rowOff>166033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106911"/>
          <a:ext cx="8382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116367</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117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137940</xdr:rowOff>
    </xdr:from>
    <xdr:to>
      <xdr:col>85</xdr:col>
      <xdr:colOff>177800</xdr:colOff>
      <xdr:row>36</xdr:row>
      <xdr:rowOff>68090</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13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127029</xdr:rowOff>
    </xdr:from>
    <xdr:to>
      <xdr:col>81</xdr:col>
      <xdr:colOff>50800</xdr:colOff>
      <xdr:row>37</xdr:row>
      <xdr:rowOff>166033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70679"/>
          <a:ext cx="889000" cy="3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87844</xdr:rowOff>
    </xdr:from>
    <xdr:to>
      <xdr:col>81</xdr:col>
      <xdr:colOff>101600</xdr:colOff>
      <xdr:row>37</xdr:row>
      <xdr:rowOff>17994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6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34521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127029</xdr:rowOff>
    </xdr:from>
    <xdr:to>
      <xdr:col>76</xdr:col>
      <xdr:colOff>114300</xdr:colOff>
      <xdr:row>38</xdr:row>
      <xdr:rowOff>50405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70679"/>
          <a:ext cx="889000" cy="9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31587</xdr:rowOff>
    </xdr:from>
    <xdr:to>
      <xdr:col>76</xdr:col>
      <xdr:colOff>165100</xdr:colOff>
      <xdr:row>36</xdr:row>
      <xdr:rowOff>133187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3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149714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50405</xdr:rowOff>
    </xdr:from>
    <xdr:to>
      <xdr:col>71</xdr:col>
      <xdr:colOff>177800</xdr:colOff>
      <xdr:row>38</xdr:row>
      <xdr:rowOff>102754</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565505"/>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4176</xdr:rowOff>
    </xdr:from>
    <xdr:to>
      <xdr:col>72</xdr:col>
      <xdr:colOff>38100</xdr:colOff>
      <xdr:row>36</xdr:row>
      <xdr:rowOff>105776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17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122303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5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89161</xdr:rowOff>
    </xdr:from>
    <xdr:to>
      <xdr:col>67</xdr:col>
      <xdr:colOff>101600</xdr:colOff>
      <xdr:row>36</xdr:row>
      <xdr:rowOff>19311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08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35838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58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55361</xdr:rowOff>
    </xdr:from>
    <xdr:to>
      <xdr:col>85</xdr:col>
      <xdr:colOff>177800</xdr:colOff>
      <xdr:row>35</xdr:row>
      <xdr:rowOff>156961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05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78238</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59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115233</xdr:rowOff>
    </xdr:from>
    <xdr:to>
      <xdr:col>81</xdr:col>
      <xdr:colOff>101600</xdr:colOff>
      <xdr:row>38</xdr:row>
      <xdr:rowOff>45383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458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36510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551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76229</xdr:rowOff>
    </xdr:from>
    <xdr:to>
      <xdr:col>76</xdr:col>
      <xdr:colOff>165100</xdr:colOff>
      <xdr:row>38</xdr:row>
      <xdr:rowOff>6379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41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168956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51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171055</xdr:rowOff>
    </xdr:from>
    <xdr:to>
      <xdr:col>72</xdr:col>
      <xdr:colOff>38100</xdr:colOff>
      <xdr:row>38</xdr:row>
      <xdr:rowOff>101205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1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92332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0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51954</xdr:rowOff>
    </xdr:from>
    <xdr:to>
      <xdr:col>67</xdr:col>
      <xdr:colOff>101600</xdr:colOff>
      <xdr:row>38</xdr:row>
      <xdr:rowOff>153554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6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144681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5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105683</xdr:rowOff>
    </xdr:from>
    <xdr:to>
      <xdr:col>85</xdr:col>
      <xdr:colOff>126364</xdr:colOff>
      <xdr:row>58</xdr:row>
      <xdr:rowOff>120867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78183"/>
          <a:ext cx="1269" cy="138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124694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8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120867</xdr:rowOff>
    </xdr:from>
    <xdr:to>
      <xdr:col>86</xdr:col>
      <xdr:colOff>25400</xdr:colOff>
      <xdr:row>58</xdr:row>
      <xdr:rowOff>120867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6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52360</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53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105683</xdr:rowOff>
    </xdr:from>
    <xdr:to>
      <xdr:col>86</xdr:col>
      <xdr:colOff>25400</xdr:colOff>
      <xdr:row>50</xdr:row>
      <xdr:rowOff>105683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78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143063</xdr:rowOff>
    </xdr:from>
    <xdr:to>
      <xdr:col>85</xdr:col>
      <xdr:colOff>127000</xdr:colOff>
      <xdr:row>56</xdr:row>
      <xdr:rowOff>154053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44263"/>
          <a:ext cx="838200" cy="1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105518</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87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127091</xdr:rowOff>
    </xdr:from>
    <xdr:to>
      <xdr:col>85</xdr:col>
      <xdr:colOff>177800</xdr:colOff>
      <xdr:row>58</xdr:row>
      <xdr:rowOff>57241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9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51540</xdr:rowOff>
    </xdr:from>
    <xdr:to>
      <xdr:col>81</xdr:col>
      <xdr:colOff>50800</xdr:colOff>
      <xdr:row>56</xdr:row>
      <xdr:rowOff>154053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52740"/>
          <a:ext cx="889000" cy="10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102967</xdr:rowOff>
    </xdr:from>
    <xdr:to>
      <xdr:col>81</xdr:col>
      <xdr:colOff>101600</xdr:colOff>
      <xdr:row>58</xdr:row>
      <xdr:rowOff>33117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7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24244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5" y="996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51540</xdr:rowOff>
    </xdr:from>
    <xdr:to>
      <xdr:col>76</xdr:col>
      <xdr:colOff>114300</xdr:colOff>
      <xdr:row>56</xdr:row>
      <xdr:rowOff>55228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652740"/>
          <a:ext cx="889000" cy="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133071</xdr:rowOff>
    </xdr:from>
    <xdr:to>
      <xdr:col>76</xdr:col>
      <xdr:colOff>165100</xdr:colOff>
      <xdr:row>58</xdr:row>
      <xdr:rowOff>63221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90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54348</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5" y="9998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55228</xdr:rowOff>
    </xdr:from>
    <xdr:to>
      <xdr:col>71</xdr:col>
      <xdr:colOff>177800</xdr:colOff>
      <xdr:row>56</xdr:row>
      <xdr:rowOff>58410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656428"/>
          <a:ext cx="889000" cy="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84572</xdr:rowOff>
    </xdr:from>
    <xdr:to>
      <xdr:col>72</xdr:col>
      <xdr:colOff>38100</xdr:colOff>
      <xdr:row>58</xdr:row>
      <xdr:rowOff>14722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5849</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93468</xdr:rowOff>
    </xdr:from>
    <xdr:to>
      <xdr:col>67</xdr:col>
      <xdr:colOff>101600</xdr:colOff>
      <xdr:row>58</xdr:row>
      <xdr:rowOff>23618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14745</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5"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92263</xdr:rowOff>
    </xdr:from>
    <xdr:to>
      <xdr:col>85</xdr:col>
      <xdr:colOff>177800</xdr:colOff>
      <xdr:row>57</xdr:row>
      <xdr:rowOff>22413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115140</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544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103253</xdr:rowOff>
    </xdr:from>
    <xdr:to>
      <xdr:col>81</xdr:col>
      <xdr:colOff>101600</xdr:colOff>
      <xdr:row>57</xdr:row>
      <xdr:rowOff>33403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49930</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5" y="947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740</xdr:rowOff>
    </xdr:from>
    <xdr:to>
      <xdr:col>76</xdr:col>
      <xdr:colOff>165100</xdr:colOff>
      <xdr:row>56</xdr:row>
      <xdr:rowOff>102340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0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118867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5" y="9377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4428</xdr:rowOff>
    </xdr:from>
    <xdr:to>
      <xdr:col>72</xdr:col>
      <xdr:colOff>38100</xdr:colOff>
      <xdr:row>56</xdr:row>
      <xdr:rowOff>106028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0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122555</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5" y="938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7610</xdr:rowOff>
    </xdr:from>
    <xdr:to>
      <xdr:col>67</xdr:col>
      <xdr:colOff>101600</xdr:colOff>
      <xdr:row>56</xdr:row>
      <xdr:rowOff>109210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125737</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5" y="93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13764</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86714"/>
          <a:ext cx="1269" cy="14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133350</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77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131891</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6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892,126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13764</xdr:rowOff>
    </xdr:from>
    <xdr:to>
      <xdr:col>86</xdr:col>
      <xdr:colOff>25400</xdr:colOff>
      <xdr:row>71</xdr:row>
      <xdr:rowOff>13764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8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50799</xdr:rowOff>
    </xdr:from>
    <xdr:ext cx="534377"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23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27922</xdr:rowOff>
    </xdr:from>
    <xdr:to>
      <xdr:col>85</xdr:col>
      <xdr:colOff>177800</xdr:colOff>
      <xdr:row>79</xdr:row>
      <xdr:rowOff>129522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7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30029</xdr:rowOff>
    </xdr:from>
    <xdr:to>
      <xdr:col>81</xdr:col>
      <xdr:colOff>101600</xdr:colOff>
      <xdr:row>79</xdr:row>
      <xdr:rowOff>131629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7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148156</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3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33778</xdr:rowOff>
    </xdr:from>
    <xdr:to>
      <xdr:col>76</xdr:col>
      <xdr:colOff>165100</xdr:colOff>
      <xdr:row>79</xdr:row>
      <xdr:rowOff>135378</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151905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5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24344</xdr:rowOff>
    </xdr:from>
    <xdr:to>
      <xdr:col>72</xdr:col>
      <xdr:colOff>38100</xdr:colOff>
      <xdr:row>79</xdr:row>
      <xdr:rowOff>125944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6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142471</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36111" y="133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18447</xdr:rowOff>
    </xdr:from>
    <xdr:to>
      <xdr:col>67</xdr:col>
      <xdr:colOff>101600</xdr:colOff>
      <xdr:row>79</xdr:row>
      <xdr:rowOff>120047</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6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136574</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47111" y="1333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6350</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509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121172</xdr:rowOff>
    </xdr:from>
    <xdr:to>
      <xdr:col>85</xdr:col>
      <xdr:colOff>126364</xdr:colOff>
      <xdr:row>99</xdr:row>
      <xdr:rowOff>41661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380222"/>
          <a:ext cx="1269" cy="1634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45488</xdr:rowOff>
    </xdr:from>
    <xdr:ext cx="378565"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7019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41661</xdr:rowOff>
    </xdr:from>
    <xdr:to>
      <xdr:col>86</xdr:col>
      <xdr:colOff>25400</xdr:colOff>
      <xdr:row>99</xdr:row>
      <xdr:rowOff>41661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701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67849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15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429,863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121172</xdr:rowOff>
    </xdr:from>
    <xdr:to>
      <xdr:col>86</xdr:col>
      <xdr:colOff>25400</xdr:colOff>
      <xdr:row>89</xdr:row>
      <xdr:rowOff>121172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38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151554</xdr:rowOff>
    </xdr:from>
    <xdr:to>
      <xdr:col>85</xdr:col>
      <xdr:colOff>127000</xdr:colOff>
      <xdr:row>95</xdr:row>
      <xdr:rowOff>68377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096404"/>
          <a:ext cx="838200" cy="25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80376</xdr:rowOff>
    </xdr:from>
    <xdr:ext cx="599010"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3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101949</xdr:rowOff>
    </xdr:from>
    <xdr:to>
      <xdr:col>85</xdr:col>
      <xdr:colOff>177800</xdr:colOff>
      <xdr:row>97</xdr:row>
      <xdr:rowOff>32099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151554</xdr:rowOff>
    </xdr:from>
    <xdr:to>
      <xdr:col>81</xdr:col>
      <xdr:colOff>50800</xdr:colOff>
      <xdr:row>94</xdr:row>
      <xdr:rowOff>48954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096404"/>
          <a:ext cx="889000" cy="6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104259</xdr:rowOff>
    </xdr:from>
    <xdr:to>
      <xdr:col>81</xdr:col>
      <xdr:colOff>101600</xdr:colOff>
      <xdr:row>97</xdr:row>
      <xdr:rowOff>34409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6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25536</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181795" y="166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48954</xdr:rowOff>
    </xdr:from>
    <xdr:to>
      <xdr:col>76</xdr:col>
      <xdr:colOff>114300</xdr:colOff>
      <xdr:row>94</xdr:row>
      <xdr:rowOff>85488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165254"/>
          <a:ext cx="889000" cy="3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101988</xdr:rowOff>
    </xdr:from>
    <xdr:to>
      <xdr:col>76</xdr:col>
      <xdr:colOff>165100</xdr:colOff>
      <xdr:row>97</xdr:row>
      <xdr:rowOff>32138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23265</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653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29473</xdr:rowOff>
    </xdr:from>
    <xdr:to>
      <xdr:col>71</xdr:col>
      <xdr:colOff>177800</xdr:colOff>
      <xdr:row>94</xdr:row>
      <xdr:rowOff>85488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145773"/>
          <a:ext cx="889000" cy="5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122180</xdr:rowOff>
    </xdr:from>
    <xdr:to>
      <xdr:col>72</xdr:col>
      <xdr:colOff>38100</xdr:colOff>
      <xdr:row>96</xdr:row>
      <xdr:rowOff>52330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43457</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03795" y="1650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111585</xdr:rowOff>
    </xdr:from>
    <xdr:to>
      <xdr:col>67</xdr:col>
      <xdr:colOff>101600</xdr:colOff>
      <xdr:row>96</xdr:row>
      <xdr:rowOff>41735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9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32862</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14795" y="1649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17577</xdr:rowOff>
    </xdr:from>
    <xdr:to>
      <xdr:col>85</xdr:col>
      <xdr:colOff>177800</xdr:colOff>
      <xdr:row>95</xdr:row>
      <xdr:rowOff>119177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40454</xdr:rowOff>
    </xdr:from>
    <xdr:ext cx="599010"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56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100754</xdr:rowOff>
    </xdr:from>
    <xdr:to>
      <xdr:col>81</xdr:col>
      <xdr:colOff>101600</xdr:colOff>
      <xdr:row>94</xdr:row>
      <xdr:rowOff>30904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04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47431</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181795" y="158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169604</xdr:rowOff>
    </xdr:from>
    <xdr:to>
      <xdr:col>76</xdr:col>
      <xdr:colOff>165100</xdr:colOff>
      <xdr:row>94</xdr:row>
      <xdr:rowOff>99754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11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116281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292795" y="1588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34688</xdr:rowOff>
    </xdr:from>
    <xdr:to>
      <xdr:col>72</xdr:col>
      <xdr:colOff>38100</xdr:colOff>
      <xdr:row>94</xdr:row>
      <xdr:rowOff>136288</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15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152815</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03795" y="15926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150123</xdr:rowOff>
    </xdr:from>
    <xdr:to>
      <xdr:col>67</xdr:col>
      <xdr:colOff>101600</xdr:colOff>
      <xdr:row>94</xdr:row>
      <xdr:rowOff>80273</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09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92</xdr:row>
      <xdr:rowOff>96800</xdr:rowOff>
    </xdr:from>
    <xdr:ext cx="59901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14795" y="15870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38681</xdr:rowOff>
    </xdr:from>
    <xdr:to>
      <xdr:col>116</xdr:col>
      <xdr:colOff>62864</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353631"/>
          <a:ext cx="1269" cy="1431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119542</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806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156808</xdr:rowOff>
    </xdr:from>
    <xdr:ext cx="534377"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38681</xdr:rowOff>
    </xdr:from>
    <xdr:to>
      <xdr:col>116</xdr:col>
      <xdr:colOff>152400</xdr:colOff>
      <xdr:row>31</xdr:row>
      <xdr:rowOff>38681</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36992</xdr:rowOff>
    </xdr:from>
    <xdr:ext cx="378565"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5520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14115</xdr:rowOff>
    </xdr:from>
    <xdr:to>
      <xdr:col>116</xdr:col>
      <xdr:colOff>114300</xdr:colOff>
      <xdr:row>39</xdr:row>
      <xdr:rowOff>115715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2110700" y="670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87594</xdr:rowOff>
    </xdr:from>
    <xdr:to>
      <xdr:col>112</xdr:col>
      <xdr:colOff>38100</xdr:colOff>
      <xdr:row>39</xdr:row>
      <xdr:rowOff>17744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1272500" y="660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34271</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088428" y="637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28266</xdr:rowOff>
    </xdr:from>
    <xdr:to>
      <xdr:col>107</xdr:col>
      <xdr:colOff>101600</xdr:colOff>
      <xdr:row>39</xdr:row>
      <xdr:rowOff>129866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0383500" y="671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146393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6490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159222</xdr:rowOff>
    </xdr:from>
    <xdr:to>
      <xdr:col>102</xdr:col>
      <xdr:colOff>165100</xdr:colOff>
      <xdr:row>39</xdr:row>
      <xdr:rowOff>89372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9494500" y="66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105899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6017" y="6449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132225</xdr:rowOff>
    </xdr:from>
    <xdr:to>
      <xdr:col>98</xdr:col>
      <xdr:colOff>38100</xdr:colOff>
      <xdr:row>38</xdr:row>
      <xdr:rowOff>62375</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18605500" y="6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78902</xdr:rowOff>
    </xdr:from>
    <xdr:ext cx="469744"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21428" y="625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163992</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6790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民生費が前年度比で大きく減となった要因は、平成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に大規模な施設の整備工事（多目的拠点施設整備事業）が完了し、それに係る歳出が完了したためである。他方、商工費において経費が大幅に増額となった要因は、前年度実施なしであった観光振興整備事業（一括交付金事業）が実施され、新たな施設整備がされたためである。消防費において前年度より増額となった要因も、一括交付金事業による備品購入（急患搬送車）事業及びＪアラート更新事業によるもの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また、衛生費の大幅な増加は、既存のごみ焼却施設解体工事が実施されたためと考えられる。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本村は、財政調整基金残高の適切な財源の確保と歳出の精査に取り組んでおり、平成</a:t>
          </a:r>
          <a:r>
            <a:rPr kumimoji="1" lang="en-US" altLang="ja-JP" sz="1400">
              <a:solidFill>
                <a:sysClr val="windowText" lastClr="000000"/>
              </a:solidFill>
              <a:latin typeface="ＭＳ ゴシック" pitchFamily="49" charset="-128"/>
              <a:ea typeface="ＭＳ ゴシック" pitchFamily="49" charset="-128"/>
            </a:rPr>
            <a:t>27</a:t>
          </a:r>
          <a:r>
            <a:rPr kumimoji="1" lang="ja-JP" altLang="en-US" sz="1400">
              <a:solidFill>
                <a:sysClr val="windowText" lastClr="000000"/>
              </a:solidFill>
              <a:latin typeface="ＭＳ ゴシック" pitchFamily="49" charset="-128"/>
              <a:ea typeface="ＭＳ ゴシック" pitchFamily="49" charset="-128"/>
            </a:rPr>
            <a:t>年度以降は、取崩額よりも積立金が多くなったため、基金残高が増加している。それに伴い、実質単年度収支は黒字の状態が続いている。</a:t>
          </a:r>
        </a:p>
        <a:p>
          <a:r>
            <a:rPr kumimoji="1" lang="ja-JP" altLang="en-US" sz="1400">
              <a:solidFill>
                <a:sysClr val="windowText" lastClr="000000"/>
              </a:solidFill>
              <a:latin typeface="ＭＳ ゴシック" pitchFamily="49" charset="-128"/>
              <a:ea typeface="ＭＳ ゴシック" pitchFamily="49" charset="-128"/>
            </a:rPr>
            <a:t>　今後も、事業の見直しや歳出の適正化等行政改革を図り、健全な行政運営に努めていく。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全会計において黒字となっている。今後も経費削減を図り、財政の健全化に努めていく。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1" zeroHeight="1" x14ac:dyDescent="0.2"/>
  <cols>
    <col min="1" max="11" width="2.08984375" style="179" customWidth="1"/>
    <col min="12" max="12" width="2.26953125" style="179" customWidth="1"/>
    <col min="13" max="17" width="2.36328125" style="179" customWidth="1"/>
    <col min="18" max="119" width="2.08984375" style="179" customWidth="1"/>
    <col min="120" max="16384" width="0" style="179" hidden="1"/>
  </cols>
  <sheetData>
    <row r="1" spans="1:119" ht="33" customHeight="1" x14ac:dyDescent="0.2">
      <c r="B1" s="599" t="s">
        <v>80</v>
      </c>
      <c r="C1" s="599"/>
      <c r="D1" s="599"/>
      <c r="E1" s="599"/>
      <c r="F1" s="599"/>
      <c r="G1" s="599"/>
      <c r="H1" s="599"/>
      <c r="I1" s="599"/>
      <c r="J1" s="599"/>
      <c r="K1" s="599"/>
      <c r="L1" s="599"/>
      <c r="M1" s="599"/>
      <c r="N1" s="599"/>
      <c r="O1" s="599"/>
      <c r="P1" s="599"/>
      <c r="Q1" s="599"/>
      <c r="R1" s="599"/>
      <c r="S1" s="599"/>
      <c r="T1" s="599"/>
      <c r="U1" s="599"/>
      <c r="V1" s="599"/>
      <c r="W1" s="599"/>
      <c r="X1" s="599"/>
      <c r="Y1" s="599"/>
      <c r="Z1" s="599"/>
      <c r="AA1" s="599"/>
      <c r="AB1" s="599"/>
      <c r="AC1" s="599"/>
      <c r="AD1" s="599"/>
      <c r="AE1" s="599"/>
      <c r="AF1" s="599"/>
      <c r="AG1" s="599"/>
      <c r="AH1" s="599"/>
      <c r="AI1" s="599"/>
      <c r="AJ1" s="599"/>
      <c r="AK1" s="599"/>
      <c r="AL1" s="599"/>
      <c r="AM1" s="599"/>
      <c r="AN1" s="599"/>
      <c r="AO1" s="599"/>
      <c r="AP1" s="599"/>
      <c r="AQ1" s="599"/>
      <c r="AR1" s="599"/>
      <c r="AS1" s="599"/>
      <c r="AT1" s="599"/>
      <c r="AU1" s="599"/>
      <c r="AV1" s="599"/>
      <c r="AW1" s="599"/>
      <c r="AX1" s="599"/>
      <c r="AY1" s="599"/>
      <c r="AZ1" s="599"/>
      <c r="BA1" s="599"/>
      <c r="BB1" s="599"/>
      <c r="BC1" s="599"/>
      <c r="BD1" s="599"/>
      <c r="BE1" s="599"/>
      <c r="BF1" s="599"/>
      <c r="BG1" s="599"/>
      <c r="BH1" s="599"/>
      <c r="BI1" s="599"/>
      <c r="BJ1" s="599"/>
      <c r="BK1" s="599"/>
      <c r="BL1" s="599"/>
      <c r="BM1" s="599"/>
      <c r="BN1" s="599"/>
      <c r="BO1" s="599"/>
      <c r="BP1" s="599"/>
      <c r="BQ1" s="599"/>
      <c r="BR1" s="599"/>
      <c r="BS1" s="599"/>
      <c r="BT1" s="599"/>
      <c r="BU1" s="599"/>
      <c r="BV1" s="599"/>
      <c r="BW1" s="599"/>
      <c r="BX1" s="599"/>
      <c r="BY1" s="599"/>
      <c r="BZ1" s="599"/>
      <c r="CA1" s="599"/>
      <c r="CB1" s="599"/>
      <c r="CC1" s="599"/>
      <c r="CD1" s="599"/>
      <c r="CE1" s="599"/>
      <c r="CF1" s="599"/>
      <c r="CG1" s="599"/>
      <c r="CH1" s="599"/>
      <c r="CI1" s="599"/>
      <c r="CJ1" s="599"/>
      <c r="CK1" s="599"/>
      <c r="CL1" s="599"/>
      <c r="CM1" s="599"/>
      <c r="CN1" s="599"/>
      <c r="CO1" s="599"/>
      <c r="CP1" s="599"/>
      <c r="CQ1" s="599"/>
      <c r="CR1" s="599"/>
      <c r="CS1" s="599"/>
      <c r="CT1" s="599"/>
      <c r="CU1" s="599"/>
      <c r="CV1" s="599"/>
      <c r="CW1" s="599"/>
      <c r="CX1" s="599"/>
      <c r="CY1" s="599"/>
      <c r="CZ1" s="599"/>
      <c r="DA1" s="599"/>
      <c r="DB1" s="599"/>
      <c r="DC1" s="599"/>
      <c r="DD1" s="599"/>
      <c r="DE1" s="599"/>
      <c r="DF1" s="599"/>
      <c r="DG1" s="599"/>
      <c r="DH1" s="599"/>
      <c r="DI1" s="599"/>
      <c r="DJ1" s="180"/>
      <c r="DK1" s="180"/>
      <c r="DL1" s="180"/>
      <c r="DM1" s="180"/>
      <c r="DN1" s="180"/>
      <c r="DO1" s="180"/>
    </row>
    <row r="2" spans="1:119" ht="24" thickBot="1" x14ac:dyDescent="0.25">
      <c r="B2" s="181" t="s">
        <v>81</v>
      </c>
      <c r="C2" s="181"/>
      <c r="D2" s="182"/>
    </row>
    <row r="3" spans="1:119" ht="18.75" customHeight="1" thickBot="1" x14ac:dyDescent="0.25">
      <c r="A3" s="180"/>
      <c r="B3" s="600" t="s">
        <v>82</v>
      </c>
      <c r="C3" s="601"/>
      <c r="D3" s="601"/>
      <c r="E3" s="602"/>
      <c r="F3" s="602"/>
      <c r="G3" s="602"/>
      <c r="H3" s="602"/>
      <c r="I3" s="602"/>
      <c r="J3" s="602"/>
      <c r="K3" s="602"/>
      <c r="L3" s="602" t="s">
        <v>83</v>
      </c>
      <c r="M3" s="602"/>
      <c r="N3" s="602"/>
      <c r="O3" s="602"/>
      <c r="P3" s="602"/>
      <c r="Q3" s="602"/>
      <c r="R3" s="605"/>
      <c r="S3" s="605"/>
      <c r="T3" s="605"/>
      <c r="U3" s="605"/>
      <c r="V3" s="606"/>
      <c r="W3" s="499" t="s">
        <v>84</v>
      </c>
      <c r="X3" s="500"/>
      <c r="Y3" s="500"/>
      <c r="Z3" s="500"/>
      <c r="AA3" s="500"/>
      <c r="AB3" s="601"/>
      <c r="AC3" s="605" t="s">
        <v>85</v>
      </c>
      <c r="AD3" s="500"/>
      <c r="AE3" s="500"/>
      <c r="AF3" s="500"/>
      <c r="AG3" s="500"/>
      <c r="AH3" s="500"/>
      <c r="AI3" s="500"/>
      <c r="AJ3" s="500"/>
      <c r="AK3" s="500"/>
      <c r="AL3" s="567"/>
      <c r="AM3" s="499" t="s">
        <v>86</v>
      </c>
      <c r="AN3" s="500"/>
      <c r="AO3" s="500"/>
      <c r="AP3" s="500"/>
      <c r="AQ3" s="500"/>
      <c r="AR3" s="500"/>
      <c r="AS3" s="500"/>
      <c r="AT3" s="500"/>
      <c r="AU3" s="500"/>
      <c r="AV3" s="500"/>
      <c r="AW3" s="500"/>
      <c r="AX3" s="567"/>
      <c r="AY3" s="559" t="s">
        <v>1</v>
      </c>
      <c r="AZ3" s="560"/>
      <c r="BA3" s="560"/>
      <c r="BB3" s="560"/>
      <c r="BC3" s="560"/>
      <c r="BD3" s="560"/>
      <c r="BE3" s="560"/>
      <c r="BF3" s="560"/>
      <c r="BG3" s="560"/>
      <c r="BH3" s="560"/>
      <c r="BI3" s="560"/>
      <c r="BJ3" s="560"/>
      <c r="BK3" s="560"/>
      <c r="BL3" s="560"/>
      <c r="BM3" s="609"/>
      <c r="BN3" s="499" t="s">
        <v>87</v>
      </c>
      <c r="BO3" s="500"/>
      <c r="BP3" s="500"/>
      <c r="BQ3" s="500"/>
      <c r="BR3" s="500"/>
      <c r="BS3" s="500"/>
      <c r="BT3" s="500"/>
      <c r="BU3" s="567"/>
      <c r="BV3" s="499" t="s">
        <v>88</v>
      </c>
      <c r="BW3" s="500"/>
      <c r="BX3" s="500"/>
      <c r="BY3" s="500"/>
      <c r="BZ3" s="500"/>
      <c r="CA3" s="500"/>
      <c r="CB3" s="500"/>
      <c r="CC3" s="567"/>
      <c r="CD3" s="559" t="s">
        <v>1</v>
      </c>
      <c r="CE3" s="560"/>
      <c r="CF3" s="560"/>
      <c r="CG3" s="560"/>
      <c r="CH3" s="560"/>
      <c r="CI3" s="560"/>
      <c r="CJ3" s="560"/>
      <c r="CK3" s="560"/>
      <c r="CL3" s="560"/>
      <c r="CM3" s="560"/>
      <c r="CN3" s="560"/>
      <c r="CO3" s="560"/>
      <c r="CP3" s="560"/>
      <c r="CQ3" s="560"/>
      <c r="CR3" s="560"/>
      <c r="CS3" s="609"/>
      <c r="CT3" s="499" t="s">
        <v>89</v>
      </c>
      <c r="CU3" s="500"/>
      <c r="CV3" s="500"/>
      <c r="CW3" s="500"/>
      <c r="CX3" s="500"/>
      <c r="CY3" s="500"/>
      <c r="CZ3" s="500"/>
      <c r="DA3" s="567"/>
      <c r="DB3" s="499" t="s">
        <v>90</v>
      </c>
      <c r="DC3" s="500"/>
      <c r="DD3" s="500"/>
      <c r="DE3" s="500"/>
      <c r="DF3" s="500"/>
      <c r="DG3" s="500"/>
      <c r="DH3" s="500"/>
      <c r="DI3" s="567"/>
    </row>
    <row r="4" spans="1:119" ht="18.75" customHeight="1" x14ac:dyDescent="0.2">
      <c r="A4" s="180"/>
      <c r="B4" s="575"/>
      <c r="C4" s="576"/>
      <c r="D4" s="576"/>
      <c r="E4" s="577"/>
      <c r="F4" s="577"/>
      <c r="G4" s="577"/>
      <c r="H4" s="577"/>
      <c r="I4" s="577"/>
      <c r="J4" s="577"/>
      <c r="K4" s="577"/>
      <c r="L4" s="577"/>
      <c r="M4" s="577"/>
      <c r="N4" s="577"/>
      <c r="O4" s="577"/>
      <c r="P4" s="577"/>
      <c r="Q4" s="577"/>
      <c r="R4" s="581"/>
      <c r="S4" s="581"/>
      <c r="T4" s="581"/>
      <c r="U4" s="581"/>
      <c r="V4" s="582"/>
      <c r="W4" s="568"/>
      <c r="X4" s="382"/>
      <c r="Y4" s="382"/>
      <c r="Z4" s="382"/>
      <c r="AA4" s="382"/>
      <c r="AB4" s="576"/>
      <c r="AC4" s="581"/>
      <c r="AD4" s="382"/>
      <c r="AE4" s="382"/>
      <c r="AF4" s="382"/>
      <c r="AG4" s="382"/>
      <c r="AH4" s="382"/>
      <c r="AI4" s="382"/>
      <c r="AJ4" s="382"/>
      <c r="AK4" s="382"/>
      <c r="AL4" s="569"/>
      <c r="AM4" s="526"/>
      <c r="AN4" s="436"/>
      <c r="AO4" s="436"/>
      <c r="AP4" s="436"/>
      <c r="AQ4" s="436"/>
      <c r="AR4" s="436"/>
      <c r="AS4" s="436"/>
      <c r="AT4" s="436"/>
      <c r="AU4" s="436"/>
      <c r="AV4" s="436"/>
      <c r="AW4" s="436"/>
      <c r="AX4" s="608"/>
      <c r="AY4" s="412" t="s">
        <v>91</v>
      </c>
      <c r="AZ4" s="413"/>
      <c r="BA4" s="413"/>
      <c r="BB4" s="413"/>
      <c r="BC4" s="413"/>
      <c r="BD4" s="413"/>
      <c r="BE4" s="413"/>
      <c r="BF4" s="413"/>
      <c r="BG4" s="413"/>
      <c r="BH4" s="413"/>
      <c r="BI4" s="413"/>
      <c r="BJ4" s="413"/>
      <c r="BK4" s="413"/>
      <c r="BL4" s="413"/>
      <c r="BM4" s="414"/>
      <c r="BN4" s="415">
        <v>1216340</v>
      </c>
      <c r="BO4" s="416"/>
      <c r="BP4" s="416"/>
      <c r="BQ4" s="416"/>
      <c r="BR4" s="416"/>
      <c r="BS4" s="416"/>
      <c r="BT4" s="416"/>
      <c r="BU4" s="417"/>
      <c r="BV4" s="415">
        <v>1389849</v>
      </c>
      <c r="BW4" s="416"/>
      <c r="BX4" s="416"/>
      <c r="BY4" s="416"/>
      <c r="BZ4" s="416"/>
      <c r="CA4" s="416"/>
      <c r="CB4" s="416"/>
      <c r="CC4" s="417"/>
      <c r="CD4" s="593" t="s">
        <v>92</v>
      </c>
      <c r="CE4" s="594"/>
      <c r="CF4" s="594"/>
      <c r="CG4" s="594"/>
      <c r="CH4" s="594"/>
      <c r="CI4" s="594"/>
      <c r="CJ4" s="594"/>
      <c r="CK4" s="594"/>
      <c r="CL4" s="594"/>
      <c r="CM4" s="594"/>
      <c r="CN4" s="594"/>
      <c r="CO4" s="594"/>
      <c r="CP4" s="594"/>
      <c r="CQ4" s="594"/>
      <c r="CR4" s="594"/>
      <c r="CS4" s="595"/>
      <c r="CT4" s="596">
        <v>40</v>
      </c>
      <c r="CU4" s="597"/>
      <c r="CV4" s="597"/>
      <c r="CW4" s="597"/>
      <c r="CX4" s="597"/>
      <c r="CY4" s="597"/>
      <c r="CZ4" s="597"/>
      <c r="DA4" s="598"/>
      <c r="DB4" s="596">
        <v>19</v>
      </c>
      <c r="DC4" s="597"/>
      <c r="DD4" s="597"/>
      <c r="DE4" s="597"/>
      <c r="DF4" s="597"/>
      <c r="DG4" s="597"/>
      <c r="DH4" s="597"/>
      <c r="DI4" s="598"/>
    </row>
    <row r="5" spans="1:119" ht="18.75" customHeight="1" x14ac:dyDescent="0.2">
      <c r="A5" s="180"/>
      <c r="B5" s="603"/>
      <c r="C5" s="437"/>
      <c r="D5" s="437"/>
      <c r="E5" s="604"/>
      <c r="F5" s="604"/>
      <c r="G5" s="604"/>
      <c r="H5" s="604"/>
      <c r="I5" s="604"/>
      <c r="J5" s="604"/>
      <c r="K5" s="604"/>
      <c r="L5" s="604"/>
      <c r="M5" s="604"/>
      <c r="N5" s="604"/>
      <c r="O5" s="604"/>
      <c r="P5" s="604"/>
      <c r="Q5" s="604"/>
      <c r="R5" s="435"/>
      <c r="S5" s="435"/>
      <c r="T5" s="435"/>
      <c r="U5" s="435"/>
      <c r="V5" s="607"/>
      <c r="W5" s="526"/>
      <c r="X5" s="436"/>
      <c r="Y5" s="436"/>
      <c r="Z5" s="436"/>
      <c r="AA5" s="436"/>
      <c r="AB5" s="437"/>
      <c r="AC5" s="435"/>
      <c r="AD5" s="436"/>
      <c r="AE5" s="436"/>
      <c r="AF5" s="436"/>
      <c r="AG5" s="436"/>
      <c r="AH5" s="436"/>
      <c r="AI5" s="436"/>
      <c r="AJ5" s="436"/>
      <c r="AK5" s="436"/>
      <c r="AL5" s="608"/>
      <c r="AM5" s="489" t="s">
        <v>93</v>
      </c>
      <c r="AN5" s="394"/>
      <c r="AO5" s="394"/>
      <c r="AP5" s="394"/>
      <c r="AQ5" s="394"/>
      <c r="AR5" s="394"/>
      <c r="AS5" s="394"/>
      <c r="AT5" s="395"/>
      <c r="AU5" s="477" t="s">
        <v>94</v>
      </c>
      <c r="AV5" s="478"/>
      <c r="AW5" s="478"/>
      <c r="AX5" s="478"/>
      <c r="AY5" s="400" t="s">
        <v>95</v>
      </c>
      <c r="AZ5" s="401"/>
      <c r="BA5" s="401"/>
      <c r="BB5" s="401"/>
      <c r="BC5" s="401"/>
      <c r="BD5" s="401"/>
      <c r="BE5" s="401"/>
      <c r="BF5" s="401"/>
      <c r="BG5" s="401"/>
      <c r="BH5" s="401"/>
      <c r="BI5" s="401"/>
      <c r="BJ5" s="401"/>
      <c r="BK5" s="401"/>
      <c r="BL5" s="401"/>
      <c r="BM5" s="402"/>
      <c r="BN5" s="420">
        <v>1042459</v>
      </c>
      <c r="BO5" s="421"/>
      <c r="BP5" s="421"/>
      <c r="BQ5" s="421"/>
      <c r="BR5" s="421"/>
      <c r="BS5" s="421"/>
      <c r="BT5" s="421"/>
      <c r="BU5" s="422"/>
      <c r="BV5" s="420">
        <v>1305674</v>
      </c>
      <c r="BW5" s="421"/>
      <c r="BX5" s="421"/>
      <c r="BY5" s="421"/>
      <c r="BZ5" s="421"/>
      <c r="CA5" s="421"/>
      <c r="CB5" s="421"/>
      <c r="CC5" s="422"/>
      <c r="CD5" s="429" t="s">
        <v>96</v>
      </c>
      <c r="CE5" s="430"/>
      <c r="CF5" s="430"/>
      <c r="CG5" s="430"/>
      <c r="CH5" s="430"/>
      <c r="CI5" s="430"/>
      <c r="CJ5" s="430"/>
      <c r="CK5" s="430"/>
      <c r="CL5" s="430"/>
      <c r="CM5" s="430"/>
      <c r="CN5" s="430"/>
      <c r="CO5" s="430"/>
      <c r="CP5" s="430"/>
      <c r="CQ5" s="430"/>
      <c r="CR5" s="430"/>
      <c r="CS5" s="431"/>
      <c r="CT5" s="390">
        <v>92.7</v>
      </c>
      <c r="CU5" s="391"/>
      <c r="CV5" s="391"/>
      <c r="CW5" s="391"/>
      <c r="CX5" s="391"/>
      <c r="CY5" s="391"/>
      <c r="CZ5" s="391"/>
      <c r="DA5" s="392"/>
      <c r="DB5" s="390">
        <v>95.2</v>
      </c>
      <c r="DC5" s="391"/>
      <c r="DD5" s="391"/>
      <c r="DE5" s="391"/>
      <c r="DF5" s="391"/>
      <c r="DG5" s="391"/>
      <c r="DH5" s="391"/>
      <c r="DI5" s="392"/>
    </row>
    <row r="6" spans="1:119" ht="18.75" customHeight="1" x14ac:dyDescent="0.2">
      <c r="A6" s="180"/>
      <c r="B6" s="573" t="s">
        <v>97</v>
      </c>
      <c r="C6" s="434"/>
      <c r="D6" s="434"/>
      <c r="E6" s="574"/>
      <c r="F6" s="574"/>
      <c r="G6" s="574"/>
      <c r="H6" s="574"/>
      <c r="I6" s="574"/>
      <c r="J6" s="574"/>
      <c r="K6" s="574"/>
      <c r="L6" s="574" t="s">
        <v>98</v>
      </c>
      <c r="M6" s="574"/>
      <c r="N6" s="574"/>
      <c r="O6" s="574"/>
      <c r="P6" s="574"/>
      <c r="Q6" s="574"/>
      <c r="R6" s="458"/>
      <c r="S6" s="458"/>
      <c r="T6" s="458"/>
      <c r="U6" s="458"/>
      <c r="V6" s="580"/>
      <c r="W6" s="511" t="s">
        <v>99</v>
      </c>
      <c r="X6" s="433"/>
      <c r="Y6" s="433"/>
      <c r="Z6" s="433"/>
      <c r="AA6" s="433"/>
      <c r="AB6" s="434"/>
      <c r="AC6" s="585" t="s">
        <v>100</v>
      </c>
      <c r="AD6" s="586"/>
      <c r="AE6" s="586"/>
      <c r="AF6" s="586"/>
      <c r="AG6" s="586"/>
      <c r="AH6" s="586"/>
      <c r="AI6" s="586"/>
      <c r="AJ6" s="586"/>
      <c r="AK6" s="586"/>
      <c r="AL6" s="587"/>
      <c r="AM6" s="489" t="s">
        <v>101</v>
      </c>
      <c r="AN6" s="394"/>
      <c r="AO6" s="394"/>
      <c r="AP6" s="394"/>
      <c r="AQ6" s="394"/>
      <c r="AR6" s="394"/>
      <c r="AS6" s="394"/>
      <c r="AT6" s="395"/>
      <c r="AU6" s="477" t="s">
        <v>102</v>
      </c>
      <c r="AV6" s="478"/>
      <c r="AW6" s="478"/>
      <c r="AX6" s="478"/>
      <c r="AY6" s="400" t="s">
        <v>103</v>
      </c>
      <c r="AZ6" s="401"/>
      <c r="BA6" s="401"/>
      <c r="BB6" s="401"/>
      <c r="BC6" s="401"/>
      <c r="BD6" s="401"/>
      <c r="BE6" s="401"/>
      <c r="BF6" s="401"/>
      <c r="BG6" s="401"/>
      <c r="BH6" s="401"/>
      <c r="BI6" s="401"/>
      <c r="BJ6" s="401"/>
      <c r="BK6" s="401"/>
      <c r="BL6" s="401"/>
      <c r="BM6" s="402"/>
      <c r="BN6" s="420">
        <v>173881</v>
      </c>
      <c r="BO6" s="421"/>
      <c r="BP6" s="421"/>
      <c r="BQ6" s="421"/>
      <c r="BR6" s="421"/>
      <c r="BS6" s="421"/>
      <c r="BT6" s="421"/>
      <c r="BU6" s="422"/>
      <c r="BV6" s="420">
        <v>84175</v>
      </c>
      <c r="BW6" s="421"/>
      <c r="BX6" s="421"/>
      <c r="BY6" s="421"/>
      <c r="BZ6" s="421"/>
      <c r="CA6" s="421"/>
      <c r="CB6" s="421"/>
      <c r="CC6" s="422"/>
      <c r="CD6" s="429" t="s">
        <v>104</v>
      </c>
      <c r="CE6" s="430"/>
      <c r="CF6" s="430"/>
      <c r="CG6" s="430"/>
      <c r="CH6" s="430"/>
      <c r="CI6" s="430"/>
      <c r="CJ6" s="430"/>
      <c r="CK6" s="430"/>
      <c r="CL6" s="430"/>
      <c r="CM6" s="430"/>
      <c r="CN6" s="430"/>
      <c r="CO6" s="430"/>
      <c r="CP6" s="430"/>
      <c r="CQ6" s="430"/>
      <c r="CR6" s="430"/>
      <c r="CS6" s="431"/>
      <c r="CT6" s="570">
        <v>95.8</v>
      </c>
      <c r="CU6" s="571"/>
      <c r="CV6" s="571"/>
      <c r="CW6" s="571"/>
      <c r="CX6" s="571"/>
      <c r="CY6" s="571"/>
      <c r="CZ6" s="571"/>
      <c r="DA6" s="572"/>
      <c r="DB6" s="570">
        <v>98.5</v>
      </c>
      <c r="DC6" s="571"/>
      <c r="DD6" s="571"/>
      <c r="DE6" s="571"/>
      <c r="DF6" s="571"/>
      <c r="DG6" s="571"/>
      <c r="DH6" s="571"/>
      <c r="DI6" s="572"/>
    </row>
    <row r="7" spans="1:119" ht="18.75" customHeight="1" x14ac:dyDescent="0.2">
      <c r="A7" s="180"/>
      <c r="B7" s="575"/>
      <c r="C7" s="576"/>
      <c r="D7" s="576"/>
      <c r="E7" s="577"/>
      <c r="F7" s="577"/>
      <c r="G7" s="577"/>
      <c r="H7" s="577"/>
      <c r="I7" s="577"/>
      <c r="J7" s="577"/>
      <c r="K7" s="577"/>
      <c r="L7" s="577"/>
      <c r="M7" s="577"/>
      <c r="N7" s="577"/>
      <c r="O7" s="577"/>
      <c r="P7" s="577"/>
      <c r="Q7" s="577"/>
      <c r="R7" s="581"/>
      <c r="S7" s="581"/>
      <c r="T7" s="581"/>
      <c r="U7" s="581"/>
      <c r="V7" s="582"/>
      <c r="W7" s="568"/>
      <c r="X7" s="382"/>
      <c r="Y7" s="382"/>
      <c r="Z7" s="382"/>
      <c r="AA7" s="382"/>
      <c r="AB7" s="576"/>
      <c r="AC7" s="588"/>
      <c r="AD7" s="383"/>
      <c r="AE7" s="383"/>
      <c r="AF7" s="383"/>
      <c r="AG7" s="383"/>
      <c r="AH7" s="383"/>
      <c r="AI7" s="383"/>
      <c r="AJ7" s="383"/>
      <c r="AK7" s="383"/>
      <c r="AL7" s="589"/>
      <c r="AM7" s="489" t="s">
        <v>105</v>
      </c>
      <c r="AN7" s="394"/>
      <c r="AO7" s="394"/>
      <c r="AP7" s="394"/>
      <c r="AQ7" s="394"/>
      <c r="AR7" s="394"/>
      <c r="AS7" s="394"/>
      <c r="AT7" s="395"/>
      <c r="AU7" s="477" t="s">
        <v>94</v>
      </c>
      <c r="AV7" s="478"/>
      <c r="AW7" s="478"/>
      <c r="AX7" s="478"/>
      <c r="AY7" s="400" t="s">
        <v>106</v>
      </c>
      <c r="AZ7" s="401"/>
      <c r="BA7" s="401"/>
      <c r="BB7" s="401"/>
      <c r="BC7" s="401"/>
      <c r="BD7" s="401"/>
      <c r="BE7" s="401"/>
      <c r="BF7" s="401"/>
      <c r="BG7" s="401"/>
      <c r="BH7" s="401"/>
      <c r="BI7" s="401"/>
      <c r="BJ7" s="401"/>
      <c r="BK7" s="401"/>
      <c r="BL7" s="401"/>
      <c r="BM7" s="402"/>
      <c r="BN7" s="420">
        <v>14399</v>
      </c>
      <c r="BO7" s="421"/>
      <c r="BP7" s="421"/>
      <c r="BQ7" s="421"/>
      <c r="BR7" s="421"/>
      <c r="BS7" s="421"/>
      <c r="BT7" s="421"/>
      <c r="BU7" s="422"/>
      <c r="BV7" s="420">
        <v>6048</v>
      </c>
      <c r="BW7" s="421"/>
      <c r="BX7" s="421"/>
      <c r="BY7" s="421"/>
      <c r="BZ7" s="421"/>
      <c r="CA7" s="421"/>
      <c r="CB7" s="421"/>
      <c r="CC7" s="422"/>
      <c r="CD7" s="429" t="s">
        <v>107</v>
      </c>
      <c r="CE7" s="430"/>
      <c r="CF7" s="430"/>
      <c r="CG7" s="430"/>
      <c r="CH7" s="430"/>
      <c r="CI7" s="430"/>
      <c r="CJ7" s="430"/>
      <c r="CK7" s="430"/>
      <c r="CL7" s="430"/>
      <c r="CM7" s="430"/>
      <c r="CN7" s="430"/>
      <c r="CO7" s="430"/>
      <c r="CP7" s="430"/>
      <c r="CQ7" s="430"/>
      <c r="CR7" s="430"/>
      <c r="CS7" s="431"/>
      <c r="CT7" s="420">
        <v>398591</v>
      </c>
      <c r="CU7" s="421"/>
      <c r="CV7" s="421"/>
      <c r="CW7" s="421"/>
      <c r="CX7" s="421"/>
      <c r="CY7" s="421"/>
      <c r="CZ7" s="421"/>
      <c r="DA7" s="422"/>
      <c r="DB7" s="420">
        <v>411968</v>
      </c>
      <c r="DC7" s="421"/>
      <c r="DD7" s="421"/>
      <c r="DE7" s="421"/>
      <c r="DF7" s="421"/>
      <c r="DG7" s="421"/>
      <c r="DH7" s="421"/>
      <c r="DI7" s="422"/>
    </row>
    <row r="8" spans="1:119" ht="18.75" customHeight="1" thickBot="1" x14ac:dyDescent="0.25">
      <c r="A8" s="180"/>
      <c r="B8" s="578"/>
      <c r="C8" s="512"/>
      <c r="D8" s="512"/>
      <c r="E8" s="579"/>
      <c r="F8" s="579"/>
      <c r="G8" s="579"/>
      <c r="H8" s="579"/>
      <c r="I8" s="579"/>
      <c r="J8" s="579"/>
      <c r="K8" s="579"/>
      <c r="L8" s="579"/>
      <c r="M8" s="579"/>
      <c r="N8" s="579"/>
      <c r="O8" s="579"/>
      <c r="P8" s="579"/>
      <c r="Q8" s="579"/>
      <c r="R8" s="583"/>
      <c r="S8" s="583"/>
      <c r="T8" s="583"/>
      <c r="U8" s="583"/>
      <c r="V8" s="584"/>
      <c r="W8" s="501"/>
      <c r="X8" s="502"/>
      <c r="Y8" s="502"/>
      <c r="Z8" s="502"/>
      <c r="AA8" s="502"/>
      <c r="AB8" s="512"/>
      <c r="AC8" s="590"/>
      <c r="AD8" s="591"/>
      <c r="AE8" s="591"/>
      <c r="AF8" s="591"/>
      <c r="AG8" s="591"/>
      <c r="AH8" s="591"/>
      <c r="AI8" s="591"/>
      <c r="AJ8" s="591"/>
      <c r="AK8" s="591"/>
      <c r="AL8" s="592"/>
      <c r="AM8" s="489" t="s">
        <v>108</v>
      </c>
      <c r="AN8" s="394"/>
      <c r="AO8" s="394"/>
      <c r="AP8" s="394"/>
      <c r="AQ8" s="394"/>
      <c r="AR8" s="394"/>
      <c r="AS8" s="394"/>
      <c r="AT8" s="395"/>
      <c r="AU8" s="477" t="s">
        <v>102</v>
      </c>
      <c r="AV8" s="478"/>
      <c r="AW8" s="478"/>
      <c r="AX8" s="478"/>
      <c r="AY8" s="400" t="s">
        <v>109</v>
      </c>
      <c r="AZ8" s="401"/>
      <c r="BA8" s="401"/>
      <c r="BB8" s="401"/>
      <c r="BC8" s="401"/>
      <c r="BD8" s="401"/>
      <c r="BE8" s="401"/>
      <c r="BF8" s="401"/>
      <c r="BG8" s="401"/>
      <c r="BH8" s="401"/>
      <c r="BI8" s="401"/>
      <c r="BJ8" s="401"/>
      <c r="BK8" s="401"/>
      <c r="BL8" s="401"/>
      <c r="BM8" s="402"/>
      <c r="BN8" s="420">
        <v>159482</v>
      </c>
      <c r="BO8" s="421"/>
      <c r="BP8" s="421"/>
      <c r="BQ8" s="421"/>
      <c r="BR8" s="421"/>
      <c r="BS8" s="421"/>
      <c r="BT8" s="421"/>
      <c r="BU8" s="422"/>
      <c r="BV8" s="420">
        <v>78127</v>
      </c>
      <c r="BW8" s="421"/>
      <c r="BX8" s="421"/>
      <c r="BY8" s="421"/>
      <c r="BZ8" s="421"/>
      <c r="CA8" s="421"/>
      <c r="CB8" s="421"/>
      <c r="CC8" s="422"/>
      <c r="CD8" s="429" t="s">
        <v>110</v>
      </c>
      <c r="CE8" s="430"/>
      <c r="CF8" s="430"/>
      <c r="CG8" s="430"/>
      <c r="CH8" s="430"/>
      <c r="CI8" s="430"/>
      <c r="CJ8" s="430"/>
      <c r="CK8" s="430"/>
      <c r="CL8" s="430"/>
      <c r="CM8" s="430"/>
      <c r="CN8" s="430"/>
      <c r="CO8" s="430"/>
      <c r="CP8" s="430"/>
      <c r="CQ8" s="430"/>
      <c r="CR8" s="430"/>
      <c r="CS8" s="431"/>
      <c r="CT8" s="533">
        <v>7.0000000000000007E-2</v>
      </c>
      <c r="CU8" s="534"/>
      <c r="CV8" s="534"/>
      <c r="CW8" s="534"/>
      <c r="CX8" s="534"/>
      <c r="CY8" s="534"/>
      <c r="CZ8" s="534"/>
      <c r="DA8" s="535"/>
      <c r="DB8" s="533">
        <v>7.0000000000000007E-2</v>
      </c>
      <c r="DC8" s="534"/>
      <c r="DD8" s="534"/>
      <c r="DE8" s="534"/>
      <c r="DF8" s="534"/>
      <c r="DG8" s="534"/>
      <c r="DH8" s="534"/>
      <c r="DI8" s="535"/>
    </row>
    <row r="9" spans="1:119" ht="18.75" customHeight="1" thickBot="1" x14ac:dyDescent="0.25">
      <c r="A9" s="180"/>
      <c r="B9" s="559" t="s">
        <v>111</v>
      </c>
      <c r="C9" s="560"/>
      <c r="D9" s="560"/>
      <c r="E9" s="560"/>
      <c r="F9" s="560"/>
      <c r="G9" s="560"/>
      <c r="H9" s="560"/>
      <c r="I9" s="560"/>
      <c r="J9" s="560"/>
      <c r="K9" s="483"/>
      <c r="L9" s="561" t="s">
        <v>112</v>
      </c>
      <c r="M9" s="562"/>
      <c r="N9" s="562"/>
      <c r="O9" s="562"/>
      <c r="P9" s="562"/>
      <c r="Q9" s="563"/>
      <c r="R9" s="564">
        <v>430</v>
      </c>
      <c r="S9" s="565"/>
      <c r="T9" s="565"/>
      <c r="U9" s="565"/>
      <c r="V9" s="566"/>
      <c r="W9" s="499" t="s">
        <v>113</v>
      </c>
      <c r="X9" s="500"/>
      <c r="Y9" s="500"/>
      <c r="Z9" s="500"/>
      <c r="AA9" s="500"/>
      <c r="AB9" s="500"/>
      <c r="AC9" s="500"/>
      <c r="AD9" s="500"/>
      <c r="AE9" s="500"/>
      <c r="AF9" s="500"/>
      <c r="AG9" s="500"/>
      <c r="AH9" s="500"/>
      <c r="AI9" s="500"/>
      <c r="AJ9" s="500"/>
      <c r="AK9" s="500"/>
      <c r="AL9" s="567"/>
      <c r="AM9" s="489" t="s">
        <v>114</v>
      </c>
      <c r="AN9" s="394"/>
      <c r="AO9" s="394"/>
      <c r="AP9" s="394"/>
      <c r="AQ9" s="394"/>
      <c r="AR9" s="394"/>
      <c r="AS9" s="394"/>
      <c r="AT9" s="395"/>
      <c r="AU9" s="477" t="s">
        <v>102</v>
      </c>
      <c r="AV9" s="478"/>
      <c r="AW9" s="478"/>
      <c r="AX9" s="478"/>
      <c r="AY9" s="400" t="s">
        <v>115</v>
      </c>
      <c r="AZ9" s="401"/>
      <c r="BA9" s="401"/>
      <c r="BB9" s="401"/>
      <c r="BC9" s="401"/>
      <c r="BD9" s="401"/>
      <c r="BE9" s="401"/>
      <c r="BF9" s="401"/>
      <c r="BG9" s="401"/>
      <c r="BH9" s="401"/>
      <c r="BI9" s="401"/>
      <c r="BJ9" s="401"/>
      <c r="BK9" s="401"/>
      <c r="BL9" s="401"/>
      <c r="BM9" s="402"/>
      <c r="BN9" s="420">
        <v>81355</v>
      </c>
      <c r="BO9" s="421"/>
      <c r="BP9" s="421"/>
      <c r="BQ9" s="421"/>
      <c r="BR9" s="421"/>
      <c r="BS9" s="421"/>
      <c r="BT9" s="421"/>
      <c r="BU9" s="422"/>
      <c r="BV9" s="420">
        <v>28934</v>
      </c>
      <c r="BW9" s="421"/>
      <c r="BX9" s="421"/>
      <c r="BY9" s="421"/>
      <c r="BZ9" s="421"/>
      <c r="CA9" s="421"/>
      <c r="CB9" s="421"/>
      <c r="CC9" s="422"/>
      <c r="CD9" s="429" t="s">
        <v>116</v>
      </c>
      <c r="CE9" s="430"/>
      <c r="CF9" s="430"/>
      <c r="CG9" s="430"/>
      <c r="CH9" s="430"/>
      <c r="CI9" s="430"/>
      <c r="CJ9" s="430"/>
      <c r="CK9" s="430"/>
      <c r="CL9" s="430"/>
      <c r="CM9" s="430"/>
      <c r="CN9" s="430"/>
      <c r="CO9" s="430"/>
      <c r="CP9" s="430"/>
      <c r="CQ9" s="430"/>
      <c r="CR9" s="430"/>
      <c r="CS9" s="431"/>
      <c r="CT9" s="390">
        <v>8.1999999999999993</v>
      </c>
      <c r="CU9" s="391"/>
      <c r="CV9" s="391"/>
      <c r="CW9" s="391"/>
      <c r="CX9" s="391"/>
      <c r="CY9" s="391"/>
      <c r="CZ9" s="391"/>
      <c r="DA9" s="392"/>
      <c r="DB9" s="390">
        <v>13.2</v>
      </c>
      <c r="DC9" s="391"/>
      <c r="DD9" s="391"/>
      <c r="DE9" s="391"/>
      <c r="DF9" s="391"/>
      <c r="DG9" s="391"/>
      <c r="DH9" s="391"/>
      <c r="DI9" s="392"/>
    </row>
    <row r="10" spans="1:119" ht="18.75" customHeight="1" thickBot="1" x14ac:dyDescent="0.25">
      <c r="A10" s="180"/>
      <c r="B10" s="559"/>
      <c r="C10" s="560"/>
      <c r="D10" s="560"/>
      <c r="E10" s="560"/>
      <c r="F10" s="560"/>
      <c r="G10" s="560"/>
      <c r="H10" s="560"/>
      <c r="I10" s="560"/>
      <c r="J10" s="560"/>
      <c r="K10" s="483"/>
      <c r="L10" s="393" t="s">
        <v>117</v>
      </c>
      <c r="M10" s="394"/>
      <c r="N10" s="394"/>
      <c r="O10" s="394"/>
      <c r="P10" s="394"/>
      <c r="Q10" s="395"/>
      <c r="R10" s="396">
        <v>452</v>
      </c>
      <c r="S10" s="397"/>
      <c r="T10" s="397"/>
      <c r="U10" s="397"/>
      <c r="V10" s="399"/>
      <c r="W10" s="568"/>
      <c r="X10" s="382"/>
      <c r="Y10" s="382"/>
      <c r="Z10" s="382"/>
      <c r="AA10" s="382"/>
      <c r="AB10" s="382"/>
      <c r="AC10" s="382"/>
      <c r="AD10" s="382"/>
      <c r="AE10" s="382"/>
      <c r="AF10" s="382"/>
      <c r="AG10" s="382"/>
      <c r="AH10" s="382"/>
      <c r="AI10" s="382"/>
      <c r="AJ10" s="382"/>
      <c r="AK10" s="382"/>
      <c r="AL10" s="569"/>
      <c r="AM10" s="489" t="s">
        <v>118</v>
      </c>
      <c r="AN10" s="394"/>
      <c r="AO10" s="394"/>
      <c r="AP10" s="394"/>
      <c r="AQ10" s="394"/>
      <c r="AR10" s="394"/>
      <c r="AS10" s="394"/>
      <c r="AT10" s="395"/>
      <c r="AU10" s="477" t="s">
        <v>119</v>
      </c>
      <c r="AV10" s="478"/>
      <c r="AW10" s="478"/>
      <c r="AX10" s="478"/>
      <c r="AY10" s="400" t="s">
        <v>120</v>
      </c>
      <c r="AZ10" s="401"/>
      <c r="BA10" s="401"/>
      <c r="BB10" s="401"/>
      <c r="BC10" s="401"/>
      <c r="BD10" s="401"/>
      <c r="BE10" s="401"/>
      <c r="BF10" s="401"/>
      <c r="BG10" s="401"/>
      <c r="BH10" s="401"/>
      <c r="BI10" s="401"/>
      <c r="BJ10" s="401"/>
      <c r="BK10" s="401"/>
      <c r="BL10" s="401"/>
      <c r="BM10" s="402"/>
      <c r="BN10" s="420">
        <v>39065</v>
      </c>
      <c r="BO10" s="421"/>
      <c r="BP10" s="421"/>
      <c r="BQ10" s="421"/>
      <c r="BR10" s="421"/>
      <c r="BS10" s="421"/>
      <c r="BT10" s="421"/>
      <c r="BU10" s="422"/>
      <c r="BV10" s="420">
        <v>20000</v>
      </c>
      <c r="BW10" s="421"/>
      <c r="BX10" s="421"/>
      <c r="BY10" s="421"/>
      <c r="BZ10" s="421"/>
      <c r="CA10" s="421"/>
      <c r="CB10" s="421"/>
      <c r="CC10" s="422"/>
      <c r="CD10" s="186" t="s">
        <v>121</v>
      </c>
      <c r="CE10" s="187"/>
      <c r="CF10" s="187"/>
      <c r="CG10" s="187"/>
      <c r="CH10" s="187"/>
      <c r="CI10" s="187"/>
      <c r="CJ10" s="187"/>
      <c r="CK10" s="187"/>
      <c r="CL10" s="187"/>
      <c r="CM10" s="187"/>
      <c r="CN10" s="187"/>
      <c r="CO10" s="187"/>
      <c r="CP10" s="187"/>
      <c r="CQ10" s="187"/>
      <c r="CR10" s="187"/>
      <c r="CS10" s="188"/>
      <c r="CT10" s="192"/>
      <c r="CU10" s="193"/>
      <c r="CV10" s="193"/>
      <c r="CW10" s="193"/>
      <c r="CX10" s="193"/>
      <c r="CY10" s="193"/>
      <c r="CZ10" s="193"/>
      <c r="DA10" s="194"/>
      <c r="DB10" s="192"/>
      <c r="DC10" s="193"/>
      <c r="DD10" s="193"/>
      <c r="DE10" s="193"/>
      <c r="DF10" s="193"/>
      <c r="DG10" s="193"/>
      <c r="DH10" s="193"/>
      <c r="DI10" s="194"/>
    </row>
    <row r="11" spans="1:119" ht="18.75" customHeight="1" thickBot="1" x14ac:dyDescent="0.25">
      <c r="A11" s="180"/>
      <c r="B11" s="559"/>
      <c r="C11" s="560"/>
      <c r="D11" s="560"/>
      <c r="E11" s="560"/>
      <c r="F11" s="560"/>
      <c r="G11" s="560"/>
      <c r="H11" s="560"/>
      <c r="I11" s="560"/>
      <c r="J11" s="560"/>
      <c r="K11" s="483"/>
      <c r="L11" s="466" t="s">
        <v>122</v>
      </c>
      <c r="M11" s="467"/>
      <c r="N11" s="467"/>
      <c r="O11" s="467"/>
      <c r="P11" s="467"/>
      <c r="Q11" s="468"/>
      <c r="R11" s="556" t="s">
        <v>123</v>
      </c>
      <c r="S11" s="557"/>
      <c r="T11" s="557"/>
      <c r="U11" s="557"/>
      <c r="V11" s="558"/>
      <c r="W11" s="568"/>
      <c r="X11" s="382"/>
      <c r="Y11" s="382"/>
      <c r="Z11" s="382"/>
      <c r="AA11" s="382"/>
      <c r="AB11" s="382"/>
      <c r="AC11" s="382"/>
      <c r="AD11" s="382"/>
      <c r="AE11" s="382"/>
      <c r="AF11" s="382"/>
      <c r="AG11" s="382"/>
      <c r="AH11" s="382"/>
      <c r="AI11" s="382"/>
      <c r="AJ11" s="382"/>
      <c r="AK11" s="382"/>
      <c r="AL11" s="569"/>
      <c r="AM11" s="489" t="s">
        <v>124</v>
      </c>
      <c r="AN11" s="394"/>
      <c r="AO11" s="394"/>
      <c r="AP11" s="394"/>
      <c r="AQ11" s="394"/>
      <c r="AR11" s="394"/>
      <c r="AS11" s="394"/>
      <c r="AT11" s="395"/>
      <c r="AU11" s="477" t="s">
        <v>102</v>
      </c>
      <c r="AV11" s="478"/>
      <c r="AW11" s="478"/>
      <c r="AX11" s="478"/>
      <c r="AY11" s="400" t="s">
        <v>125</v>
      </c>
      <c r="AZ11" s="401"/>
      <c r="BA11" s="401"/>
      <c r="BB11" s="401"/>
      <c r="BC11" s="401"/>
      <c r="BD11" s="401"/>
      <c r="BE11" s="401"/>
      <c r="BF11" s="401"/>
      <c r="BG11" s="401"/>
      <c r="BH11" s="401"/>
      <c r="BI11" s="401"/>
      <c r="BJ11" s="401"/>
      <c r="BK11" s="401"/>
      <c r="BL11" s="401"/>
      <c r="BM11" s="402"/>
      <c r="BN11" s="420">
        <v>0</v>
      </c>
      <c r="BO11" s="421"/>
      <c r="BP11" s="421"/>
      <c r="BQ11" s="421"/>
      <c r="BR11" s="421"/>
      <c r="BS11" s="421"/>
      <c r="BT11" s="421"/>
      <c r="BU11" s="422"/>
      <c r="BV11" s="420">
        <v>0</v>
      </c>
      <c r="BW11" s="421"/>
      <c r="BX11" s="421"/>
      <c r="BY11" s="421"/>
      <c r="BZ11" s="421"/>
      <c r="CA11" s="421"/>
      <c r="CB11" s="421"/>
      <c r="CC11" s="422"/>
      <c r="CD11" s="429" t="s">
        <v>126</v>
      </c>
      <c r="CE11" s="430"/>
      <c r="CF11" s="430"/>
      <c r="CG11" s="430"/>
      <c r="CH11" s="430"/>
      <c r="CI11" s="430"/>
      <c r="CJ11" s="430"/>
      <c r="CK11" s="430"/>
      <c r="CL11" s="430"/>
      <c r="CM11" s="430"/>
      <c r="CN11" s="430"/>
      <c r="CO11" s="430"/>
      <c r="CP11" s="430"/>
      <c r="CQ11" s="430"/>
      <c r="CR11" s="430"/>
      <c r="CS11" s="431"/>
      <c r="CT11" s="533" t="s">
        <v>127</v>
      </c>
      <c r="CU11" s="534"/>
      <c r="CV11" s="534"/>
      <c r="CW11" s="534"/>
      <c r="CX11" s="534"/>
      <c r="CY11" s="534"/>
      <c r="CZ11" s="534"/>
      <c r="DA11" s="535"/>
      <c r="DB11" s="533" t="s">
        <v>127</v>
      </c>
      <c r="DC11" s="534"/>
      <c r="DD11" s="534"/>
      <c r="DE11" s="534"/>
      <c r="DF11" s="534"/>
      <c r="DG11" s="534"/>
      <c r="DH11" s="534"/>
      <c r="DI11" s="535"/>
    </row>
    <row r="12" spans="1:119" ht="18.75" customHeight="1" x14ac:dyDescent="0.2">
      <c r="A12" s="180"/>
      <c r="B12" s="536" t="s">
        <v>128</v>
      </c>
      <c r="C12" s="537"/>
      <c r="D12" s="537"/>
      <c r="E12" s="537"/>
      <c r="F12" s="537"/>
      <c r="G12" s="537"/>
      <c r="H12" s="537"/>
      <c r="I12" s="537"/>
      <c r="J12" s="537"/>
      <c r="K12" s="538"/>
      <c r="L12" s="545" t="s">
        <v>129</v>
      </c>
      <c r="M12" s="546"/>
      <c r="N12" s="546"/>
      <c r="O12" s="546"/>
      <c r="P12" s="546"/>
      <c r="Q12" s="547"/>
      <c r="R12" s="548">
        <v>378</v>
      </c>
      <c r="S12" s="549"/>
      <c r="T12" s="549"/>
      <c r="U12" s="549"/>
      <c r="V12" s="550"/>
      <c r="W12" s="551" t="s">
        <v>1</v>
      </c>
      <c r="X12" s="478"/>
      <c r="Y12" s="478"/>
      <c r="Z12" s="478"/>
      <c r="AA12" s="478"/>
      <c r="AB12" s="552"/>
      <c r="AC12" s="477" t="s">
        <v>130</v>
      </c>
      <c r="AD12" s="478"/>
      <c r="AE12" s="478"/>
      <c r="AF12" s="478"/>
      <c r="AG12" s="552"/>
      <c r="AH12" s="477" t="s">
        <v>131</v>
      </c>
      <c r="AI12" s="478"/>
      <c r="AJ12" s="478"/>
      <c r="AK12" s="478"/>
      <c r="AL12" s="553"/>
      <c r="AM12" s="489" t="s">
        <v>132</v>
      </c>
      <c r="AN12" s="394"/>
      <c r="AO12" s="394"/>
      <c r="AP12" s="394"/>
      <c r="AQ12" s="394"/>
      <c r="AR12" s="394"/>
      <c r="AS12" s="394"/>
      <c r="AT12" s="395"/>
      <c r="AU12" s="477" t="s">
        <v>102</v>
      </c>
      <c r="AV12" s="478"/>
      <c r="AW12" s="478"/>
      <c r="AX12" s="478"/>
      <c r="AY12" s="400" t="s">
        <v>133</v>
      </c>
      <c r="AZ12" s="401"/>
      <c r="BA12" s="401"/>
      <c r="BB12" s="401"/>
      <c r="BC12" s="401"/>
      <c r="BD12" s="401"/>
      <c r="BE12" s="401"/>
      <c r="BF12" s="401"/>
      <c r="BG12" s="401"/>
      <c r="BH12" s="401"/>
      <c r="BI12" s="401"/>
      <c r="BJ12" s="401"/>
      <c r="BK12" s="401"/>
      <c r="BL12" s="401"/>
      <c r="BM12" s="402"/>
      <c r="BN12" s="420">
        <v>18033</v>
      </c>
      <c r="BO12" s="421"/>
      <c r="BP12" s="421"/>
      <c r="BQ12" s="421"/>
      <c r="BR12" s="421"/>
      <c r="BS12" s="421"/>
      <c r="BT12" s="421"/>
      <c r="BU12" s="422"/>
      <c r="BV12" s="420">
        <v>8700</v>
      </c>
      <c r="BW12" s="421"/>
      <c r="BX12" s="421"/>
      <c r="BY12" s="421"/>
      <c r="BZ12" s="421"/>
      <c r="CA12" s="421"/>
      <c r="CB12" s="421"/>
      <c r="CC12" s="422"/>
      <c r="CD12" s="429" t="s">
        <v>134</v>
      </c>
      <c r="CE12" s="430"/>
      <c r="CF12" s="430"/>
      <c r="CG12" s="430"/>
      <c r="CH12" s="430"/>
      <c r="CI12" s="430"/>
      <c r="CJ12" s="430"/>
      <c r="CK12" s="430"/>
      <c r="CL12" s="430"/>
      <c r="CM12" s="430"/>
      <c r="CN12" s="430"/>
      <c r="CO12" s="430"/>
      <c r="CP12" s="430"/>
      <c r="CQ12" s="430"/>
      <c r="CR12" s="430"/>
      <c r="CS12" s="431"/>
      <c r="CT12" s="533" t="s">
        <v>135</v>
      </c>
      <c r="CU12" s="534"/>
      <c r="CV12" s="534"/>
      <c r="CW12" s="534"/>
      <c r="CX12" s="534"/>
      <c r="CY12" s="534"/>
      <c r="CZ12" s="534"/>
      <c r="DA12" s="535"/>
      <c r="DB12" s="533" t="s">
        <v>127</v>
      </c>
      <c r="DC12" s="534"/>
      <c r="DD12" s="534"/>
      <c r="DE12" s="534"/>
      <c r="DF12" s="534"/>
      <c r="DG12" s="534"/>
      <c r="DH12" s="534"/>
      <c r="DI12" s="535"/>
    </row>
    <row r="13" spans="1:119" ht="18.75" customHeight="1" x14ac:dyDescent="0.2">
      <c r="A13" s="180"/>
      <c r="B13" s="539"/>
      <c r="C13" s="540"/>
      <c r="D13" s="540"/>
      <c r="E13" s="540"/>
      <c r="F13" s="540"/>
      <c r="G13" s="540"/>
      <c r="H13" s="540"/>
      <c r="I13" s="540"/>
      <c r="J13" s="540"/>
      <c r="K13" s="541"/>
      <c r="L13" s="195"/>
      <c r="M13" s="520" t="s">
        <v>136</v>
      </c>
      <c r="N13" s="521"/>
      <c r="O13" s="521"/>
      <c r="P13" s="521"/>
      <c r="Q13" s="522"/>
      <c r="R13" s="523">
        <v>376</v>
      </c>
      <c r="S13" s="524"/>
      <c r="T13" s="524"/>
      <c r="U13" s="524"/>
      <c r="V13" s="525"/>
      <c r="W13" s="511" t="s">
        <v>137</v>
      </c>
      <c r="X13" s="433"/>
      <c r="Y13" s="433"/>
      <c r="Z13" s="433"/>
      <c r="AA13" s="433"/>
      <c r="AB13" s="434"/>
      <c r="AC13" s="396">
        <v>26</v>
      </c>
      <c r="AD13" s="397"/>
      <c r="AE13" s="397"/>
      <c r="AF13" s="397"/>
      <c r="AG13" s="398"/>
      <c r="AH13" s="396">
        <v>55</v>
      </c>
      <c r="AI13" s="397"/>
      <c r="AJ13" s="397"/>
      <c r="AK13" s="397"/>
      <c r="AL13" s="399"/>
      <c r="AM13" s="489" t="s">
        <v>138</v>
      </c>
      <c r="AN13" s="394"/>
      <c r="AO13" s="394"/>
      <c r="AP13" s="394"/>
      <c r="AQ13" s="394"/>
      <c r="AR13" s="394"/>
      <c r="AS13" s="394"/>
      <c r="AT13" s="395"/>
      <c r="AU13" s="477" t="s">
        <v>139</v>
      </c>
      <c r="AV13" s="478"/>
      <c r="AW13" s="478"/>
      <c r="AX13" s="478"/>
      <c r="AY13" s="400" t="s">
        <v>140</v>
      </c>
      <c r="AZ13" s="401"/>
      <c r="BA13" s="401"/>
      <c r="BB13" s="401"/>
      <c r="BC13" s="401"/>
      <c r="BD13" s="401"/>
      <c r="BE13" s="401"/>
      <c r="BF13" s="401"/>
      <c r="BG13" s="401"/>
      <c r="BH13" s="401"/>
      <c r="BI13" s="401"/>
      <c r="BJ13" s="401"/>
      <c r="BK13" s="401"/>
      <c r="BL13" s="401"/>
      <c r="BM13" s="402"/>
      <c r="BN13" s="420">
        <v>102387</v>
      </c>
      <c r="BO13" s="421"/>
      <c r="BP13" s="421"/>
      <c r="BQ13" s="421"/>
      <c r="BR13" s="421"/>
      <c r="BS13" s="421"/>
      <c r="BT13" s="421"/>
      <c r="BU13" s="422"/>
      <c r="BV13" s="420">
        <v>40234</v>
      </c>
      <c r="BW13" s="421"/>
      <c r="BX13" s="421"/>
      <c r="BY13" s="421"/>
      <c r="BZ13" s="421"/>
      <c r="CA13" s="421"/>
      <c r="CB13" s="421"/>
      <c r="CC13" s="422"/>
      <c r="CD13" s="429" t="s">
        <v>141</v>
      </c>
      <c r="CE13" s="430"/>
      <c r="CF13" s="430"/>
      <c r="CG13" s="430"/>
      <c r="CH13" s="430"/>
      <c r="CI13" s="430"/>
      <c r="CJ13" s="430"/>
      <c r="CK13" s="430"/>
      <c r="CL13" s="430"/>
      <c r="CM13" s="430"/>
      <c r="CN13" s="430"/>
      <c r="CO13" s="430"/>
      <c r="CP13" s="430"/>
      <c r="CQ13" s="430"/>
      <c r="CR13" s="430"/>
      <c r="CS13" s="431"/>
      <c r="CT13" s="390">
        <v>9.5</v>
      </c>
      <c r="CU13" s="391"/>
      <c r="CV13" s="391"/>
      <c r="CW13" s="391"/>
      <c r="CX13" s="391"/>
      <c r="CY13" s="391"/>
      <c r="CZ13" s="391"/>
      <c r="DA13" s="392"/>
      <c r="DB13" s="390">
        <v>9.5</v>
      </c>
      <c r="DC13" s="391"/>
      <c r="DD13" s="391"/>
      <c r="DE13" s="391"/>
      <c r="DF13" s="391"/>
      <c r="DG13" s="391"/>
      <c r="DH13" s="391"/>
      <c r="DI13" s="392"/>
    </row>
    <row r="14" spans="1:119" ht="18.75" customHeight="1" thickBot="1" x14ac:dyDescent="0.25">
      <c r="A14" s="180"/>
      <c r="B14" s="539"/>
      <c r="C14" s="540"/>
      <c r="D14" s="540"/>
      <c r="E14" s="540"/>
      <c r="F14" s="540"/>
      <c r="G14" s="540"/>
      <c r="H14" s="540"/>
      <c r="I14" s="540"/>
      <c r="J14" s="540"/>
      <c r="K14" s="541"/>
      <c r="L14" s="513" t="s">
        <v>142</v>
      </c>
      <c r="M14" s="554"/>
      <c r="N14" s="554"/>
      <c r="O14" s="554"/>
      <c r="P14" s="554"/>
      <c r="Q14" s="555"/>
      <c r="R14" s="523">
        <v>378</v>
      </c>
      <c r="S14" s="524"/>
      <c r="T14" s="524"/>
      <c r="U14" s="524"/>
      <c r="V14" s="525"/>
      <c r="W14" s="526"/>
      <c r="X14" s="436"/>
      <c r="Y14" s="436"/>
      <c r="Z14" s="436"/>
      <c r="AA14" s="436"/>
      <c r="AB14" s="437"/>
      <c r="AC14" s="516">
        <v>9.5</v>
      </c>
      <c r="AD14" s="517"/>
      <c r="AE14" s="517"/>
      <c r="AF14" s="517"/>
      <c r="AG14" s="518"/>
      <c r="AH14" s="516">
        <v>24</v>
      </c>
      <c r="AI14" s="517"/>
      <c r="AJ14" s="517"/>
      <c r="AK14" s="517"/>
      <c r="AL14" s="519"/>
      <c r="AM14" s="489"/>
      <c r="AN14" s="394"/>
      <c r="AO14" s="394"/>
      <c r="AP14" s="394"/>
      <c r="AQ14" s="394"/>
      <c r="AR14" s="394"/>
      <c r="AS14" s="394"/>
      <c r="AT14" s="395"/>
      <c r="AU14" s="477"/>
      <c r="AV14" s="478"/>
      <c r="AW14" s="478"/>
      <c r="AX14" s="478"/>
      <c r="AY14" s="400"/>
      <c r="AZ14" s="401"/>
      <c r="BA14" s="401"/>
      <c r="BB14" s="401"/>
      <c r="BC14" s="401"/>
      <c r="BD14" s="401"/>
      <c r="BE14" s="401"/>
      <c r="BF14" s="401"/>
      <c r="BG14" s="401"/>
      <c r="BH14" s="401"/>
      <c r="BI14" s="401"/>
      <c r="BJ14" s="401"/>
      <c r="BK14" s="401"/>
      <c r="BL14" s="401"/>
      <c r="BM14" s="402"/>
      <c r="BN14" s="420"/>
      <c r="BO14" s="421"/>
      <c r="BP14" s="421"/>
      <c r="BQ14" s="421"/>
      <c r="BR14" s="421"/>
      <c r="BS14" s="421"/>
      <c r="BT14" s="421"/>
      <c r="BU14" s="422"/>
      <c r="BV14" s="420"/>
      <c r="BW14" s="421"/>
      <c r="BX14" s="421"/>
      <c r="BY14" s="421"/>
      <c r="BZ14" s="421"/>
      <c r="CA14" s="421"/>
      <c r="CB14" s="421"/>
      <c r="CC14" s="422"/>
      <c r="CD14" s="426" t="s">
        <v>143</v>
      </c>
      <c r="CE14" s="427"/>
      <c r="CF14" s="427"/>
      <c r="CG14" s="427"/>
      <c r="CH14" s="427"/>
      <c r="CI14" s="427"/>
      <c r="CJ14" s="427"/>
      <c r="CK14" s="427"/>
      <c r="CL14" s="427"/>
      <c r="CM14" s="427"/>
      <c r="CN14" s="427"/>
      <c r="CO14" s="427"/>
      <c r="CP14" s="427"/>
      <c r="CQ14" s="427"/>
      <c r="CR14" s="427"/>
      <c r="CS14" s="428"/>
      <c r="CT14" s="527" t="s">
        <v>127</v>
      </c>
      <c r="CU14" s="528"/>
      <c r="CV14" s="528"/>
      <c r="CW14" s="528"/>
      <c r="CX14" s="528"/>
      <c r="CY14" s="528"/>
      <c r="CZ14" s="528"/>
      <c r="DA14" s="529"/>
      <c r="DB14" s="527" t="s">
        <v>127</v>
      </c>
      <c r="DC14" s="528"/>
      <c r="DD14" s="528"/>
      <c r="DE14" s="528"/>
      <c r="DF14" s="528"/>
      <c r="DG14" s="528"/>
      <c r="DH14" s="528"/>
      <c r="DI14" s="529"/>
    </row>
    <row r="15" spans="1:119" ht="18.75" customHeight="1" x14ac:dyDescent="0.2">
      <c r="A15" s="180"/>
      <c r="B15" s="539"/>
      <c r="C15" s="540"/>
      <c r="D15" s="540"/>
      <c r="E15" s="540"/>
      <c r="F15" s="540"/>
      <c r="G15" s="540"/>
      <c r="H15" s="540"/>
      <c r="I15" s="540"/>
      <c r="J15" s="540"/>
      <c r="K15" s="541"/>
      <c r="L15" s="195"/>
      <c r="M15" s="520" t="s">
        <v>144</v>
      </c>
      <c r="N15" s="521"/>
      <c r="O15" s="521"/>
      <c r="P15" s="521"/>
      <c r="Q15" s="522"/>
      <c r="R15" s="523">
        <v>376</v>
      </c>
      <c r="S15" s="524"/>
      <c r="T15" s="524"/>
      <c r="U15" s="524"/>
      <c r="V15" s="525"/>
      <c r="W15" s="511" t="s">
        <v>145</v>
      </c>
      <c r="X15" s="433"/>
      <c r="Y15" s="433"/>
      <c r="Z15" s="433"/>
      <c r="AA15" s="433"/>
      <c r="AB15" s="434"/>
      <c r="AC15" s="396">
        <v>87</v>
      </c>
      <c r="AD15" s="397"/>
      <c r="AE15" s="397"/>
      <c r="AF15" s="397"/>
      <c r="AG15" s="398"/>
      <c r="AH15" s="396">
        <v>37</v>
      </c>
      <c r="AI15" s="397"/>
      <c r="AJ15" s="397"/>
      <c r="AK15" s="397"/>
      <c r="AL15" s="399"/>
      <c r="AM15" s="489"/>
      <c r="AN15" s="394"/>
      <c r="AO15" s="394"/>
      <c r="AP15" s="394"/>
      <c r="AQ15" s="394"/>
      <c r="AR15" s="394"/>
      <c r="AS15" s="394"/>
      <c r="AT15" s="395"/>
      <c r="AU15" s="477"/>
      <c r="AV15" s="478"/>
      <c r="AW15" s="478"/>
      <c r="AX15" s="478"/>
      <c r="AY15" s="412" t="s">
        <v>146</v>
      </c>
      <c r="AZ15" s="413"/>
      <c r="BA15" s="413"/>
      <c r="BB15" s="413"/>
      <c r="BC15" s="413"/>
      <c r="BD15" s="413"/>
      <c r="BE15" s="413"/>
      <c r="BF15" s="413"/>
      <c r="BG15" s="413"/>
      <c r="BH15" s="413"/>
      <c r="BI15" s="413"/>
      <c r="BJ15" s="413"/>
      <c r="BK15" s="413"/>
      <c r="BL15" s="413"/>
      <c r="BM15" s="414"/>
      <c r="BN15" s="415">
        <v>30206</v>
      </c>
      <c r="BO15" s="416"/>
      <c r="BP15" s="416"/>
      <c r="BQ15" s="416"/>
      <c r="BR15" s="416"/>
      <c r="BS15" s="416"/>
      <c r="BT15" s="416"/>
      <c r="BU15" s="417"/>
      <c r="BV15" s="415">
        <v>27383</v>
      </c>
      <c r="BW15" s="416"/>
      <c r="BX15" s="416"/>
      <c r="BY15" s="416"/>
      <c r="BZ15" s="416"/>
      <c r="CA15" s="416"/>
      <c r="CB15" s="416"/>
      <c r="CC15" s="417"/>
      <c r="CD15" s="530" t="s">
        <v>147</v>
      </c>
      <c r="CE15" s="531"/>
      <c r="CF15" s="531"/>
      <c r="CG15" s="531"/>
      <c r="CH15" s="531"/>
      <c r="CI15" s="531"/>
      <c r="CJ15" s="531"/>
      <c r="CK15" s="531"/>
      <c r="CL15" s="531"/>
      <c r="CM15" s="531"/>
      <c r="CN15" s="531"/>
      <c r="CO15" s="531"/>
      <c r="CP15" s="531"/>
      <c r="CQ15" s="531"/>
      <c r="CR15" s="531"/>
      <c r="CS15" s="532"/>
      <c r="CT15" s="196"/>
      <c r="CU15" s="197"/>
      <c r="CV15" s="197"/>
      <c r="CW15" s="197"/>
      <c r="CX15" s="197"/>
      <c r="CY15" s="197"/>
      <c r="CZ15" s="197"/>
      <c r="DA15" s="198"/>
      <c r="DB15" s="196"/>
      <c r="DC15" s="197"/>
      <c r="DD15" s="197"/>
      <c r="DE15" s="197"/>
      <c r="DF15" s="197"/>
      <c r="DG15" s="197"/>
      <c r="DH15" s="197"/>
      <c r="DI15" s="198"/>
    </row>
    <row r="16" spans="1:119" ht="18.75" customHeight="1" x14ac:dyDescent="0.2">
      <c r="A16" s="180"/>
      <c r="B16" s="539"/>
      <c r="C16" s="540"/>
      <c r="D16" s="540"/>
      <c r="E16" s="540"/>
      <c r="F16" s="540"/>
      <c r="G16" s="540"/>
      <c r="H16" s="540"/>
      <c r="I16" s="540"/>
      <c r="J16" s="540"/>
      <c r="K16" s="541"/>
      <c r="L16" s="513" t="s">
        <v>148</v>
      </c>
      <c r="M16" s="514"/>
      <c r="N16" s="514"/>
      <c r="O16" s="514"/>
      <c r="P16" s="514"/>
      <c r="Q16" s="515"/>
      <c r="R16" s="508" t="s">
        <v>149</v>
      </c>
      <c r="S16" s="509"/>
      <c r="T16" s="509"/>
      <c r="U16" s="509"/>
      <c r="V16" s="510"/>
      <c r="W16" s="526"/>
      <c r="X16" s="436"/>
      <c r="Y16" s="436"/>
      <c r="Z16" s="436"/>
      <c r="AA16" s="436"/>
      <c r="AB16" s="437"/>
      <c r="AC16" s="516">
        <v>31.9</v>
      </c>
      <c r="AD16" s="517"/>
      <c r="AE16" s="517"/>
      <c r="AF16" s="517"/>
      <c r="AG16" s="518"/>
      <c r="AH16" s="516">
        <v>16.2</v>
      </c>
      <c r="AI16" s="517"/>
      <c r="AJ16" s="517"/>
      <c r="AK16" s="517"/>
      <c r="AL16" s="519"/>
      <c r="AM16" s="489"/>
      <c r="AN16" s="394"/>
      <c r="AO16" s="394"/>
      <c r="AP16" s="394"/>
      <c r="AQ16" s="394"/>
      <c r="AR16" s="394"/>
      <c r="AS16" s="394"/>
      <c r="AT16" s="395"/>
      <c r="AU16" s="477"/>
      <c r="AV16" s="478"/>
      <c r="AW16" s="478"/>
      <c r="AX16" s="478"/>
      <c r="AY16" s="400" t="s">
        <v>150</v>
      </c>
      <c r="AZ16" s="401"/>
      <c r="BA16" s="401"/>
      <c r="BB16" s="401"/>
      <c r="BC16" s="401"/>
      <c r="BD16" s="401"/>
      <c r="BE16" s="401"/>
      <c r="BF16" s="401"/>
      <c r="BG16" s="401"/>
      <c r="BH16" s="401"/>
      <c r="BI16" s="401"/>
      <c r="BJ16" s="401"/>
      <c r="BK16" s="401"/>
      <c r="BL16" s="401"/>
      <c r="BM16" s="402"/>
      <c r="BN16" s="420">
        <v>377326</v>
      </c>
      <c r="BO16" s="421"/>
      <c r="BP16" s="421"/>
      <c r="BQ16" s="421"/>
      <c r="BR16" s="421"/>
      <c r="BS16" s="421"/>
      <c r="BT16" s="421"/>
      <c r="BU16" s="422"/>
      <c r="BV16" s="420">
        <v>390832</v>
      </c>
      <c r="BW16" s="421"/>
      <c r="BX16" s="421"/>
      <c r="BY16" s="421"/>
      <c r="BZ16" s="421"/>
      <c r="CA16" s="421"/>
      <c r="CB16" s="421"/>
      <c r="CC16" s="422"/>
      <c r="CD16" s="189"/>
      <c r="CE16" s="418"/>
      <c r="CF16" s="418"/>
      <c r="CG16" s="418"/>
      <c r="CH16" s="418"/>
      <c r="CI16" s="418"/>
      <c r="CJ16" s="418"/>
      <c r="CK16" s="418"/>
      <c r="CL16" s="418"/>
      <c r="CM16" s="418"/>
      <c r="CN16" s="418"/>
      <c r="CO16" s="418"/>
      <c r="CP16" s="418"/>
      <c r="CQ16" s="418"/>
      <c r="CR16" s="418"/>
      <c r="CS16" s="419"/>
      <c r="CT16" s="390"/>
      <c r="CU16" s="391"/>
      <c r="CV16" s="391"/>
      <c r="CW16" s="391"/>
      <c r="CX16" s="391"/>
      <c r="CY16" s="391"/>
      <c r="CZ16" s="391"/>
      <c r="DA16" s="392"/>
      <c r="DB16" s="390"/>
      <c r="DC16" s="391"/>
      <c r="DD16" s="391"/>
      <c r="DE16" s="391"/>
      <c r="DF16" s="391"/>
      <c r="DG16" s="391"/>
      <c r="DH16" s="391"/>
      <c r="DI16" s="392"/>
    </row>
    <row r="17" spans="1:113" ht="18.75" customHeight="1" thickBot="1" x14ac:dyDescent="0.25">
      <c r="A17" s="180"/>
      <c r="B17" s="542"/>
      <c r="C17" s="543"/>
      <c r="D17" s="543"/>
      <c r="E17" s="543"/>
      <c r="F17" s="543"/>
      <c r="G17" s="543"/>
      <c r="H17" s="543"/>
      <c r="I17" s="543"/>
      <c r="J17" s="543"/>
      <c r="K17" s="544"/>
      <c r="L17" s="199"/>
      <c r="M17" s="505" t="s">
        <v>151</v>
      </c>
      <c r="N17" s="506"/>
      <c r="O17" s="506"/>
      <c r="P17" s="506"/>
      <c r="Q17" s="507"/>
      <c r="R17" s="508" t="s">
        <v>149</v>
      </c>
      <c r="S17" s="509"/>
      <c r="T17" s="509"/>
      <c r="U17" s="509"/>
      <c r="V17" s="510"/>
      <c r="W17" s="511" t="s">
        <v>152</v>
      </c>
      <c r="X17" s="433"/>
      <c r="Y17" s="433"/>
      <c r="Z17" s="433"/>
      <c r="AA17" s="433"/>
      <c r="AB17" s="434"/>
      <c r="AC17" s="396">
        <v>160</v>
      </c>
      <c r="AD17" s="397"/>
      <c r="AE17" s="397"/>
      <c r="AF17" s="397"/>
      <c r="AG17" s="398"/>
      <c r="AH17" s="396">
        <v>137</v>
      </c>
      <c r="AI17" s="397"/>
      <c r="AJ17" s="397"/>
      <c r="AK17" s="397"/>
      <c r="AL17" s="399"/>
      <c r="AM17" s="489"/>
      <c r="AN17" s="394"/>
      <c r="AO17" s="394"/>
      <c r="AP17" s="394"/>
      <c r="AQ17" s="394"/>
      <c r="AR17" s="394"/>
      <c r="AS17" s="394"/>
      <c r="AT17" s="395"/>
      <c r="AU17" s="477"/>
      <c r="AV17" s="478"/>
      <c r="AW17" s="478"/>
      <c r="AX17" s="478"/>
      <c r="AY17" s="400" t="s">
        <v>153</v>
      </c>
      <c r="AZ17" s="401"/>
      <c r="BA17" s="401"/>
      <c r="BB17" s="401"/>
      <c r="BC17" s="401"/>
      <c r="BD17" s="401"/>
      <c r="BE17" s="401"/>
      <c r="BF17" s="401"/>
      <c r="BG17" s="401"/>
      <c r="BH17" s="401"/>
      <c r="BI17" s="401"/>
      <c r="BJ17" s="401"/>
      <c r="BK17" s="401"/>
      <c r="BL17" s="401"/>
      <c r="BM17" s="402"/>
      <c r="BN17" s="420">
        <v>37676</v>
      </c>
      <c r="BO17" s="421"/>
      <c r="BP17" s="421"/>
      <c r="BQ17" s="421"/>
      <c r="BR17" s="421"/>
      <c r="BS17" s="421"/>
      <c r="BT17" s="421"/>
      <c r="BU17" s="422"/>
      <c r="BV17" s="420">
        <v>34232</v>
      </c>
      <c r="BW17" s="421"/>
      <c r="BX17" s="421"/>
      <c r="BY17" s="421"/>
      <c r="BZ17" s="421"/>
      <c r="CA17" s="421"/>
      <c r="CB17" s="421"/>
      <c r="CC17" s="422"/>
      <c r="CD17" s="189"/>
      <c r="CE17" s="418"/>
      <c r="CF17" s="418"/>
      <c r="CG17" s="418"/>
      <c r="CH17" s="418"/>
      <c r="CI17" s="418"/>
      <c r="CJ17" s="418"/>
      <c r="CK17" s="418"/>
      <c r="CL17" s="418"/>
      <c r="CM17" s="418"/>
      <c r="CN17" s="418"/>
      <c r="CO17" s="418"/>
      <c r="CP17" s="418"/>
      <c r="CQ17" s="418"/>
      <c r="CR17" s="418"/>
      <c r="CS17" s="419"/>
      <c r="CT17" s="390"/>
      <c r="CU17" s="391"/>
      <c r="CV17" s="391"/>
      <c r="CW17" s="391"/>
      <c r="CX17" s="391"/>
      <c r="CY17" s="391"/>
      <c r="CZ17" s="391"/>
      <c r="DA17" s="392"/>
      <c r="DB17" s="390"/>
      <c r="DC17" s="391"/>
      <c r="DD17" s="391"/>
      <c r="DE17" s="391"/>
      <c r="DF17" s="391"/>
      <c r="DG17" s="391"/>
      <c r="DH17" s="391"/>
      <c r="DI17" s="392"/>
    </row>
    <row r="18" spans="1:113" ht="18.75" customHeight="1" thickBot="1" x14ac:dyDescent="0.25">
      <c r="A18" s="180"/>
      <c r="B18" s="482" t="s">
        <v>154</v>
      </c>
      <c r="C18" s="483"/>
      <c r="D18" s="483"/>
      <c r="E18" s="484"/>
      <c r="F18" s="484"/>
      <c r="G18" s="484"/>
      <c r="H18" s="484"/>
      <c r="I18" s="484"/>
      <c r="J18" s="484"/>
      <c r="K18" s="484"/>
      <c r="L18" s="485">
        <v>3.87</v>
      </c>
      <c r="M18" s="485"/>
      <c r="N18" s="485"/>
      <c r="O18" s="485"/>
      <c r="P18" s="485"/>
      <c r="Q18" s="485"/>
      <c r="R18" s="486"/>
      <c r="S18" s="486"/>
      <c r="T18" s="486"/>
      <c r="U18" s="486"/>
      <c r="V18" s="487"/>
      <c r="W18" s="501"/>
      <c r="X18" s="502"/>
      <c r="Y18" s="502"/>
      <c r="Z18" s="502"/>
      <c r="AA18" s="502"/>
      <c r="AB18" s="512"/>
      <c r="AC18" s="384">
        <v>58.6</v>
      </c>
      <c r="AD18" s="385"/>
      <c r="AE18" s="385"/>
      <c r="AF18" s="385"/>
      <c r="AG18" s="488"/>
      <c r="AH18" s="384">
        <v>59.8</v>
      </c>
      <c r="AI18" s="385"/>
      <c r="AJ18" s="385"/>
      <c r="AK18" s="385"/>
      <c r="AL18" s="386"/>
      <c r="AM18" s="489"/>
      <c r="AN18" s="394"/>
      <c r="AO18" s="394"/>
      <c r="AP18" s="394"/>
      <c r="AQ18" s="394"/>
      <c r="AR18" s="394"/>
      <c r="AS18" s="394"/>
      <c r="AT18" s="395"/>
      <c r="AU18" s="477"/>
      <c r="AV18" s="478"/>
      <c r="AW18" s="478"/>
      <c r="AX18" s="478"/>
      <c r="AY18" s="400" t="s">
        <v>155</v>
      </c>
      <c r="AZ18" s="401"/>
      <c r="BA18" s="401"/>
      <c r="BB18" s="401"/>
      <c r="BC18" s="401"/>
      <c r="BD18" s="401"/>
      <c r="BE18" s="401"/>
      <c r="BF18" s="401"/>
      <c r="BG18" s="401"/>
      <c r="BH18" s="401"/>
      <c r="BI18" s="401"/>
      <c r="BJ18" s="401"/>
      <c r="BK18" s="401"/>
      <c r="BL18" s="401"/>
      <c r="BM18" s="402"/>
      <c r="BN18" s="420">
        <v>387395</v>
      </c>
      <c r="BO18" s="421"/>
      <c r="BP18" s="421"/>
      <c r="BQ18" s="421"/>
      <c r="BR18" s="421"/>
      <c r="BS18" s="421"/>
      <c r="BT18" s="421"/>
      <c r="BU18" s="422"/>
      <c r="BV18" s="420">
        <v>414835</v>
      </c>
      <c r="BW18" s="421"/>
      <c r="BX18" s="421"/>
      <c r="BY18" s="421"/>
      <c r="BZ18" s="421"/>
      <c r="CA18" s="421"/>
      <c r="CB18" s="421"/>
      <c r="CC18" s="422"/>
      <c r="CD18" s="189"/>
      <c r="CE18" s="418"/>
      <c r="CF18" s="418"/>
      <c r="CG18" s="418"/>
      <c r="CH18" s="418"/>
      <c r="CI18" s="418"/>
      <c r="CJ18" s="418"/>
      <c r="CK18" s="418"/>
      <c r="CL18" s="418"/>
      <c r="CM18" s="418"/>
      <c r="CN18" s="418"/>
      <c r="CO18" s="418"/>
      <c r="CP18" s="418"/>
      <c r="CQ18" s="418"/>
      <c r="CR18" s="418"/>
      <c r="CS18" s="419"/>
      <c r="CT18" s="390"/>
      <c r="CU18" s="391"/>
      <c r="CV18" s="391"/>
      <c r="CW18" s="391"/>
      <c r="CX18" s="391"/>
      <c r="CY18" s="391"/>
      <c r="CZ18" s="391"/>
      <c r="DA18" s="392"/>
      <c r="DB18" s="390"/>
      <c r="DC18" s="391"/>
      <c r="DD18" s="391"/>
      <c r="DE18" s="391"/>
      <c r="DF18" s="391"/>
      <c r="DG18" s="391"/>
      <c r="DH18" s="391"/>
      <c r="DI18" s="392"/>
    </row>
    <row r="19" spans="1:113" ht="18.75" customHeight="1" thickBot="1" x14ac:dyDescent="0.25">
      <c r="A19" s="180"/>
      <c r="B19" s="482" t="s">
        <v>156</v>
      </c>
      <c r="C19" s="483"/>
      <c r="D19" s="483"/>
      <c r="E19" s="484"/>
      <c r="F19" s="484"/>
      <c r="G19" s="484"/>
      <c r="H19" s="484"/>
      <c r="I19" s="484"/>
      <c r="J19" s="484"/>
      <c r="K19" s="484"/>
      <c r="L19" s="490">
        <v>111</v>
      </c>
      <c r="M19" s="490"/>
      <c r="N19" s="490"/>
      <c r="O19" s="490"/>
      <c r="P19" s="490"/>
      <c r="Q19" s="490"/>
      <c r="R19" s="491"/>
      <c r="S19" s="491"/>
      <c r="T19" s="491"/>
      <c r="U19" s="491"/>
      <c r="V19" s="492"/>
      <c r="W19" s="499"/>
      <c r="X19" s="500"/>
      <c r="Y19" s="500"/>
      <c r="Z19" s="500"/>
      <c r="AA19" s="500"/>
      <c r="AB19" s="500"/>
      <c r="AC19" s="503"/>
      <c r="AD19" s="503"/>
      <c r="AE19" s="503"/>
      <c r="AF19" s="503"/>
      <c r="AG19" s="503"/>
      <c r="AH19" s="503"/>
      <c r="AI19" s="503"/>
      <c r="AJ19" s="503"/>
      <c r="AK19" s="503"/>
      <c r="AL19" s="504"/>
      <c r="AM19" s="489"/>
      <c r="AN19" s="394"/>
      <c r="AO19" s="394"/>
      <c r="AP19" s="394"/>
      <c r="AQ19" s="394"/>
      <c r="AR19" s="394"/>
      <c r="AS19" s="394"/>
      <c r="AT19" s="395"/>
      <c r="AU19" s="477"/>
      <c r="AV19" s="478"/>
      <c r="AW19" s="478"/>
      <c r="AX19" s="478"/>
      <c r="AY19" s="400" t="s">
        <v>157</v>
      </c>
      <c r="AZ19" s="401"/>
      <c r="BA19" s="401"/>
      <c r="BB19" s="401"/>
      <c r="BC19" s="401"/>
      <c r="BD19" s="401"/>
      <c r="BE19" s="401"/>
      <c r="BF19" s="401"/>
      <c r="BG19" s="401"/>
      <c r="BH19" s="401"/>
      <c r="BI19" s="401"/>
      <c r="BJ19" s="401"/>
      <c r="BK19" s="401"/>
      <c r="BL19" s="401"/>
      <c r="BM19" s="402"/>
      <c r="BN19" s="420">
        <v>797428</v>
      </c>
      <c r="BO19" s="421"/>
      <c r="BP19" s="421"/>
      <c r="BQ19" s="421"/>
      <c r="BR19" s="421"/>
      <c r="BS19" s="421"/>
      <c r="BT19" s="421"/>
      <c r="BU19" s="422"/>
      <c r="BV19" s="420">
        <v>691423</v>
      </c>
      <c r="BW19" s="421"/>
      <c r="BX19" s="421"/>
      <c r="BY19" s="421"/>
      <c r="BZ19" s="421"/>
      <c r="CA19" s="421"/>
      <c r="CB19" s="421"/>
      <c r="CC19" s="422"/>
      <c r="CD19" s="189"/>
      <c r="CE19" s="418"/>
      <c r="CF19" s="418"/>
      <c r="CG19" s="418"/>
      <c r="CH19" s="418"/>
      <c r="CI19" s="418"/>
      <c r="CJ19" s="418"/>
      <c r="CK19" s="418"/>
      <c r="CL19" s="418"/>
      <c r="CM19" s="418"/>
      <c r="CN19" s="418"/>
      <c r="CO19" s="418"/>
      <c r="CP19" s="418"/>
      <c r="CQ19" s="418"/>
      <c r="CR19" s="418"/>
      <c r="CS19" s="419"/>
      <c r="CT19" s="390"/>
      <c r="CU19" s="391"/>
      <c r="CV19" s="391"/>
      <c r="CW19" s="391"/>
      <c r="CX19" s="391"/>
      <c r="CY19" s="391"/>
      <c r="CZ19" s="391"/>
      <c r="DA19" s="392"/>
      <c r="DB19" s="390"/>
      <c r="DC19" s="391"/>
      <c r="DD19" s="391"/>
      <c r="DE19" s="391"/>
      <c r="DF19" s="391"/>
      <c r="DG19" s="391"/>
      <c r="DH19" s="391"/>
      <c r="DI19" s="392"/>
    </row>
    <row r="20" spans="1:113" ht="18.75" customHeight="1" thickBot="1" x14ac:dyDescent="0.25">
      <c r="A20" s="180"/>
      <c r="B20" s="482" t="s">
        <v>158</v>
      </c>
      <c r="C20" s="483"/>
      <c r="D20" s="483"/>
      <c r="E20" s="484"/>
      <c r="F20" s="484"/>
      <c r="G20" s="484"/>
      <c r="H20" s="484"/>
      <c r="I20" s="484"/>
      <c r="J20" s="484"/>
      <c r="K20" s="484"/>
      <c r="L20" s="490">
        <v>267</v>
      </c>
      <c r="M20" s="490"/>
      <c r="N20" s="490"/>
      <c r="O20" s="490"/>
      <c r="P20" s="490"/>
      <c r="Q20" s="490"/>
      <c r="R20" s="491"/>
      <c r="S20" s="491"/>
      <c r="T20" s="491"/>
      <c r="U20" s="491"/>
      <c r="V20" s="492"/>
      <c r="W20" s="501"/>
      <c r="X20" s="502"/>
      <c r="Y20" s="502"/>
      <c r="Z20" s="502"/>
      <c r="AA20" s="502"/>
      <c r="AB20" s="502"/>
      <c r="AC20" s="493"/>
      <c r="AD20" s="493"/>
      <c r="AE20" s="493"/>
      <c r="AF20" s="493"/>
      <c r="AG20" s="493"/>
      <c r="AH20" s="493"/>
      <c r="AI20" s="493"/>
      <c r="AJ20" s="493"/>
      <c r="AK20" s="493"/>
      <c r="AL20" s="494"/>
      <c r="AM20" s="495"/>
      <c r="AN20" s="467"/>
      <c r="AO20" s="467"/>
      <c r="AP20" s="467"/>
      <c r="AQ20" s="467"/>
      <c r="AR20" s="467"/>
      <c r="AS20" s="467"/>
      <c r="AT20" s="468"/>
      <c r="AU20" s="496"/>
      <c r="AV20" s="497"/>
      <c r="AW20" s="497"/>
      <c r="AX20" s="498"/>
      <c r="AY20" s="400"/>
      <c r="AZ20" s="401"/>
      <c r="BA20" s="401"/>
      <c r="BB20" s="401"/>
      <c r="BC20" s="401"/>
      <c r="BD20" s="401"/>
      <c r="BE20" s="401"/>
      <c r="BF20" s="401"/>
      <c r="BG20" s="401"/>
      <c r="BH20" s="401"/>
      <c r="BI20" s="401"/>
      <c r="BJ20" s="401"/>
      <c r="BK20" s="401"/>
      <c r="BL20" s="401"/>
      <c r="BM20" s="402"/>
      <c r="BN20" s="420"/>
      <c r="BO20" s="421"/>
      <c r="BP20" s="421"/>
      <c r="BQ20" s="421"/>
      <c r="BR20" s="421"/>
      <c r="BS20" s="421"/>
      <c r="BT20" s="421"/>
      <c r="BU20" s="422"/>
      <c r="BV20" s="420"/>
      <c r="BW20" s="421"/>
      <c r="BX20" s="421"/>
      <c r="BY20" s="421"/>
      <c r="BZ20" s="421"/>
      <c r="CA20" s="421"/>
      <c r="CB20" s="421"/>
      <c r="CC20" s="422"/>
      <c r="CD20" s="189"/>
      <c r="CE20" s="418"/>
      <c r="CF20" s="418"/>
      <c r="CG20" s="418"/>
      <c r="CH20" s="418"/>
      <c r="CI20" s="418"/>
      <c r="CJ20" s="418"/>
      <c r="CK20" s="418"/>
      <c r="CL20" s="418"/>
      <c r="CM20" s="418"/>
      <c r="CN20" s="418"/>
      <c r="CO20" s="418"/>
      <c r="CP20" s="418"/>
      <c r="CQ20" s="418"/>
      <c r="CR20" s="418"/>
      <c r="CS20" s="419"/>
      <c r="CT20" s="390"/>
      <c r="CU20" s="391"/>
      <c r="CV20" s="391"/>
      <c r="CW20" s="391"/>
      <c r="CX20" s="391"/>
      <c r="CY20" s="391"/>
      <c r="CZ20" s="391"/>
      <c r="DA20" s="392"/>
      <c r="DB20" s="390"/>
      <c r="DC20" s="391"/>
      <c r="DD20" s="391"/>
      <c r="DE20" s="391"/>
      <c r="DF20" s="391"/>
      <c r="DG20" s="391"/>
      <c r="DH20" s="391"/>
      <c r="DI20" s="392"/>
    </row>
    <row r="21" spans="1:113" ht="18.75" customHeight="1" x14ac:dyDescent="0.2">
      <c r="A21" s="180"/>
      <c r="B21" s="479" t="s">
        <v>159</v>
      </c>
      <c r="C21" s="480"/>
      <c r="D21" s="480"/>
      <c r="E21" s="480"/>
      <c r="F21" s="480"/>
      <c r="G21" s="480"/>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1"/>
      <c r="AY21" s="400"/>
      <c r="AZ21" s="401"/>
      <c r="BA21" s="401"/>
      <c r="BB21" s="401"/>
      <c r="BC21" s="401"/>
      <c r="BD21" s="401"/>
      <c r="BE21" s="401"/>
      <c r="BF21" s="401"/>
      <c r="BG21" s="401"/>
      <c r="BH21" s="401"/>
      <c r="BI21" s="401"/>
      <c r="BJ21" s="401"/>
      <c r="BK21" s="401"/>
      <c r="BL21" s="401"/>
      <c r="BM21" s="402"/>
      <c r="BN21" s="420"/>
      <c r="BO21" s="421"/>
      <c r="BP21" s="421"/>
      <c r="BQ21" s="421"/>
      <c r="BR21" s="421"/>
      <c r="BS21" s="421"/>
      <c r="BT21" s="421"/>
      <c r="BU21" s="422"/>
      <c r="BV21" s="420"/>
      <c r="BW21" s="421"/>
      <c r="BX21" s="421"/>
      <c r="BY21" s="421"/>
      <c r="BZ21" s="421"/>
      <c r="CA21" s="421"/>
      <c r="CB21" s="421"/>
      <c r="CC21" s="422"/>
      <c r="CD21" s="189"/>
      <c r="CE21" s="418"/>
      <c r="CF21" s="418"/>
      <c r="CG21" s="418"/>
      <c r="CH21" s="418"/>
      <c r="CI21" s="418"/>
      <c r="CJ21" s="418"/>
      <c r="CK21" s="418"/>
      <c r="CL21" s="418"/>
      <c r="CM21" s="418"/>
      <c r="CN21" s="418"/>
      <c r="CO21" s="418"/>
      <c r="CP21" s="418"/>
      <c r="CQ21" s="418"/>
      <c r="CR21" s="418"/>
      <c r="CS21" s="419"/>
      <c r="CT21" s="390"/>
      <c r="CU21" s="391"/>
      <c r="CV21" s="391"/>
      <c r="CW21" s="391"/>
      <c r="CX21" s="391"/>
      <c r="CY21" s="391"/>
      <c r="CZ21" s="391"/>
      <c r="DA21" s="392"/>
      <c r="DB21" s="390"/>
      <c r="DC21" s="391"/>
      <c r="DD21" s="391"/>
      <c r="DE21" s="391"/>
      <c r="DF21" s="391"/>
      <c r="DG21" s="391"/>
      <c r="DH21" s="391"/>
      <c r="DI21" s="392"/>
    </row>
    <row r="22" spans="1:113" ht="18.75" customHeight="1" thickBot="1" x14ac:dyDescent="0.25">
      <c r="A22" s="180"/>
      <c r="B22" s="449" t="s">
        <v>160</v>
      </c>
      <c r="C22" s="450"/>
      <c r="D22" s="451"/>
      <c r="E22" s="458" t="s">
        <v>1</v>
      </c>
      <c r="F22" s="433"/>
      <c r="G22" s="433"/>
      <c r="H22" s="433"/>
      <c r="I22" s="433"/>
      <c r="J22" s="433"/>
      <c r="K22" s="434"/>
      <c r="L22" s="458" t="s">
        <v>161</v>
      </c>
      <c r="M22" s="433"/>
      <c r="N22" s="433"/>
      <c r="O22" s="433"/>
      <c r="P22" s="434"/>
      <c r="Q22" s="443" t="s">
        <v>162</v>
      </c>
      <c r="R22" s="444"/>
      <c r="S22" s="444"/>
      <c r="T22" s="444"/>
      <c r="U22" s="444"/>
      <c r="V22" s="459"/>
      <c r="W22" s="461" t="s">
        <v>163</v>
      </c>
      <c r="X22" s="450"/>
      <c r="Y22" s="451"/>
      <c r="Z22" s="458" t="s">
        <v>1</v>
      </c>
      <c r="AA22" s="433"/>
      <c r="AB22" s="433"/>
      <c r="AC22" s="433"/>
      <c r="AD22" s="433"/>
      <c r="AE22" s="433"/>
      <c r="AF22" s="433"/>
      <c r="AG22" s="434"/>
      <c r="AH22" s="432" t="s">
        <v>164</v>
      </c>
      <c r="AI22" s="433"/>
      <c r="AJ22" s="433"/>
      <c r="AK22" s="433"/>
      <c r="AL22" s="434"/>
      <c r="AM22" s="432" t="s">
        <v>165</v>
      </c>
      <c r="AN22" s="438"/>
      <c r="AO22" s="438"/>
      <c r="AP22" s="438"/>
      <c r="AQ22" s="438"/>
      <c r="AR22" s="439"/>
      <c r="AS22" s="443" t="s">
        <v>162</v>
      </c>
      <c r="AT22" s="444"/>
      <c r="AU22" s="444"/>
      <c r="AV22" s="444"/>
      <c r="AW22" s="444"/>
      <c r="AX22" s="445"/>
      <c r="AY22" s="387"/>
      <c r="AZ22" s="388"/>
      <c r="BA22" s="388"/>
      <c r="BB22" s="388"/>
      <c r="BC22" s="388"/>
      <c r="BD22" s="388"/>
      <c r="BE22" s="388"/>
      <c r="BF22" s="388"/>
      <c r="BG22" s="388"/>
      <c r="BH22" s="388"/>
      <c r="BI22" s="388"/>
      <c r="BJ22" s="388"/>
      <c r="BK22" s="388"/>
      <c r="BL22" s="388"/>
      <c r="BM22" s="389"/>
      <c r="BN22" s="423"/>
      <c r="BO22" s="424"/>
      <c r="BP22" s="424"/>
      <c r="BQ22" s="424"/>
      <c r="BR22" s="424"/>
      <c r="BS22" s="424"/>
      <c r="BT22" s="424"/>
      <c r="BU22" s="425"/>
      <c r="BV22" s="423"/>
      <c r="BW22" s="424"/>
      <c r="BX22" s="424"/>
      <c r="BY22" s="424"/>
      <c r="BZ22" s="424"/>
      <c r="CA22" s="424"/>
      <c r="CB22" s="424"/>
      <c r="CC22" s="425"/>
      <c r="CD22" s="189"/>
      <c r="CE22" s="418"/>
      <c r="CF22" s="418"/>
      <c r="CG22" s="418"/>
      <c r="CH22" s="418"/>
      <c r="CI22" s="418"/>
      <c r="CJ22" s="418"/>
      <c r="CK22" s="418"/>
      <c r="CL22" s="418"/>
      <c r="CM22" s="418"/>
      <c r="CN22" s="418"/>
      <c r="CO22" s="418"/>
      <c r="CP22" s="418"/>
      <c r="CQ22" s="418"/>
      <c r="CR22" s="418"/>
      <c r="CS22" s="419"/>
      <c r="CT22" s="390"/>
      <c r="CU22" s="391"/>
      <c r="CV22" s="391"/>
      <c r="CW22" s="391"/>
      <c r="CX22" s="391"/>
      <c r="CY22" s="391"/>
      <c r="CZ22" s="391"/>
      <c r="DA22" s="392"/>
      <c r="DB22" s="390"/>
      <c r="DC22" s="391"/>
      <c r="DD22" s="391"/>
      <c r="DE22" s="391"/>
      <c r="DF22" s="391"/>
      <c r="DG22" s="391"/>
      <c r="DH22" s="391"/>
      <c r="DI22" s="392"/>
    </row>
    <row r="23" spans="1:113" ht="18.75" customHeight="1" x14ac:dyDescent="0.2">
      <c r="A23" s="180"/>
      <c r="B23" s="452"/>
      <c r="C23" s="453"/>
      <c r="D23" s="454"/>
      <c r="E23" s="435"/>
      <c r="F23" s="436"/>
      <c r="G23" s="436"/>
      <c r="H23" s="436"/>
      <c r="I23" s="436"/>
      <c r="J23" s="436"/>
      <c r="K23" s="437"/>
      <c r="L23" s="435"/>
      <c r="M23" s="436"/>
      <c r="N23" s="436"/>
      <c r="O23" s="436"/>
      <c r="P23" s="437"/>
      <c r="Q23" s="446"/>
      <c r="R23" s="447"/>
      <c r="S23" s="447"/>
      <c r="T23" s="447"/>
      <c r="U23" s="447"/>
      <c r="V23" s="460"/>
      <c r="W23" s="462"/>
      <c r="X23" s="453"/>
      <c r="Y23" s="454"/>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412" t="s">
        <v>166</v>
      </c>
      <c r="AZ23" s="413"/>
      <c r="BA23" s="413"/>
      <c r="BB23" s="413"/>
      <c r="BC23" s="413"/>
      <c r="BD23" s="413"/>
      <c r="BE23" s="413"/>
      <c r="BF23" s="413"/>
      <c r="BG23" s="413"/>
      <c r="BH23" s="413"/>
      <c r="BI23" s="413"/>
      <c r="BJ23" s="413"/>
      <c r="BK23" s="413"/>
      <c r="BL23" s="413"/>
      <c r="BM23" s="414"/>
      <c r="BN23" s="420">
        <v>835942</v>
      </c>
      <c r="BO23" s="421"/>
      <c r="BP23" s="421"/>
      <c r="BQ23" s="421"/>
      <c r="BR23" s="421"/>
      <c r="BS23" s="421"/>
      <c r="BT23" s="421"/>
      <c r="BU23" s="422"/>
      <c r="BV23" s="420">
        <v>697905</v>
      </c>
      <c r="BW23" s="421"/>
      <c r="BX23" s="421"/>
      <c r="BY23" s="421"/>
      <c r="BZ23" s="421"/>
      <c r="CA23" s="421"/>
      <c r="CB23" s="421"/>
      <c r="CC23" s="422"/>
      <c r="CD23" s="189"/>
      <c r="CE23" s="418"/>
      <c r="CF23" s="418"/>
      <c r="CG23" s="418"/>
      <c r="CH23" s="418"/>
      <c r="CI23" s="418"/>
      <c r="CJ23" s="418"/>
      <c r="CK23" s="418"/>
      <c r="CL23" s="418"/>
      <c r="CM23" s="418"/>
      <c r="CN23" s="418"/>
      <c r="CO23" s="418"/>
      <c r="CP23" s="418"/>
      <c r="CQ23" s="418"/>
      <c r="CR23" s="418"/>
      <c r="CS23" s="419"/>
      <c r="CT23" s="390"/>
      <c r="CU23" s="391"/>
      <c r="CV23" s="391"/>
      <c r="CW23" s="391"/>
      <c r="CX23" s="391"/>
      <c r="CY23" s="391"/>
      <c r="CZ23" s="391"/>
      <c r="DA23" s="392"/>
      <c r="DB23" s="390"/>
      <c r="DC23" s="391"/>
      <c r="DD23" s="391"/>
      <c r="DE23" s="391"/>
      <c r="DF23" s="391"/>
      <c r="DG23" s="391"/>
      <c r="DH23" s="391"/>
      <c r="DI23" s="392"/>
    </row>
    <row r="24" spans="1:113" ht="18.75" customHeight="1" thickBot="1" x14ac:dyDescent="0.25">
      <c r="A24" s="180"/>
      <c r="B24" s="452"/>
      <c r="C24" s="453"/>
      <c r="D24" s="454"/>
      <c r="E24" s="393" t="s">
        <v>167</v>
      </c>
      <c r="F24" s="394"/>
      <c r="G24" s="394"/>
      <c r="H24" s="394"/>
      <c r="I24" s="394"/>
      <c r="J24" s="394"/>
      <c r="K24" s="395"/>
      <c r="L24" s="396">
        <v>1</v>
      </c>
      <c r="M24" s="397"/>
      <c r="N24" s="397"/>
      <c r="O24" s="397"/>
      <c r="P24" s="398"/>
      <c r="Q24" s="396">
        <v>5810</v>
      </c>
      <c r="R24" s="397"/>
      <c r="S24" s="397"/>
      <c r="T24" s="397"/>
      <c r="U24" s="397"/>
      <c r="V24" s="398"/>
      <c r="W24" s="462"/>
      <c r="X24" s="453"/>
      <c r="Y24" s="454"/>
      <c r="Z24" s="393" t="s">
        <v>168</v>
      </c>
      <c r="AA24" s="394"/>
      <c r="AB24" s="394"/>
      <c r="AC24" s="394"/>
      <c r="AD24" s="394"/>
      <c r="AE24" s="394"/>
      <c r="AF24" s="394"/>
      <c r="AG24" s="395"/>
      <c r="AH24" s="396">
        <v>23</v>
      </c>
      <c r="AI24" s="397"/>
      <c r="AJ24" s="397"/>
      <c r="AK24" s="397"/>
      <c r="AL24" s="398"/>
      <c r="AM24" s="396">
        <v>63112</v>
      </c>
      <c r="AN24" s="397"/>
      <c r="AO24" s="397"/>
      <c r="AP24" s="397"/>
      <c r="AQ24" s="397"/>
      <c r="AR24" s="398"/>
      <c r="AS24" s="396">
        <v>2744</v>
      </c>
      <c r="AT24" s="397"/>
      <c r="AU24" s="397"/>
      <c r="AV24" s="397"/>
      <c r="AW24" s="397"/>
      <c r="AX24" s="399"/>
      <c r="AY24" s="387" t="s">
        <v>169</v>
      </c>
      <c r="AZ24" s="388"/>
      <c r="BA24" s="388"/>
      <c r="BB24" s="388"/>
      <c r="BC24" s="388"/>
      <c r="BD24" s="388"/>
      <c r="BE24" s="388"/>
      <c r="BF24" s="388"/>
      <c r="BG24" s="388"/>
      <c r="BH24" s="388"/>
      <c r="BI24" s="388"/>
      <c r="BJ24" s="388"/>
      <c r="BK24" s="388"/>
      <c r="BL24" s="388"/>
      <c r="BM24" s="389"/>
      <c r="BN24" s="420">
        <v>824791</v>
      </c>
      <c r="BO24" s="421"/>
      <c r="BP24" s="421"/>
      <c r="BQ24" s="421"/>
      <c r="BR24" s="421"/>
      <c r="BS24" s="421"/>
      <c r="BT24" s="421"/>
      <c r="BU24" s="422"/>
      <c r="BV24" s="420">
        <v>684165</v>
      </c>
      <c r="BW24" s="421"/>
      <c r="BX24" s="421"/>
      <c r="BY24" s="421"/>
      <c r="BZ24" s="421"/>
      <c r="CA24" s="421"/>
      <c r="CB24" s="421"/>
      <c r="CC24" s="422"/>
      <c r="CD24" s="189"/>
      <c r="CE24" s="418"/>
      <c r="CF24" s="418"/>
      <c r="CG24" s="418"/>
      <c r="CH24" s="418"/>
      <c r="CI24" s="418"/>
      <c r="CJ24" s="418"/>
      <c r="CK24" s="418"/>
      <c r="CL24" s="418"/>
      <c r="CM24" s="418"/>
      <c r="CN24" s="418"/>
      <c r="CO24" s="418"/>
      <c r="CP24" s="418"/>
      <c r="CQ24" s="418"/>
      <c r="CR24" s="418"/>
      <c r="CS24" s="419"/>
      <c r="CT24" s="390"/>
      <c r="CU24" s="391"/>
      <c r="CV24" s="391"/>
      <c r="CW24" s="391"/>
      <c r="CX24" s="391"/>
      <c r="CY24" s="391"/>
      <c r="CZ24" s="391"/>
      <c r="DA24" s="392"/>
      <c r="DB24" s="390"/>
      <c r="DC24" s="391"/>
      <c r="DD24" s="391"/>
      <c r="DE24" s="391"/>
      <c r="DF24" s="391"/>
      <c r="DG24" s="391"/>
      <c r="DH24" s="391"/>
      <c r="DI24" s="392"/>
    </row>
    <row r="25" spans="1:113" ht="18.75" customHeight="1" x14ac:dyDescent="0.2">
      <c r="A25" s="180"/>
      <c r="B25" s="452"/>
      <c r="C25" s="453"/>
      <c r="D25" s="454"/>
      <c r="E25" s="393" t="s">
        <v>170</v>
      </c>
      <c r="F25" s="394"/>
      <c r="G25" s="394"/>
      <c r="H25" s="394"/>
      <c r="I25" s="394"/>
      <c r="J25" s="394"/>
      <c r="K25" s="395"/>
      <c r="L25" s="396">
        <v>1</v>
      </c>
      <c r="M25" s="397"/>
      <c r="N25" s="397"/>
      <c r="O25" s="397"/>
      <c r="P25" s="398"/>
      <c r="Q25" s="396">
        <v>4720</v>
      </c>
      <c r="R25" s="397"/>
      <c r="S25" s="397"/>
      <c r="T25" s="397"/>
      <c r="U25" s="397"/>
      <c r="V25" s="398"/>
      <c r="W25" s="462"/>
      <c r="X25" s="453"/>
      <c r="Y25" s="454"/>
      <c r="Z25" s="393" t="s">
        <v>171</v>
      </c>
      <c r="AA25" s="394"/>
      <c r="AB25" s="394"/>
      <c r="AC25" s="394"/>
      <c r="AD25" s="394"/>
      <c r="AE25" s="394"/>
      <c r="AF25" s="394"/>
      <c r="AG25" s="395"/>
      <c r="AH25" s="396" t="s">
        <v>127</v>
      </c>
      <c r="AI25" s="397"/>
      <c r="AJ25" s="397"/>
      <c r="AK25" s="397"/>
      <c r="AL25" s="398"/>
      <c r="AM25" s="396" t="s">
        <v>135</v>
      </c>
      <c r="AN25" s="397"/>
      <c r="AO25" s="397"/>
      <c r="AP25" s="397"/>
      <c r="AQ25" s="397"/>
      <c r="AR25" s="398"/>
      <c r="AS25" s="396" t="s">
        <v>172</v>
      </c>
      <c r="AT25" s="397"/>
      <c r="AU25" s="397"/>
      <c r="AV25" s="397"/>
      <c r="AW25" s="397"/>
      <c r="AX25" s="399"/>
      <c r="AY25" s="412" t="s">
        <v>173</v>
      </c>
      <c r="AZ25" s="413"/>
      <c r="BA25" s="413"/>
      <c r="BB25" s="413"/>
      <c r="BC25" s="413"/>
      <c r="BD25" s="413"/>
      <c r="BE25" s="413"/>
      <c r="BF25" s="413"/>
      <c r="BG25" s="413"/>
      <c r="BH25" s="413"/>
      <c r="BI25" s="413"/>
      <c r="BJ25" s="413"/>
      <c r="BK25" s="413"/>
      <c r="BL25" s="413"/>
      <c r="BM25" s="414"/>
      <c r="BN25" s="415" t="s">
        <v>127</v>
      </c>
      <c r="BO25" s="416"/>
      <c r="BP25" s="416"/>
      <c r="BQ25" s="416"/>
      <c r="BR25" s="416"/>
      <c r="BS25" s="416"/>
      <c r="BT25" s="416"/>
      <c r="BU25" s="417"/>
      <c r="BV25" s="415" t="s">
        <v>127</v>
      </c>
      <c r="BW25" s="416"/>
      <c r="BX25" s="416"/>
      <c r="BY25" s="416"/>
      <c r="BZ25" s="416"/>
      <c r="CA25" s="416"/>
      <c r="CB25" s="416"/>
      <c r="CC25" s="417"/>
      <c r="CD25" s="189"/>
      <c r="CE25" s="418"/>
      <c r="CF25" s="418"/>
      <c r="CG25" s="418"/>
      <c r="CH25" s="418"/>
      <c r="CI25" s="418"/>
      <c r="CJ25" s="418"/>
      <c r="CK25" s="418"/>
      <c r="CL25" s="418"/>
      <c r="CM25" s="418"/>
      <c r="CN25" s="418"/>
      <c r="CO25" s="418"/>
      <c r="CP25" s="418"/>
      <c r="CQ25" s="418"/>
      <c r="CR25" s="418"/>
      <c r="CS25" s="419"/>
      <c r="CT25" s="390"/>
      <c r="CU25" s="391"/>
      <c r="CV25" s="391"/>
      <c r="CW25" s="391"/>
      <c r="CX25" s="391"/>
      <c r="CY25" s="391"/>
      <c r="CZ25" s="391"/>
      <c r="DA25" s="392"/>
      <c r="DB25" s="390"/>
      <c r="DC25" s="391"/>
      <c r="DD25" s="391"/>
      <c r="DE25" s="391"/>
      <c r="DF25" s="391"/>
      <c r="DG25" s="391"/>
      <c r="DH25" s="391"/>
      <c r="DI25" s="392"/>
    </row>
    <row r="26" spans="1:113" ht="18.75" customHeight="1" x14ac:dyDescent="0.2">
      <c r="A26" s="180"/>
      <c r="B26" s="452"/>
      <c r="C26" s="453"/>
      <c r="D26" s="454"/>
      <c r="E26" s="393" t="s">
        <v>174</v>
      </c>
      <c r="F26" s="394"/>
      <c r="G26" s="394"/>
      <c r="H26" s="394"/>
      <c r="I26" s="394"/>
      <c r="J26" s="394"/>
      <c r="K26" s="395"/>
      <c r="L26" s="396">
        <v>1</v>
      </c>
      <c r="M26" s="397"/>
      <c r="N26" s="397"/>
      <c r="O26" s="397"/>
      <c r="P26" s="398"/>
      <c r="Q26" s="396">
        <v>4450</v>
      </c>
      <c r="R26" s="397"/>
      <c r="S26" s="397"/>
      <c r="T26" s="397"/>
      <c r="U26" s="397"/>
      <c r="V26" s="398"/>
      <c r="W26" s="462"/>
      <c r="X26" s="453"/>
      <c r="Y26" s="454"/>
      <c r="Z26" s="393" t="s">
        <v>175</v>
      </c>
      <c r="AA26" s="475"/>
      <c r="AB26" s="475"/>
      <c r="AC26" s="475"/>
      <c r="AD26" s="475"/>
      <c r="AE26" s="475"/>
      <c r="AF26" s="475"/>
      <c r="AG26" s="476"/>
      <c r="AH26" s="396" t="s">
        <v>135</v>
      </c>
      <c r="AI26" s="397"/>
      <c r="AJ26" s="397"/>
      <c r="AK26" s="397"/>
      <c r="AL26" s="398"/>
      <c r="AM26" s="396" t="s">
        <v>127</v>
      </c>
      <c r="AN26" s="397"/>
      <c r="AO26" s="397"/>
      <c r="AP26" s="397"/>
      <c r="AQ26" s="397"/>
      <c r="AR26" s="398"/>
      <c r="AS26" s="396" t="s">
        <v>127</v>
      </c>
      <c r="AT26" s="397"/>
      <c r="AU26" s="397"/>
      <c r="AV26" s="397"/>
      <c r="AW26" s="397"/>
      <c r="AX26" s="399"/>
      <c r="AY26" s="429" t="s">
        <v>176</v>
      </c>
      <c r="AZ26" s="430"/>
      <c r="BA26" s="430"/>
      <c r="BB26" s="430"/>
      <c r="BC26" s="430"/>
      <c r="BD26" s="430"/>
      <c r="BE26" s="430"/>
      <c r="BF26" s="430"/>
      <c r="BG26" s="430"/>
      <c r="BH26" s="430"/>
      <c r="BI26" s="430"/>
      <c r="BJ26" s="430"/>
      <c r="BK26" s="430"/>
      <c r="BL26" s="430"/>
      <c r="BM26" s="431"/>
      <c r="BN26" s="420" t="s">
        <v>127</v>
      </c>
      <c r="BO26" s="421"/>
      <c r="BP26" s="421"/>
      <c r="BQ26" s="421"/>
      <c r="BR26" s="421"/>
      <c r="BS26" s="421"/>
      <c r="BT26" s="421"/>
      <c r="BU26" s="422"/>
      <c r="BV26" s="420" t="s">
        <v>172</v>
      </c>
      <c r="BW26" s="421"/>
      <c r="BX26" s="421"/>
      <c r="BY26" s="421"/>
      <c r="BZ26" s="421"/>
      <c r="CA26" s="421"/>
      <c r="CB26" s="421"/>
      <c r="CC26" s="422"/>
      <c r="CD26" s="189"/>
      <c r="CE26" s="418"/>
      <c r="CF26" s="418"/>
      <c r="CG26" s="418"/>
      <c r="CH26" s="418"/>
      <c r="CI26" s="418"/>
      <c r="CJ26" s="418"/>
      <c r="CK26" s="418"/>
      <c r="CL26" s="418"/>
      <c r="CM26" s="418"/>
      <c r="CN26" s="418"/>
      <c r="CO26" s="418"/>
      <c r="CP26" s="418"/>
      <c r="CQ26" s="418"/>
      <c r="CR26" s="418"/>
      <c r="CS26" s="419"/>
      <c r="CT26" s="390"/>
      <c r="CU26" s="391"/>
      <c r="CV26" s="391"/>
      <c r="CW26" s="391"/>
      <c r="CX26" s="391"/>
      <c r="CY26" s="391"/>
      <c r="CZ26" s="391"/>
      <c r="DA26" s="392"/>
      <c r="DB26" s="390"/>
      <c r="DC26" s="391"/>
      <c r="DD26" s="391"/>
      <c r="DE26" s="391"/>
      <c r="DF26" s="391"/>
      <c r="DG26" s="391"/>
      <c r="DH26" s="391"/>
      <c r="DI26" s="392"/>
    </row>
    <row r="27" spans="1:113" ht="18.75" customHeight="1" thickBot="1" x14ac:dyDescent="0.25">
      <c r="A27" s="180"/>
      <c r="B27" s="452"/>
      <c r="C27" s="453"/>
      <c r="D27" s="454"/>
      <c r="E27" s="393" t="s">
        <v>177</v>
      </c>
      <c r="F27" s="394"/>
      <c r="G27" s="394"/>
      <c r="H27" s="394"/>
      <c r="I27" s="394"/>
      <c r="J27" s="394"/>
      <c r="K27" s="395"/>
      <c r="L27" s="396">
        <v>1</v>
      </c>
      <c r="M27" s="397"/>
      <c r="N27" s="397"/>
      <c r="O27" s="397"/>
      <c r="P27" s="398"/>
      <c r="Q27" s="396">
        <v>2070</v>
      </c>
      <c r="R27" s="397"/>
      <c r="S27" s="397"/>
      <c r="T27" s="397"/>
      <c r="U27" s="397"/>
      <c r="V27" s="398"/>
      <c r="W27" s="462"/>
      <c r="X27" s="453"/>
      <c r="Y27" s="454"/>
      <c r="Z27" s="393" t="s">
        <v>178</v>
      </c>
      <c r="AA27" s="394"/>
      <c r="AB27" s="394"/>
      <c r="AC27" s="394"/>
      <c r="AD27" s="394"/>
      <c r="AE27" s="394"/>
      <c r="AF27" s="394"/>
      <c r="AG27" s="395"/>
      <c r="AH27" s="396" t="s">
        <v>127</v>
      </c>
      <c r="AI27" s="397"/>
      <c r="AJ27" s="397"/>
      <c r="AK27" s="397"/>
      <c r="AL27" s="398"/>
      <c r="AM27" s="396" t="s">
        <v>172</v>
      </c>
      <c r="AN27" s="397"/>
      <c r="AO27" s="397"/>
      <c r="AP27" s="397"/>
      <c r="AQ27" s="397"/>
      <c r="AR27" s="398"/>
      <c r="AS27" s="396" t="s">
        <v>127</v>
      </c>
      <c r="AT27" s="397"/>
      <c r="AU27" s="397"/>
      <c r="AV27" s="397"/>
      <c r="AW27" s="397"/>
      <c r="AX27" s="399"/>
      <c r="AY27" s="426" t="s">
        <v>179</v>
      </c>
      <c r="AZ27" s="427"/>
      <c r="BA27" s="427"/>
      <c r="BB27" s="427"/>
      <c r="BC27" s="427"/>
      <c r="BD27" s="427"/>
      <c r="BE27" s="427"/>
      <c r="BF27" s="427"/>
      <c r="BG27" s="427"/>
      <c r="BH27" s="427"/>
      <c r="BI27" s="427"/>
      <c r="BJ27" s="427"/>
      <c r="BK27" s="427"/>
      <c r="BL27" s="427"/>
      <c r="BM27" s="428"/>
      <c r="BN27" s="423">
        <v>28209</v>
      </c>
      <c r="BO27" s="424"/>
      <c r="BP27" s="424"/>
      <c r="BQ27" s="424"/>
      <c r="BR27" s="424"/>
      <c r="BS27" s="424"/>
      <c r="BT27" s="424"/>
      <c r="BU27" s="425"/>
      <c r="BV27" s="423">
        <v>28209</v>
      </c>
      <c r="BW27" s="424"/>
      <c r="BX27" s="424"/>
      <c r="BY27" s="424"/>
      <c r="BZ27" s="424"/>
      <c r="CA27" s="424"/>
      <c r="CB27" s="424"/>
      <c r="CC27" s="425"/>
      <c r="CD27" s="183"/>
      <c r="CE27" s="418"/>
      <c r="CF27" s="418"/>
      <c r="CG27" s="418"/>
      <c r="CH27" s="418"/>
      <c r="CI27" s="418"/>
      <c r="CJ27" s="418"/>
      <c r="CK27" s="418"/>
      <c r="CL27" s="418"/>
      <c r="CM27" s="418"/>
      <c r="CN27" s="418"/>
      <c r="CO27" s="418"/>
      <c r="CP27" s="418"/>
      <c r="CQ27" s="418"/>
      <c r="CR27" s="418"/>
      <c r="CS27" s="419"/>
      <c r="CT27" s="390"/>
      <c r="CU27" s="391"/>
      <c r="CV27" s="391"/>
      <c r="CW27" s="391"/>
      <c r="CX27" s="391"/>
      <c r="CY27" s="391"/>
      <c r="CZ27" s="391"/>
      <c r="DA27" s="392"/>
      <c r="DB27" s="390"/>
      <c r="DC27" s="391"/>
      <c r="DD27" s="391"/>
      <c r="DE27" s="391"/>
      <c r="DF27" s="391"/>
      <c r="DG27" s="391"/>
      <c r="DH27" s="391"/>
      <c r="DI27" s="392"/>
    </row>
    <row r="28" spans="1:113" ht="18.75" customHeight="1" x14ac:dyDescent="0.2">
      <c r="A28" s="180"/>
      <c r="B28" s="452"/>
      <c r="C28" s="453"/>
      <c r="D28" s="454"/>
      <c r="E28" s="393" t="s">
        <v>180</v>
      </c>
      <c r="F28" s="394"/>
      <c r="G28" s="394"/>
      <c r="H28" s="394"/>
      <c r="I28" s="394"/>
      <c r="J28" s="394"/>
      <c r="K28" s="395"/>
      <c r="L28" s="396">
        <v>1</v>
      </c>
      <c r="M28" s="397"/>
      <c r="N28" s="397"/>
      <c r="O28" s="397"/>
      <c r="P28" s="398"/>
      <c r="Q28" s="396">
        <v>1710</v>
      </c>
      <c r="R28" s="397"/>
      <c r="S28" s="397"/>
      <c r="T28" s="397"/>
      <c r="U28" s="397"/>
      <c r="V28" s="398"/>
      <c r="W28" s="462"/>
      <c r="X28" s="453"/>
      <c r="Y28" s="454"/>
      <c r="Z28" s="393" t="s">
        <v>181</v>
      </c>
      <c r="AA28" s="394"/>
      <c r="AB28" s="394"/>
      <c r="AC28" s="394"/>
      <c r="AD28" s="394"/>
      <c r="AE28" s="394"/>
      <c r="AF28" s="394"/>
      <c r="AG28" s="395"/>
      <c r="AH28" s="396" t="s">
        <v>135</v>
      </c>
      <c r="AI28" s="397"/>
      <c r="AJ28" s="397"/>
      <c r="AK28" s="397"/>
      <c r="AL28" s="398"/>
      <c r="AM28" s="396" t="s">
        <v>127</v>
      </c>
      <c r="AN28" s="397"/>
      <c r="AO28" s="397"/>
      <c r="AP28" s="397"/>
      <c r="AQ28" s="397"/>
      <c r="AR28" s="398"/>
      <c r="AS28" s="396" t="s">
        <v>135</v>
      </c>
      <c r="AT28" s="397"/>
      <c r="AU28" s="397"/>
      <c r="AV28" s="397"/>
      <c r="AW28" s="397"/>
      <c r="AX28" s="399"/>
      <c r="AY28" s="403" t="s">
        <v>182</v>
      </c>
      <c r="AZ28" s="404"/>
      <c r="BA28" s="404"/>
      <c r="BB28" s="405"/>
      <c r="BC28" s="412" t="s">
        <v>48</v>
      </c>
      <c r="BD28" s="413"/>
      <c r="BE28" s="413"/>
      <c r="BF28" s="413"/>
      <c r="BG28" s="413"/>
      <c r="BH28" s="413"/>
      <c r="BI28" s="413"/>
      <c r="BJ28" s="413"/>
      <c r="BK28" s="413"/>
      <c r="BL28" s="413"/>
      <c r="BM28" s="414"/>
      <c r="BN28" s="415">
        <v>396737</v>
      </c>
      <c r="BO28" s="416"/>
      <c r="BP28" s="416"/>
      <c r="BQ28" s="416"/>
      <c r="BR28" s="416"/>
      <c r="BS28" s="416"/>
      <c r="BT28" s="416"/>
      <c r="BU28" s="417"/>
      <c r="BV28" s="415">
        <v>375705</v>
      </c>
      <c r="BW28" s="416"/>
      <c r="BX28" s="416"/>
      <c r="BY28" s="416"/>
      <c r="BZ28" s="416"/>
      <c r="CA28" s="416"/>
      <c r="CB28" s="416"/>
      <c r="CC28" s="417"/>
      <c r="CD28" s="189"/>
      <c r="CE28" s="418"/>
      <c r="CF28" s="418"/>
      <c r="CG28" s="418"/>
      <c r="CH28" s="418"/>
      <c r="CI28" s="418"/>
      <c r="CJ28" s="418"/>
      <c r="CK28" s="418"/>
      <c r="CL28" s="418"/>
      <c r="CM28" s="418"/>
      <c r="CN28" s="418"/>
      <c r="CO28" s="418"/>
      <c r="CP28" s="418"/>
      <c r="CQ28" s="418"/>
      <c r="CR28" s="418"/>
      <c r="CS28" s="419"/>
      <c r="CT28" s="390"/>
      <c r="CU28" s="391"/>
      <c r="CV28" s="391"/>
      <c r="CW28" s="391"/>
      <c r="CX28" s="391"/>
      <c r="CY28" s="391"/>
      <c r="CZ28" s="391"/>
      <c r="DA28" s="392"/>
      <c r="DB28" s="390"/>
      <c r="DC28" s="391"/>
      <c r="DD28" s="391"/>
      <c r="DE28" s="391"/>
      <c r="DF28" s="391"/>
      <c r="DG28" s="391"/>
      <c r="DH28" s="391"/>
      <c r="DI28" s="392"/>
    </row>
    <row r="29" spans="1:113" ht="18.75" customHeight="1" x14ac:dyDescent="0.2">
      <c r="A29" s="180"/>
      <c r="B29" s="452"/>
      <c r="C29" s="453"/>
      <c r="D29" s="454"/>
      <c r="E29" s="393" t="s">
        <v>183</v>
      </c>
      <c r="F29" s="394"/>
      <c r="G29" s="394"/>
      <c r="H29" s="394"/>
      <c r="I29" s="394"/>
      <c r="J29" s="394"/>
      <c r="K29" s="395"/>
      <c r="L29" s="396">
        <v>4</v>
      </c>
      <c r="M29" s="397"/>
      <c r="N29" s="397"/>
      <c r="O29" s="397"/>
      <c r="P29" s="398"/>
      <c r="Q29" s="396">
        <v>1620</v>
      </c>
      <c r="R29" s="397"/>
      <c r="S29" s="397"/>
      <c r="T29" s="397"/>
      <c r="U29" s="397"/>
      <c r="V29" s="398"/>
      <c r="W29" s="463"/>
      <c r="X29" s="464"/>
      <c r="Y29" s="465"/>
      <c r="Z29" s="393" t="s">
        <v>184</v>
      </c>
      <c r="AA29" s="394"/>
      <c r="AB29" s="394"/>
      <c r="AC29" s="394"/>
      <c r="AD29" s="394"/>
      <c r="AE29" s="394"/>
      <c r="AF29" s="394"/>
      <c r="AG29" s="395"/>
      <c r="AH29" s="396">
        <v>23</v>
      </c>
      <c r="AI29" s="397"/>
      <c r="AJ29" s="397"/>
      <c r="AK29" s="397"/>
      <c r="AL29" s="398"/>
      <c r="AM29" s="396">
        <v>63112</v>
      </c>
      <c r="AN29" s="397"/>
      <c r="AO29" s="397"/>
      <c r="AP29" s="397"/>
      <c r="AQ29" s="397"/>
      <c r="AR29" s="398"/>
      <c r="AS29" s="396">
        <v>2744</v>
      </c>
      <c r="AT29" s="397"/>
      <c r="AU29" s="397"/>
      <c r="AV29" s="397"/>
      <c r="AW29" s="397"/>
      <c r="AX29" s="399"/>
      <c r="AY29" s="406"/>
      <c r="AZ29" s="407"/>
      <c r="BA29" s="407"/>
      <c r="BB29" s="408"/>
      <c r="BC29" s="400" t="s">
        <v>185</v>
      </c>
      <c r="BD29" s="401"/>
      <c r="BE29" s="401"/>
      <c r="BF29" s="401"/>
      <c r="BG29" s="401"/>
      <c r="BH29" s="401"/>
      <c r="BI29" s="401"/>
      <c r="BJ29" s="401"/>
      <c r="BK29" s="401"/>
      <c r="BL29" s="401"/>
      <c r="BM29" s="402"/>
      <c r="BN29" s="420">
        <v>1722</v>
      </c>
      <c r="BO29" s="421"/>
      <c r="BP29" s="421"/>
      <c r="BQ29" s="421"/>
      <c r="BR29" s="421"/>
      <c r="BS29" s="421"/>
      <c r="BT29" s="421"/>
      <c r="BU29" s="422"/>
      <c r="BV29" s="420">
        <v>1722</v>
      </c>
      <c r="BW29" s="421"/>
      <c r="BX29" s="421"/>
      <c r="BY29" s="421"/>
      <c r="BZ29" s="421"/>
      <c r="CA29" s="421"/>
      <c r="CB29" s="421"/>
      <c r="CC29" s="422"/>
      <c r="CD29" s="183"/>
      <c r="CE29" s="418"/>
      <c r="CF29" s="418"/>
      <c r="CG29" s="418"/>
      <c r="CH29" s="418"/>
      <c r="CI29" s="418"/>
      <c r="CJ29" s="418"/>
      <c r="CK29" s="418"/>
      <c r="CL29" s="418"/>
      <c r="CM29" s="418"/>
      <c r="CN29" s="418"/>
      <c r="CO29" s="418"/>
      <c r="CP29" s="418"/>
      <c r="CQ29" s="418"/>
      <c r="CR29" s="418"/>
      <c r="CS29" s="419"/>
      <c r="CT29" s="390"/>
      <c r="CU29" s="391"/>
      <c r="CV29" s="391"/>
      <c r="CW29" s="391"/>
      <c r="CX29" s="391"/>
      <c r="CY29" s="391"/>
      <c r="CZ29" s="391"/>
      <c r="DA29" s="392"/>
      <c r="DB29" s="390"/>
      <c r="DC29" s="391"/>
      <c r="DD29" s="391"/>
      <c r="DE29" s="391"/>
      <c r="DF29" s="391"/>
      <c r="DG29" s="391"/>
      <c r="DH29" s="391"/>
      <c r="DI29" s="392"/>
    </row>
    <row r="30" spans="1:113" ht="18.75" customHeight="1" thickBot="1" x14ac:dyDescent="0.25">
      <c r="A30" s="180"/>
      <c r="B30" s="455"/>
      <c r="C30" s="456"/>
      <c r="D30" s="457"/>
      <c r="E30" s="466"/>
      <c r="F30" s="467"/>
      <c r="G30" s="467"/>
      <c r="H30" s="467"/>
      <c r="I30" s="467"/>
      <c r="J30" s="467"/>
      <c r="K30" s="468"/>
      <c r="L30" s="469"/>
      <c r="M30" s="470"/>
      <c r="N30" s="470"/>
      <c r="O30" s="470"/>
      <c r="P30" s="471"/>
      <c r="Q30" s="469"/>
      <c r="R30" s="470"/>
      <c r="S30" s="470"/>
      <c r="T30" s="470"/>
      <c r="U30" s="470"/>
      <c r="V30" s="471"/>
      <c r="W30" s="472" t="s">
        <v>186</v>
      </c>
      <c r="X30" s="473"/>
      <c r="Y30" s="473"/>
      <c r="Z30" s="473"/>
      <c r="AA30" s="473"/>
      <c r="AB30" s="473"/>
      <c r="AC30" s="473"/>
      <c r="AD30" s="473"/>
      <c r="AE30" s="473"/>
      <c r="AF30" s="473"/>
      <c r="AG30" s="474"/>
      <c r="AH30" s="384">
        <v>89.7</v>
      </c>
      <c r="AI30" s="385"/>
      <c r="AJ30" s="385"/>
      <c r="AK30" s="385"/>
      <c r="AL30" s="385"/>
      <c r="AM30" s="385"/>
      <c r="AN30" s="385"/>
      <c r="AO30" s="385"/>
      <c r="AP30" s="385"/>
      <c r="AQ30" s="385"/>
      <c r="AR30" s="385"/>
      <c r="AS30" s="385"/>
      <c r="AT30" s="385"/>
      <c r="AU30" s="385"/>
      <c r="AV30" s="385"/>
      <c r="AW30" s="385"/>
      <c r="AX30" s="386"/>
      <c r="AY30" s="409"/>
      <c r="AZ30" s="410"/>
      <c r="BA30" s="410"/>
      <c r="BB30" s="411"/>
      <c r="BC30" s="387" t="s">
        <v>50</v>
      </c>
      <c r="BD30" s="388"/>
      <c r="BE30" s="388"/>
      <c r="BF30" s="388"/>
      <c r="BG30" s="388"/>
      <c r="BH30" s="388"/>
      <c r="BI30" s="388"/>
      <c r="BJ30" s="388"/>
      <c r="BK30" s="388"/>
      <c r="BL30" s="388"/>
      <c r="BM30" s="389"/>
      <c r="BN30" s="423">
        <v>116445</v>
      </c>
      <c r="BO30" s="424"/>
      <c r="BP30" s="424"/>
      <c r="BQ30" s="424"/>
      <c r="BR30" s="424"/>
      <c r="BS30" s="424"/>
      <c r="BT30" s="424"/>
      <c r="BU30" s="425"/>
      <c r="BV30" s="423">
        <v>42033</v>
      </c>
      <c r="BW30" s="424"/>
      <c r="BX30" s="424"/>
      <c r="BY30" s="424"/>
      <c r="BZ30" s="424"/>
      <c r="CA30" s="424"/>
      <c r="CB30" s="424"/>
      <c r="CC30" s="425"/>
      <c r="CD30" s="191"/>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row>
    <row r="31" spans="1:113" ht="13.5" customHeight="1" x14ac:dyDescent="0.2">
      <c r="A31" s="180"/>
      <c r="B31" s="205"/>
      <c r="DI31" s="206"/>
    </row>
    <row r="32" spans="1:113" ht="13.5" customHeight="1" x14ac:dyDescent="0.2">
      <c r="A32" s="180"/>
      <c r="B32" s="207"/>
      <c r="C32" s="180" t="s">
        <v>187</v>
      </c>
      <c r="D32" s="180"/>
      <c r="E32" s="180"/>
      <c r="U32" s="179" t="s">
        <v>188</v>
      </c>
      <c r="AM32" s="179" t="s">
        <v>189</v>
      </c>
      <c r="BE32" s="179" t="s">
        <v>190</v>
      </c>
      <c r="BW32" s="179" t="s">
        <v>191</v>
      </c>
      <c r="CO32" s="179" t="s">
        <v>192</v>
      </c>
      <c r="DI32" s="206"/>
    </row>
    <row r="33" spans="1:113" ht="13.5" customHeight="1" x14ac:dyDescent="0.2">
      <c r="A33" s="180"/>
      <c r="B33" s="207"/>
      <c r="C33" s="383" t="s">
        <v>193</v>
      </c>
      <c r="D33" s="383"/>
      <c r="E33" s="382" t="s">
        <v>194</v>
      </c>
      <c r="F33" s="382"/>
      <c r="G33" s="382"/>
      <c r="H33" s="382"/>
      <c r="I33" s="382"/>
      <c r="J33" s="382"/>
      <c r="K33" s="382"/>
      <c r="L33" s="382"/>
      <c r="M33" s="382"/>
      <c r="N33" s="382"/>
      <c r="O33" s="382"/>
      <c r="P33" s="382"/>
      <c r="Q33" s="382"/>
      <c r="R33" s="382"/>
      <c r="S33" s="382"/>
      <c r="T33" s="184"/>
      <c r="U33" s="383" t="s">
        <v>193</v>
      </c>
      <c r="V33" s="383"/>
      <c r="W33" s="382" t="s">
        <v>195</v>
      </c>
      <c r="X33" s="382"/>
      <c r="Y33" s="382"/>
      <c r="Z33" s="382"/>
      <c r="AA33" s="382"/>
      <c r="AB33" s="382"/>
      <c r="AC33" s="382"/>
      <c r="AD33" s="382"/>
      <c r="AE33" s="382"/>
      <c r="AF33" s="382"/>
      <c r="AG33" s="382"/>
      <c r="AH33" s="382"/>
      <c r="AI33" s="382"/>
      <c r="AJ33" s="382"/>
      <c r="AK33" s="382"/>
      <c r="AL33" s="184"/>
      <c r="AM33" s="383" t="s">
        <v>196</v>
      </c>
      <c r="AN33" s="383"/>
      <c r="AO33" s="382" t="s">
        <v>195</v>
      </c>
      <c r="AP33" s="382"/>
      <c r="AQ33" s="382"/>
      <c r="AR33" s="382"/>
      <c r="AS33" s="382"/>
      <c r="AT33" s="382"/>
      <c r="AU33" s="382"/>
      <c r="AV33" s="382"/>
      <c r="AW33" s="382"/>
      <c r="AX33" s="382"/>
      <c r="AY33" s="382"/>
      <c r="AZ33" s="382"/>
      <c r="BA33" s="382"/>
      <c r="BB33" s="382"/>
      <c r="BC33" s="382"/>
      <c r="BD33" s="190"/>
      <c r="BE33" s="382" t="s">
        <v>197</v>
      </c>
      <c r="BF33" s="382"/>
      <c r="BG33" s="382" t="s">
        <v>198</v>
      </c>
      <c r="BH33" s="382"/>
      <c r="BI33" s="382"/>
      <c r="BJ33" s="382"/>
      <c r="BK33" s="382"/>
      <c r="BL33" s="382"/>
      <c r="BM33" s="382"/>
      <c r="BN33" s="382"/>
      <c r="BO33" s="382"/>
      <c r="BP33" s="382"/>
      <c r="BQ33" s="382"/>
      <c r="BR33" s="382"/>
      <c r="BS33" s="382"/>
      <c r="BT33" s="382"/>
      <c r="BU33" s="382"/>
      <c r="BV33" s="190"/>
      <c r="BW33" s="383" t="s">
        <v>197</v>
      </c>
      <c r="BX33" s="383"/>
      <c r="BY33" s="382" t="s">
        <v>199</v>
      </c>
      <c r="BZ33" s="382"/>
      <c r="CA33" s="382"/>
      <c r="CB33" s="382"/>
      <c r="CC33" s="382"/>
      <c r="CD33" s="382"/>
      <c r="CE33" s="382"/>
      <c r="CF33" s="382"/>
      <c r="CG33" s="382"/>
      <c r="CH33" s="382"/>
      <c r="CI33" s="382"/>
      <c r="CJ33" s="382"/>
      <c r="CK33" s="382"/>
      <c r="CL33" s="382"/>
      <c r="CM33" s="382"/>
      <c r="CN33" s="184"/>
      <c r="CO33" s="383" t="s">
        <v>196</v>
      </c>
      <c r="CP33" s="383"/>
      <c r="CQ33" s="382" t="s">
        <v>200</v>
      </c>
      <c r="CR33" s="382"/>
      <c r="CS33" s="382"/>
      <c r="CT33" s="382"/>
      <c r="CU33" s="382"/>
      <c r="CV33" s="382"/>
      <c r="CW33" s="382"/>
      <c r="CX33" s="382"/>
      <c r="CY33" s="382"/>
      <c r="CZ33" s="382"/>
      <c r="DA33" s="382"/>
      <c r="DB33" s="382"/>
      <c r="DC33" s="382"/>
      <c r="DD33" s="382"/>
      <c r="DE33" s="382"/>
      <c r="DF33" s="184"/>
      <c r="DG33" s="381" t="s">
        <v>201</v>
      </c>
      <c r="DH33" s="381"/>
      <c r="DI33" s="185"/>
    </row>
    <row r="34" spans="1:113" ht="32.25" customHeight="1" x14ac:dyDescent="0.2">
      <c r="A34" s="180"/>
      <c r="B34" s="207"/>
      <c r="C34" s="379">
        <f>IF(E34="","",1)</f>
        <v>1</v>
      </c>
      <c r="D34" s="379"/>
      <c r="E34" s="378" t="str">
        <f>IF('各会計、関係団体の財政状況及び健全化判断比率'!B7="","",'各会計、関係団体の財政状況及び健全化判断比率'!B7)</f>
        <v>一般会計</v>
      </c>
      <c r="F34" s="378"/>
      <c r="G34" s="378"/>
      <c r="H34" s="378"/>
      <c r="I34" s="378"/>
      <c r="J34" s="378"/>
      <c r="K34" s="378"/>
      <c r="L34" s="378"/>
      <c r="M34" s="378"/>
      <c r="N34" s="378"/>
      <c r="O34" s="378"/>
      <c r="P34" s="378"/>
      <c r="Q34" s="378"/>
      <c r="R34" s="378"/>
      <c r="S34" s="378"/>
      <c r="T34" s="180"/>
      <c r="U34" s="379">
        <f>IF(W34="","",MAX(C34:D43)+1)</f>
        <v>2</v>
      </c>
      <c r="V34" s="379"/>
      <c r="W34" s="378" t="str">
        <f>IF('各会計、関係団体の財政状況及び健全化判断比率'!B28="","",'各会計、関係団体の財政状況及び健全化判断比率'!B28)</f>
        <v>国民健康保険事業特別会計</v>
      </c>
      <c r="X34" s="378"/>
      <c r="Y34" s="378"/>
      <c r="Z34" s="378"/>
      <c r="AA34" s="378"/>
      <c r="AB34" s="378"/>
      <c r="AC34" s="378"/>
      <c r="AD34" s="378"/>
      <c r="AE34" s="378"/>
      <c r="AF34" s="378"/>
      <c r="AG34" s="378"/>
      <c r="AH34" s="378"/>
      <c r="AI34" s="378"/>
      <c r="AJ34" s="378"/>
      <c r="AK34" s="378"/>
      <c r="AL34" s="180"/>
      <c r="AM34" s="379" t="str">
        <f>IF(AO34="","",MAX(C34:D43,U34:V43)+1)</f>
        <v/>
      </c>
      <c r="AN34" s="379"/>
      <c r="AO34" s="378"/>
      <c r="AP34" s="378"/>
      <c r="AQ34" s="378"/>
      <c r="AR34" s="378"/>
      <c r="AS34" s="378"/>
      <c r="AT34" s="378"/>
      <c r="AU34" s="378"/>
      <c r="AV34" s="378"/>
      <c r="AW34" s="378"/>
      <c r="AX34" s="378"/>
      <c r="AY34" s="378"/>
      <c r="AZ34" s="378"/>
      <c r="BA34" s="378"/>
      <c r="BB34" s="378"/>
      <c r="BC34" s="378"/>
      <c r="BD34" s="180"/>
      <c r="BE34" s="379">
        <f>IF(BG34="","",MAX(C34:D43,U34:V43,AM34:AN43)+1)</f>
        <v>4</v>
      </c>
      <c r="BF34" s="379"/>
      <c r="BG34" s="378" t="str">
        <f>IF('各会計、関係団体の財政状況及び健全化判断比率'!B30="","",'各会計、関係団体の財政状況及び健全化判断比率'!B30)</f>
        <v>簡易水道事業特別会計</v>
      </c>
      <c r="BH34" s="378"/>
      <c r="BI34" s="378"/>
      <c r="BJ34" s="378"/>
      <c r="BK34" s="378"/>
      <c r="BL34" s="378"/>
      <c r="BM34" s="378"/>
      <c r="BN34" s="378"/>
      <c r="BO34" s="378"/>
      <c r="BP34" s="378"/>
      <c r="BQ34" s="378"/>
      <c r="BR34" s="378"/>
      <c r="BS34" s="378"/>
      <c r="BT34" s="378"/>
      <c r="BU34" s="378"/>
      <c r="BV34" s="180"/>
      <c r="BW34" s="379">
        <f>IF(BY34="","",MAX(C34:D43,U34:V43,AM34:AN43,BE34:BF43)+1)</f>
        <v>6</v>
      </c>
      <c r="BX34" s="379"/>
      <c r="BY34" s="378" t="str">
        <f>IF('各会計、関係団体の財政状況及び健全化判断比率'!B68="","",'各会計、関係団体の財政状況及び健全化判断比率'!B68)</f>
        <v>沖縄県介護保険広域連合（一般会計）</v>
      </c>
      <c r="BZ34" s="378"/>
      <c r="CA34" s="378"/>
      <c r="CB34" s="378"/>
      <c r="CC34" s="378"/>
      <c r="CD34" s="378"/>
      <c r="CE34" s="378"/>
      <c r="CF34" s="378"/>
      <c r="CG34" s="378"/>
      <c r="CH34" s="378"/>
      <c r="CI34" s="378"/>
      <c r="CJ34" s="378"/>
      <c r="CK34" s="378"/>
      <c r="CL34" s="378"/>
      <c r="CM34" s="378"/>
      <c r="CN34" s="180"/>
      <c r="CO34" s="379" t="str">
        <f>IF(CQ34="","",MAX(C34:D43,U34:V43,AM34:AN43,BE34:BF43,BW34:BX43)+1)</f>
        <v/>
      </c>
      <c r="CP34" s="379"/>
      <c r="CQ34" s="378" t="str">
        <f>IF('各会計、関係団体の財政状況及び健全化判断比率'!BS7="","",'各会計、関係団体の財政状況及び健全化判断比率'!BS7)</f>
        <v/>
      </c>
      <c r="CR34" s="378"/>
      <c r="CS34" s="378"/>
      <c r="CT34" s="378"/>
      <c r="CU34" s="378"/>
      <c r="CV34" s="378"/>
      <c r="CW34" s="378"/>
      <c r="CX34" s="378"/>
      <c r="CY34" s="378"/>
      <c r="CZ34" s="378"/>
      <c r="DA34" s="378"/>
      <c r="DB34" s="378"/>
      <c r="DC34" s="378"/>
      <c r="DD34" s="378"/>
      <c r="DE34" s="378"/>
      <c r="DG34" s="380" t="str">
        <f>IF('各会計、関係団体の財政状況及び健全化判断比率'!BR7="","",'各会計、関係団体の財政状況及び健全化判断比率'!BR7)</f>
        <v/>
      </c>
      <c r="DH34" s="380"/>
      <c r="DI34" s="185"/>
    </row>
    <row r="35" spans="1:113" ht="32.25" customHeight="1" x14ac:dyDescent="0.2">
      <c r="A35" s="180"/>
      <c r="B35" s="207"/>
      <c r="C35" s="379" t="str">
        <f>IF(E35="","",C34+1)</f>
        <v/>
      </c>
      <c r="D35" s="379"/>
      <c r="E35" s="378" t="str">
        <f>IF('各会計、関係団体の財政状況及び健全化判断比率'!B8="","",'各会計、関係団体の財政状況及び健全化判断比率'!B8)</f>
        <v/>
      </c>
      <c r="F35" s="378"/>
      <c r="G35" s="378"/>
      <c r="H35" s="378"/>
      <c r="I35" s="378"/>
      <c r="J35" s="378"/>
      <c r="K35" s="378"/>
      <c r="L35" s="378"/>
      <c r="M35" s="378"/>
      <c r="N35" s="378"/>
      <c r="O35" s="378"/>
      <c r="P35" s="378"/>
      <c r="Q35" s="378"/>
      <c r="R35" s="378"/>
      <c r="S35" s="378"/>
      <c r="T35" s="180"/>
      <c r="U35" s="379">
        <f>IF(W35="","",U34+1)</f>
        <v>3</v>
      </c>
      <c r="V35" s="379"/>
      <c r="W35" s="378" t="str">
        <f>IF('各会計、関係団体の財政状況及び健全化判断比率'!B29="","",'各会計、関係団体の財政状況及び健全化判断比率'!B29)</f>
        <v>後期高齢者医療事業特別会計</v>
      </c>
      <c r="X35" s="378"/>
      <c r="Y35" s="378"/>
      <c r="Z35" s="378"/>
      <c r="AA35" s="378"/>
      <c r="AB35" s="378"/>
      <c r="AC35" s="378"/>
      <c r="AD35" s="378"/>
      <c r="AE35" s="378"/>
      <c r="AF35" s="378"/>
      <c r="AG35" s="378"/>
      <c r="AH35" s="378"/>
      <c r="AI35" s="378"/>
      <c r="AJ35" s="378"/>
      <c r="AK35" s="378"/>
      <c r="AL35" s="180"/>
      <c r="AM35" s="379" t="str">
        <f t="shared" ref="AM35:AM43" si="0">IF(AO35="","",AM34+1)</f>
        <v/>
      </c>
      <c r="AN35" s="379"/>
      <c r="AO35" s="378"/>
      <c r="AP35" s="378"/>
      <c r="AQ35" s="378"/>
      <c r="AR35" s="378"/>
      <c r="AS35" s="378"/>
      <c r="AT35" s="378"/>
      <c r="AU35" s="378"/>
      <c r="AV35" s="378"/>
      <c r="AW35" s="378"/>
      <c r="AX35" s="378"/>
      <c r="AY35" s="378"/>
      <c r="AZ35" s="378"/>
      <c r="BA35" s="378"/>
      <c r="BB35" s="378"/>
      <c r="BC35" s="378"/>
      <c r="BD35" s="180"/>
      <c r="BE35" s="379">
        <f t="shared" ref="BE35:BE43" si="1">IF(BG35="","",BE34+1)</f>
        <v>5</v>
      </c>
      <c r="BF35" s="379"/>
      <c r="BG35" s="378" t="str">
        <f>IF('各会計、関係団体の財政状況及び健全化判断比率'!B31="","",'各会計、関係団体の財政状況及び健全化判断比率'!B31)</f>
        <v>農業集落排水事業特別会計</v>
      </c>
      <c r="BH35" s="378"/>
      <c r="BI35" s="378"/>
      <c r="BJ35" s="378"/>
      <c r="BK35" s="378"/>
      <c r="BL35" s="378"/>
      <c r="BM35" s="378"/>
      <c r="BN35" s="378"/>
      <c r="BO35" s="378"/>
      <c r="BP35" s="378"/>
      <c r="BQ35" s="378"/>
      <c r="BR35" s="378"/>
      <c r="BS35" s="378"/>
      <c r="BT35" s="378"/>
      <c r="BU35" s="378"/>
      <c r="BV35" s="180"/>
      <c r="BW35" s="379">
        <f t="shared" ref="BW35:BW43" si="2">IF(BY35="","",BW34+1)</f>
        <v>7</v>
      </c>
      <c r="BX35" s="379"/>
      <c r="BY35" s="378" t="str">
        <f>IF('各会計、関係団体の財政状況及び健全化判断比率'!B69="","",'各会計、関係団体の財政状況及び健全化判断比率'!B69)</f>
        <v>沖縄県介護保険広域連合（特別会計）</v>
      </c>
      <c r="BZ35" s="378"/>
      <c r="CA35" s="378"/>
      <c r="CB35" s="378"/>
      <c r="CC35" s="378"/>
      <c r="CD35" s="378"/>
      <c r="CE35" s="378"/>
      <c r="CF35" s="378"/>
      <c r="CG35" s="378"/>
      <c r="CH35" s="378"/>
      <c r="CI35" s="378"/>
      <c r="CJ35" s="378"/>
      <c r="CK35" s="378"/>
      <c r="CL35" s="378"/>
      <c r="CM35" s="378"/>
      <c r="CN35" s="180"/>
      <c r="CO35" s="379" t="str">
        <f t="shared" ref="CO35:CO43" si="3">IF(CQ35="","",CO34+1)</f>
        <v/>
      </c>
      <c r="CP35" s="379"/>
      <c r="CQ35" s="378" t="str">
        <f>IF('各会計、関係団体の財政状況及び健全化判断比率'!BS8="","",'各会計、関係団体の財政状況及び健全化判断比率'!BS8)</f>
        <v/>
      </c>
      <c r="CR35" s="378"/>
      <c r="CS35" s="378"/>
      <c r="CT35" s="378"/>
      <c r="CU35" s="378"/>
      <c r="CV35" s="378"/>
      <c r="CW35" s="378"/>
      <c r="CX35" s="378"/>
      <c r="CY35" s="378"/>
      <c r="CZ35" s="378"/>
      <c r="DA35" s="378"/>
      <c r="DB35" s="378"/>
      <c r="DC35" s="378"/>
      <c r="DD35" s="378"/>
      <c r="DE35" s="378"/>
      <c r="DG35" s="380" t="str">
        <f>IF('各会計、関係団体の財政状況及び健全化判断比率'!BR8="","",'各会計、関係団体の財政状況及び健全化判断比率'!BR8)</f>
        <v/>
      </c>
      <c r="DH35" s="380"/>
      <c r="DI35" s="185"/>
    </row>
    <row r="36" spans="1:113" ht="32.25" customHeight="1" x14ac:dyDescent="0.2">
      <c r="A36" s="180"/>
      <c r="B36" s="207"/>
      <c r="C36" s="379" t="str">
        <f>IF(E36="","",C35+1)</f>
        <v/>
      </c>
      <c r="D36" s="379"/>
      <c r="E36" s="378" t="str">
        <f>IF('各会計、関係団体の財政状況及び健全化判断比率'!B9="","",'各会計、関係団体の財政状況及び健全化判断比率'!B9)</f>
        <v/>
      </c>
      <c r="F36" s="378"/>
      <c r="G36" s="378"/>
      <c r="H36" s="378"/>
      <c r="I36" s="378"/>
      <c r="J36" s="378"/>
      <c r="K36" s="378"/>
      <c r="L36" s="378"/>
      <c r="M36" s="378"/>
      <c r="N36" s="378"/>
      <c r="O36" s="378"/>
      <c r="P36" s="378"/>
      <c r="Q36" s="378"/>
      <c r="R36" s="378"/>
      <c r="S36" s="378"/>
      <c r="T36" s="180"/>
      <c r="U36" s="379" t="str">
        <f t="shared" ref="U36:U43" si="4">IF(W36="","",U35+1)</f>
        <v/>
      </c>
      <c r="V36" s="379"/>
      <c r="W36" s="378"/>
      <c r="X36" s="378"/>
      <c r="Y36" s="378"/>
      <c r="Z36" s="378"/>
      <c r="AA36" s="378"/>
      <c r="AB36" s="378"/>
      <c r="AC36" s="378"/>
      <c r="AD36" s="378"/>
      <c r="AE36" s="378"/>
      <c r="AF36" s="378"/>
      <c r="AG36" s="378"/>
      <c r="AH36" s="378"/>
      <c r="AI36" s="378"/>
      <c r="AJ36" s="378"/>
      <c r="AK36" s="378"/>
      <c r="AL36" s="180"/>
      <c r="AM36" s="379" t="str">
        <f t="shared" si="0"/>
        <v/>
      </c>
      <c r="AN36" s="379"/>
      <c r="AO36" s="378"/>
      <c r="AP36" s="378"/>
      <c r="AQ36" s="378"/>
      <c r="AR36" s="378"/>
      <c r="AS36" s="378"/>
      <c r="AT36" s="378"/>
      <c r="AU36" s="378"/>
      <c r="AV36" s="378"/>
      <c r="AW36" s="378"/>
      <c r="AX36" s="378"/>
      <c r="AY36" s="378"/>
      <c r="AZ36" s="378"/>
      <c r="BA36" s="378"/>
      <c r="BB36" s="378"/>
      <c r="BC36" s="378"/>
      <c r="BD36" s="180"/>
      <c r="BE36" s="379" t="str">
        <f t="shared" si="1"/>
        <v/>
      </c>
      <c r="BF36" s="379"/>
      <c r="BG36" s="378"/>
      <c r="BH36" s="378"/>
      <c r="BI36" s="378"/>
      <c r="BJ36" s="378"/>
      <c r="BK36" s="378"/>
      <c r="BL36" s="378"/>
      <c r="BM36" s="378"/>
      <c r="BN36" s="378"/>
      <c r="BO36" s="378"/>
      <c r="BP36" s="378"/>
      <c r="BQ36" s="378"/>
      <c r="BR36" s="378"/>
      <c r="BS36" s="378"/>
      <c r="BT36" s="378"/>
      <c r="BU36" s="378"/>
      <c r="BV36" s="180"/>
      <c r="BW36" s="379">
        <f t="shared" si="2"/>
        <v>8</v>
      </c>
      <c r="BX36" s="379"/>
      <c r="BY36" s="378" t="str">
        <f>IF('各会計、関係団体の財政状況及び健全化判断比率'!B70="","",'各会計、関係団体の財政状況及び健全化判断比率'!B70)</f>
        <v>沖縄県後期高齢者医療広域連合（一般会計）</v>
      </c>
      <c r="BZ36" s="378"/>
      <c r="CA36" s="378"/>
      <c r="CB36" s="378"/>
      <c r="CC36" s="378"/>
      <c r="CD36" s="378"/>
      <c r="CE36" s="378"/>
      <c r="CF36" s="378"/>
      <c r="CG36" s="378"/>
      <c r="CH36" s="378"/>
      <c r="CI36" s="378"/>
      <c r="CJ36" s="378"/>
      <c r="CK36" s="378"/>
      <c r="CL36" s="378"/>
      <c r="CM36" s="378"/>
      <c r="CN36" s="180"/>
      <c r="CO36" s="379" t="str">
        <f t="shared" si="3"/>
        <v/>
      </c>
      <c r="CP36" s="379"/>
      <c r="CQ36" s="378" t="str">
        <f>IF('各会計、関係団体の財政状況及び健全化判断比率'!BS9="","",'各会計、関係団体の財政状況及び健全化判断比率'!BS9)</f>
        <v/>
      </c>
      <c r="CR36" s="378"/>
      <c r="CS36" s="378"/>
      <c r="CT36" s="378"/>
      <c r="CU36" s="378"/>
      <c r="CV36" s="378"/>
      <c r="CW36" s="378"/>
      <c r="CX36" s="378"/>
      <c r="CY36" s="378"/>
      <c r="CZ36" s="378"/>
      <c r="DA36" s="378"/>
      <c r="DB36" s="378"/>
      <c r="DC36" s="378"/>
      <c r="DD36" s="378"/>
      <c r="DE36" s="378"/>
      <c r="DG36" s="380" t="str">
        <f>IF('各会計、関係団体の財政状況及び健全化判断比率'!BR9="","",'各会計、関係団体の財政状況及び健全化判断比率'!BR9)</f>
        <v/>
      </c>
      <c r="DH36" s="380"/>
      <c r="DI36" s="185"/>
    </row>
    <row r="37" spans="1:113" ht="32.25" customHeight="1" x14ac:dyDescent="0.2">
      <c r="A37" s="180"/>
      <c r="B37" s="207"/>
      <c r="C37" s="379" t="str">
        <f>IF(E37="","",C36+1)</f>
        <v/>
      </c>
      <c r="D37" s="379"/>
      <c r="E37" s="378" t="str">
        <f>IF('各会計、関係団体の財政状況及び健全化判断比率'!B10="","",'各会計、関係団体の財政状況及び健全化判断比率'!B10)</f>
        <v/>
      </c>
      <c r="F37" s="378"/>
      <c r="G37" s="378"/>
      <c r="H37" s="378"/>
      <c r="I37" s="378"/>
      <c r="J37" s="378"/>
      <c r="K37" s="378"/>
      <c r="L37" s="378"/>
      <c r="M37" s="378"/>
      <c r="N37" s="378"/>
      <c r="O37" s="378"/>
      <c r="P37" s="378"/>
      <c r="Q37" s="378"/>
      <c r="R37" s="378"/>
      <c r="S37" s="378"/>
      <c r="T37" s="180"/>
      <c r="U37" s="379" t="str">
        <f t="shared" si="4"/>
        <v/>
      </c>
      <c r="V37" s="379"/>
      <c r="W37" s="378"/>
      <c r="X37" s="378"/>
      <c r="Y37" s="378"/>
      <c r="Z37" s="378"/>
      <c r="AA37" s="378"/>
      <c r="AB37" s="378"/>
      <c r="AC37" s="378"/>
      <c r="AD37" s="378"/>
      <c r="AE37" s="378"/>
      <c r="AF37" s="378"/>
      <c r="AG37" s="378"/>
      <c r="AH37" s="378"/>
      <c r="AI37" s="378"/>
      <c r="AJ37" s="378"/>
      <c r="AK37" s="378"/>
      <c r="AL37" s="180"/>
      <c r="AM37" s="379" t="str">
        <f t="shared" si="0"/>
        <v/>
      </c>
      <c r="AN37" s="379"/>
      <c r="AO37" s="378"/>
      <c r="AP37" s="378"/>
      <c r="AQ37" s="378"/>
      <c r="AR37" s="378"/>
      <c r="AS37" s="378"/>
      <c r="AT37" s="378"/>
      <c r="AU37" s="378"/>
      <c r="AV37" s="378"/>
      <c r="AW37" s="378"/>
      <c r="AX37" s="378"/>
      <c r="AY37" s="378"/>
      <c r="AZ37" s="378"/>
      <c r="BA37" s="378"/>
      <c r="BB37" s="378"/>
      <c r="BC37" s="378"/>
      <c r="BD37" s="180"/>
      <c r="BE37" s="379" t="str">
        <f t="shared" si="1"/>
        <v/>
      </c>
      <c r="BF37" s="379"/>
      <c r="BG37" s="378"/>
      <c r="BH37" s="378"/>
      <c r="BI37" s="378"/>
      <c r="BJ37" s="378"/>
      <c r="BK37" s="378"/>
      <c r="BL37" s="378"/>
      <c r="BM37" s="378"/>
      <c r="BN37" s="378"/>
      <c r="BO37" s="378"/>
      <c r="BP37" s="378"/>
      <c r="BQ37" s="378"/>
      <c r="BR37" s="378"/>
      <c r="BS37" s="378"/>
      <c r="BT37" s="378"/>
      <c r="BU37" s="378"/>
      <c r="BV37" s="180"/>
      <c r="BW37" s="379">
        <f t="shared" si="2"/>
        <v>9</v>
      </c>
      <c r="BX37" s="379"/>
      <c r="BY37" s="378" t="str">
        <f>IF('各会計、関係団体の財政状況及び健全化判断比率'!B71="","",'各会計、関係団体の財政状況及び健全化判断比率'!B71)</f>
        <v>沖縄県後期高齢者医療広域連合（特別会計）</v>
      </c>
      <c r="BZ37" s="378"/>
      <c r="CA37" s="378"/>
      <c r="CB37" s="378"/>
      <c r="CC37" s="378"/>
      <c r="CD37" s="378"/>
      <c r="CE37" s="378"/>
      <c r="CF37" s="378"/>
      <c r="CG37" s="378"/>
      <c r="CH37" s="378"/>
      <c r="CI37" s="378"/>
      <c r="CJ37" s="378"/>
      <c r="CK37" s="378"/>
      <c r="CL37" s="378"/>
      <c r="CM37" s="378"/>
      <c r="CN37" s="180"/>
      <c r="CO37" s="379" t="str">
        <f t="shared" si="3"/>
        <v/>
      </c>
      <c r="CP37" s="379"/>
      <c r="CQ37" s="378" t="str">
        <f>IF('各会計、関係団体の財政状況及び健全化判断比率'!BS10="","",'各会計、関係団体の財政状況及び健全化判断比率'!BS10)</f>
        <v/>
      </c>
      <c r="CR37" s="378"/>
      <c r="CS37" s="378"/>
      <c r="CT37" s="378"/>
      <c r="CU37" s="378"/>
      <c r="CV37" s="378"/>
      <c r="CW37" s="378"/>
      <c r="CX37" s="378"/>
      <c r="CY37" s="378"/>
      <c r="CZ37" s="378"/>
      <c r="DA37" s="378"/>
      <c r="DB37" s="378"/>
      <c r="DC37" s="378"/>
      <c r="DD37" s="378"/>
      <c r="DE37" s="378"/>
      <c r="DG37" s="380" t="str">
        <f>IF('各会計、関係団体の財政状況及び健全化判断比率'!BR10="","",'各会計、関係団体の財政状況及び健全化判断比率'!BR10)</f>
        <v/>
      </c>
      <c r="DH37" s="380"/>
      <c r="DI37" s="185"/>
    </row>
    <row r="38" spans="1:113" ht="32.25" customHeight="1" x14ac:dyDescent="0.2">
      <c r="A38" s="180"/>
      <c r="B38" s="207"/>
      <c r="C38" s="379" t="str">
        <f t="shared" ref="C38:C43" si="5">IF(E38="","",C37+1)</f>
        <v/>
      </c>
      <c r="D38" s="379"/>
      <c r="E38" s="378" t="str">
        <f>IF('各会計、関係団体の財政状況及び健全化判断比率'!B11="","",'各会計、関係団体の財政状況及び健全化判断比率'!B11)</f>
        <v/>
      </c>
      <c r="F38" s="378"/>
      <c r="G38" s="378"/>
      <c r="H38" s="378"/>
      <c r="I38" s="378"/>
      <c r="J38" s="378"/>
      <c r="K38" s="378"/>
      <c r="L38" s="378"/>
      <c r="M38" s="378"/>
      <c r="N38" s="378"/>
      <c r="O38" s="378"/>
      <c r="P38" s="378"/>
      <c r="Q38" s="378"/>
      <c r="R38" s="378"/>
      <c r="S38" s="378"/>
      <c r="T38" s="180"/>
      <c r="U38" s="379" t="str">
        <f t="shared" si="4"/>
        <v/>
      </c>
      <c r="V38" s="379"/>
      <c r="W38" s="378"/>
      <c r="X38" s="378"/>
      <c r="Y38" s="378"/>
      <c r="Z38" s="378"/>
      <c r="AA38" s="378"/>
      <c r="AB38" s="378"/>
      <c r="AC38" s="378"/>
      <c r="AD38" s="378"/>
      <c r="AE38" s="378"/>
      <c r="AF38" s="378"/>
      <c r="AG38" s="378"/>
      <c r="AH38" s="378"/>
      <c r="AI38" s="378"/>
      <c r="AJ38" s="378"/>
      <c r="AK38" s="378"/>
      <c r="AL38" s="180"/>
      <c r="AM38" s="379" t="str">
        <f t="shared" si="0"/>
        <v/>
      </c>
      <c r="AN38" s="379"/>
      <c r="AO38" s="378"/>
      <c r="AP38" s="378"/>
      <c r="AQ38" s="378"/>
      <c r="AR38" s="378"/>
      <c r="AS38" s="378"/>
      <c r="AT38" s="378"/>
      <c r="AU38" s="378"/>
      <c r="AV38" s="378"/>
      <c r="AW38" s="378"/>
      <c r="AX38" s="378"/>
      <c r="AY38" s="378"/>
      <c r="AZ38" s="378"/>
      <c r="BA38" s="378"/>
      <c r="BB38" s="378"/>
      <c r="BC38" s="378"/>
      <c r="BD38" s="180"/>
      <c r="BE38" s="379" t="str">
        <f t="shared" si="1"/>
        <v/>
      </c>
      <c r="BF38" s="379"/>
      <c r="BG38" s="378"/>
      <c r="BH38" s="378"/>
      <c r="BI38" s="378"/>
      <c r="BJ38" s="378"/>
      <c r="BK38" s="378"/>
      <c r="BL38" s="378"/>
      <c r="BM38" s="378"/>
      <c r="BN38" s="378"/>
      <c r="BO38" s="378"/>
      <c r="BP38" s="378"/>
      <c r="BQ38" s="378"/>
      <c r="BR38" s="378"/>
      <c r="BS38" s="378"/>
      <c r="BT38" s="378"/>
      <c r="BU38" s="378"/>
      <c r="BV38" s="180"/>
      <c r="BW38" s="379">
        <f t="shared" si="2"/>
        <v>10</v>
      </c>
      <c r="BX38" s="379"/>
      <c r="BY38" s="378" t="str">
        <f>IF('各会計、関係団体の財政状況及び健全化判断比率'!B72="","",'各会計、関係団体の財政状況及び健全化判断比率'!B72)</f>
        <v>沖縄県市町村自治会館管理組合</v>
      </c>
      <c r="BZ38" s="378"/>
      <c r="CA38" s="378"/>
      <c r="CB38" s="378"/>
      <c r="CC38" s="378"/>
      <c r="CD38" s="378"/>
      <c r="CE38" s="378"/>
      <c r="CF38" s="378"/>
      <c r="CG38" s="378"/>
      <c r="CH38" s="378"/>
      <c r="CI38" s="378"/>
      <c r="CJ38" s="378"/>
      <c r="CK38" s="378"/>
      <c r="CL38" s="378"/>
      <c r="CM38" s="378"/>
      <c r="CN38" s="180"/>
      <c r="CO38" s="379" t="str">
        <f t="shared" si="3"/>
        <v/>
      </c>
      <c r="CP38" s="379"/>
      <c r="CQ38" s="378" t="str">
        <f>IF('各会計、関係団体の財政状況及び健全化判断比率'!BS11="","",'各会計、関係団体の財政状況及び健全化判断比率'!BS11)</f>
        <v/>
      </c>
      <c r="CR38" s="378"/>
      <c r="CS38" s="378"/>
      <c r="CT38" s="378"/>
      <c r="CU38" s="378"/>
      <c r="CV38" s="378"/>
      <c r="CW38" s="378"/>
      <c r="CX38" s="378"/>
      <c r="CY38" s="378"/>
      <c r="CZ38" s="378"/>
      <c r="DA38" s="378"/>
      <c r="DB38" s="378"/>
      <c r="DC38" s="378"/>
      <c r="DD38" s="378"/>
      <c r="DE38" s="378"/>
      <c r="DG38" s="380" t="str">
        <f>IF('各会計、関係団体の財政状況及び健全化判断比率'!BR11="","",'各会計、関係団体の財政状況及び健全化判断比率'!BR11)</f>
        <v/>
      </c>
      <c r="DH38" s="380"/>
      <c r="DI38" s="185"/>
    </row>
    <row r="39" spans="1:113" ht="32.25" customHeight="1" x14ac:dyDescent="0.2">
      <c r="A39" s="180"/>
      <c r="B39" s="207"/>
      <c r="C39" s="379" t="str">
        <f t="shared" si="5"/>
        <v/>
      </c>
      <c r="D39" s="379"/>
      <c r="E39" s="378" t="str">
        <f>IF('各会計、関係団体の財政状況及び健全化判断比率'!B12="","",'各会計、関係団体の財政状況及び健全化判断比率'!B12)</f>
        <v/>
      </c>
      <c r="F39" s="378"/>
      <c r="G39" s="378"/>
      <c r="H39" s="378"/>
      <c r="I39" s="378"/>
      <c r="J39" s="378"/>
      <c r="K39" s="378"/>
      <c r="L39" s="378"/>
      <c r="M39" s="378"/>
      <c r="N39" s="378"/>
      <c r="O39" s="378"/>
      <c r="P39" s="378"/>
      <c r="Q39" s="378"/>
      <c r="R39" s="378"/>
      <c r="S39" s="378"/>
      <c r="T39" s="180"/>
      <c r="U39" s="379" t="str">
        <f t="shared" si="4"/>
        <v/>
      </c>
      <c r="V39" s="379"/>
      <c r="W39" s="378"/>
      <c r="X39" s="378"/>
      <c r="Y39" s="378"/>
      <c r="Z39" s="378"/>
      <c r="AA39" s="378"/>
      <c r="AB39" s="378"/>
      <c r="AC39" s="378"/>
      <c r="AD39" s="378"/>
      <c r="AE39" s="378"/>
      <c r="AF39" s="378"/>
      <c r="AG39" s="378"/>
      <c r="AH39" s="378"/>
      <c r="AI39" s="378"/>
      <c r="AJ39" s="378"/>
      <c r="AK39" s="378"/>
      <c r="AL39" s="180"/>
      <c r="AM39" s="379" t="str">
        <f t="shared" si="0"/>
        <v/>
      </c>
      <c r="AN39" s="379"/>
      <c r="AO39" s="378"/>
      <c r="AP39" s="378"/>
      <c r="AQ39" s="378"/>
      <c r="AR39" s="378"/>
      <c r="AS39" s="378"/>
      <c r="AT39" s="378"/>
      <c r="AU39" s="378"/>
      <c r="AV39" s="378"/>
      <c r="AW39" s="378"/>
      <c r="AX39" s="378"/>
      <c r="AY39" s="378"/>
      <c r="AZ39" s="378"/>
      <c r="BA39" s="378"/>
      <c r="BB39" s="378"/>
      <c r="BC39" s="378"/>
      <c r="BD39" s="180"/>
      <c r="BE39" s="379" t="str">
        <f t="shared" si="1"/>
        <v/>
      </c>
      <c r="BF39" s="379"/>
      <c r="BG39" s="378"/>
      <c r="BH39" s="378"/>
      <c r="BI39" s="378"/>
      <c r="BJ39" s="378"/>
      <c r="BK39" s="378"/>
      <c r="BL39" s="378"/>
      <c r="BM39" s="378"/>
      <c r="BN39" s="378"/>
      <c r="BO39" s="378"/>
      <c r="BP39" s="378"/>
      <c r="BQ39" s="378"/>
      <c r="BR39" s="378"/>
      <c r="BS39" s="378"/>
      <c r="BT39" s="378"/>
      <c r="BU39" s="378"/>
      <c r="BV39" s="180"/>
      <c r="BW39" s="379">
        <f t="shared" si="2"/>
        <v>11</v>
      </c>
      <c r="BX39" s="379"/>
      <c r="BY39" s="378" t="str">
        <f>IF('各会計、関係団体の財政状況及び健全化判断比率'!B73="","",'各会計、関係団体の財政状況及び健全化判断比率'!B73)</f>
        <v>沖縄県市町村総合事務組合（一般会計）</v>
      </c>
      <c r="BZ39" s="378"/>
      <c r="CA39" s="378"/>
      <c r="CB39" s="378"/>
      <c r="CC39" s="378"/>
      <c r="CD39" s="378"/>
      <c r="CE39" s="378"/>
      <c r="CF39" s="378"/>
      <c r="CG39" s="378"/>
      <c r="CH39" s="378"/>
      <c r="CI39" s="378"/>
      <c r="CJ39" s="378"/>
      <c r="CK39" s="378"/>
      <c r="CL39" s="378"/>
      <c r="CM39" s="378"/>
      <c r="CN39" s="180"/>
      <c r="CO39" s="379" t="str">
        <f t="shared" si="3"/>
        <v/>
      </c>
      <c r="CP39" s="379"/>
      <c r="CQ39" s="378" t="str">
        <f>IF('各会計、関係団体の財政状況及び健全化判断比率'!BS12="","",'各会計、関係団体の財政状況及び健全化判断比率'!BS12)</f>
        <v/>
      </c>
      <c r="CR39" s="378"/>
      <c r="CS39" s="378"/>
      <c r="CT39" s="378"/>
      <c r="CU39" s="378"/>
      <c r="CV39" s="378"/>
      <c r="CW39" s="378"/>
      <c r="CX39" s="378"/>
      <c r="CY39" s="378"/>
      <c r="CZ39" s="378"/>
      <c r="DA39" s="378"/>
      <c r="DB39" s="378"/>
      <c r="DC39" s="378"/>
      <c r="DD39" s="378"/>
      <c r="DE39" s="378"/>
      <c r="DG39" s="380" t="str">
        <f>IF('各会計、関係団体の財政状況及び健全化判断比率'!BR12="","",'各会計、関係団体の財政状況及び健全化判断比率'!BR12)</f>
        <v/>
      </c>
      <c r="DH39" s="380"/>
      <c r="DI39" s="185"/>
    </row>
    <row r="40" spans="1:113" ht="32.25" customHeight="1" x14ac:dyDescent="0.2">
      <c r="A40" s="180"/>
      <c r="B40" s="207"/>
      <c r="C40" s="379" t="str">
        <f t="shared" si="5"/>
        <v/>
      </c>
      <c r="D40" s="379"/>
      <c r="E40" s="378" t="str">
        <f>IF('各会計、関係団体の財政状況及び健全化判断比率'!B13="","",'各会計、関係団体の財政状況及び健全化判断比率'!B13)</f>
        <v/>
      </c>
      <c r="F40" s="378"/>
      <c r="G40" s="378"/>
      <c r="H40" s="378"/>
      <c r="I40" s="378"/>
      <c r="J40" s="378"/>
      <c r="K40" s="378"/>
      <c r="L40" s="378"/>
      <c r="M40" s="378"/>
      <c r="N40" s="378"/>
      <c r="O40" s="378"/>
      <c r="P40" s="378"/>
      <c r="Q40" s="378"/>
      <c r="R40" s="378"/>
      <c r="S40" s="378"/>
      <c r="T40" s="180"/>
      <c r="U40" s="379" t="str">
        <f t="shared" si="4"/>
        <v/>
      </c>
      <c r="V40" s="379"/>
      <c r="W40" s="378"/>
      <c r="X40" s="378"/>
      <c r="Y40" s="378"/>
      <c r="Z40" s="378"/>
      <c r="AA40" s="378"/>
      <c r="AB40" s="378"/>
      <c r="AC40" s="378"/>
      <c r="AD40" s="378"/>
      <c r="AE40" s="378"/>
      <c r="AF40" s="378"/>
      <c r="AG40" s="378"/>
      <c r="AH40" s="378"/>
      <c r="AI40" s="378"/>
      <c r="AJ40" s="378"/>
      <c r="AK40" s="378"/>
      <c r="AL40" s="180"/>
      <c r="AM40" s="379" t="str">
        <f t="shared" si="0"/>
        <v/>
      </c>
      <c r="AN40" s="379"/>
      <c r="AO40" s="378"/>
      <c r="AP40" s="378"/>
      <c r="AQ40" s="378"/>
      <c r="AR40" s="378"/>
      <c r="AS40" s="378"/>
      <c r="AT40" s="378"/>
      <c r="AU40" s="378"/>
      <c r="AV40" s="378"/>
      <c r="AW40" s="378"/>
      <c r="AX40" s="378"/>
      <c r="AY40" s="378"/>
      <c r="AZ40" s="378"/>
      <c r="BA40" s="378"/>
      <c r="BB40" s="378"/>
      <c r="BC40" s="378"/>
      <c r="BD40" s="180"/>
      <c r="BE40" s="379" t="str">
        <f t="shared" si="1"/>
        <v/>
      </c>
      <c r="BF40" s="379"/>
      <c r="BG40" s="378"/>
      <c r="BH40" s="378"/>
      <c r="BI40" s="378"/>
      <c r="BJ40" s="378"/>
      <c r="BK40" s="378"/>
      <c r="BL40" s="378"/>
      <c r="BM40" s="378"/>
      <c r="BN40" s="378"/>
      <c r="BO40" s="378"/>
      <c r="BP40" s="378"/>
      <c r="BQ40" s="378"/>
      <c r="BR40" s="378"/>
      <c r="BS40" s="378"/>
      <c r="BT40" s="378"/>
      <c r="BU40" s="378"/>
      <c r="BV40" s="180"/>
      <c r="BW40" s="379">
        <f t="shared" si="2"/>
        <v>12</v>
      </c>
      <c r="BX40" s="379"/>
      <c r="BY40" s="378" t="str">
        <f>IF('各会計、関係団体の財政状況及び健全化判断比率'!B74="","",'各会計、関係団体の財政状況及び健全化判断比率'!B74)</f>
        <v>南部広域行政組合（一般会計）</v>
      </c>
      <c r="BZ40" s="378"/>
      <c r="CA40" s="378"/>
      <c r="CB40" s="378"/>
      <c r="CC40" s="378"/>
      <c r="CD40" s="378"/>
      <c r="CE40" s="378"/>
      <c r="CF40" s="378"/>
      <c r="CG40" s="378"/>
      <c r="CH40" s="378"/>
      <c r="CI40" s="378"/>
      <c r="CJ40" s="378"/>
      <c r="CK40" s="378"/>
      <c r="CL40" s="378"/>
      <c r="CM40" s="378"/>
      <c r="CN40" s="180"/>
      <c r="CO40" s="379" t="str">
        <f t="shared" si="3"/>
        <v/>
      </c>
      <c r="CP40" s="379"/>
      <c r="CQ40" s="378" t="str">
        <f>IF('各会計、関係団体の財政状況及び健全化判断比率'!BS13="","",'各会計、関係団体の財政状況及び健全化判断比率'!BS13)</f>
        <v/>
      </c>
      <c r="CR40" s="378"/>
      <c r="CS40" s="378"/>
      <c r="CT40" s="378"/>
      <c r="CU40" s="378"/>
      <c r="CV40" s="378"/>
      <c r="CW40" s="378"/>
      <c r="CX40" s="378"/>
      <c r="CY40" s="378"/>
      <c r="CZ40" s="378"/>
      <c r="DA40" s="378"/>
      <c r="DB40" s="378"/>
      <c r="DC40" s="378"/>
      <c r="DD40" s="378"/>
      <c r="DE40" s="378"/>
      <c r="DG40" s="380" t="str">
        <f>IF('各会計、関係団体の財政状況及び健全化判断比率'!BR13="","",'各会計、関係団体の財政状況及び健全化判断比率'!BR13)</f>
        <v/>
      </c>
      <c r="DH40" s="380"/>
      <c r="DI40" s="185"/>
    </row>
    <row r="41" spans="1:113" ht="32.25" customHeight="1" x14ac:dyDescent="0.2">
      <c r="A41" s="180"/>
      <c r="B41" s="207"/>
      <c r="C41" s="379" t="str">
        <f t="shared" si="5"/>
        <v/>
      </c>
      <c r="D41" s="379"/>
      <c r="E41" s="378" t="str">
        <f>IF('各会計、関係団体の財政状況及び健全化判断比率'!B14="","",'各会計、関係団体の財政状況及び健全化判断比率'!B14)</f>
        <v/>
      </c>
      <c r="F41" s="378"/>
      <c r="G41" s="378"/>
      <c r="H41" s="378"/>
      <c r="I41" s="378"/>
      <c r="J41" s="378"/>
      <c r="K41" s="378"/>
      <c r="L41" s="378"/>
      <c r="M41" s="378"/>
      <c r="N41" s="378"/>
      <c r="O41" s="378"/>
      <c r="P41" s="378"/>
      <c r="Q41" s="378"/>
      <c r="R41" s="378"/>
      <c r="S41" s="378"/>
      <c r="T41" s="180"/>
      <c r="U41" s="379" t="str">
        <f t="shared" si="4"/>
        <v/>
      </c>
      <c r="V41" s="379"/>
      <c r="W41" s="378"/>
      <c r="X41" s="378"/>
      <c r="Y41" s="378"/>
      <c r="Z41" s="378"/>
      <c r="AA41" s="378"/>
      <c r="AB41" s="378"/>
      <c r="AC41" s="378"/>
      <c r="AD41" s="378"/>
      <c r="AE41" s="378"/>
      <c r="AF41" s="378"/>
      <c r="AG41" s="378"/>
      <c r="AH41" s="378"/>
      <c r="AI41" s="378"/>
      <c r="AJ41" s="378"/>
      <c r="AK41" s="378"/>
      <c r="AL41" s="180"/>
      <c r="AM41" s="379" t="str">
        <f t="shared" si="0"/>
        <v/>
      </c>
      <c r="AN41" s="379"/>
      <c r="AO41" s="378"/>
      <c r="AP41" s="378"/>
      <c r="AQ41" s="378"/>
      <c r="AR41" s="378"/>
      <c r="AS41" s="378"/>
      <c r="AT41" s="378"/>
      <c r="AU41" s="378"/>
      <c r="AV41" s="378"/>
      <c r="AW41" s="378"/>
      <c r="AX41" s="378"/>
      <c r="AY41" s="378"/>
      <c r="AZ41" s="378"/>
      <c r="BA41" s="378"/>
      <c r="BB41" s="378"/>
      <c r="BC41" s="378"/>
      <c r="BD41" s="180"/>
      <c r="BE41" s="379" t="str">
        <f t="shared" si="1"/>
        <v/>
      </c>
      <c r="BF41" s="379"/>
      <c r="BG41" s="378"/>
      <c r="BH41" s="378"/>
      <c r="BI41" s="378"/>
      <c r="BJ41" s="378"/>
      <c r="BK41" s="378"/>
      <c r="BL41" s="378"/>
      <c r="BM41" s="378"/>
      <c r="BN41" s="378"/>
      <c r="BO41" s="378"/>
      <c r="BP41" s="378"/>
      <c r="BQ41" s="378"/>
      <c r="BR41" s="378"/>
      <c r="BS41" s="378"/>
      <c r="BT41" s="378"/>
      <c r="BU41" s="378"/>
      <c r="BV41" s="180"/>
      <c r="BW41" s="379">
        <f t="shared" si="2"/>
        <v>13</v>
      </c>
      <c r="BX41" s="379"/>
      <c r="BY41" s="378" t="str">
        <f>IF('各会計、関係団体の財政状況及び健全化判断比率'!B75="","",'各会計、関係団体の財政状況及び健全化判断比率'!B75)</f>
        <v>南部広域行政組合（特別会計）</v>
      </c>
      <c r="BZ41" s="378"/>
      <c r="CA41" s="378"/>
      <c r="CB41" s="378"/>
      <c r="CC41" s="378"/>
      <c r="CD41" s="378"/>
      <c r="CE41" s="378"/>
      <c r="CF41" s="378"/>
      <c r="CG41" s="378"/>
      <c r="CH41" s="378"/>
      <c r="CI41" s="378"/>
      <c r="CJ41" s="378"/>
      <c r="CK41" s="378"/>
      <c r="CL41" s="378"/>
      <c r="CM41" s="378"/>
      <c r="CN41" s="180"/>
      <c r="CO41" s="379" t="str">
        <f t="shared" si="3"/>
        <v/>
      </c>
      <c r="CP41" s="379"/>
      <c r="CQ41" s="378" t="str">
        <f>IF('各会計、関係団体の財政状況及び健全化判断比率'!BS14="","",'各会計、関係団体の財政状況及び健全化判断比率'!BS14)</f>
        <v/>
      </c>
      <c r="CR41" s="378"/>
      <c r="CS41" s="378"/>
      <c r="CT41" s="378"/>
      <c r="CU41" s="378"/>
      <c r="CV41" s="378"/>
      <c r="CW41" s="378"/>
      <c r="CX41" s="378"/>
      <c r="CY41" s="378"/>
      <c r="CZ41" s="378"/>
      <c r="DA41" s="378"/>
      <c r="DB41" s="378"/>
      <c r="DC41" s="378"/>
      <c r="DD41" s="378"/>
      <c r="DE41" s="378"/>
      <c r="DG41" s="380" t="str">
        <f>IF('各会計、関係団体の財政状況及び健全化判断比率'!BR14="","",'各会計、関係団体の財政状況及び健全化判断比率'!BR14)</f>
        <v/>
      </c>
      <c r="DH41" s="380"/>
      <c r="DI41" s="185"/>
    </row>
    <row r="42" spans="1:113" ht="32.25" customHeight="1" x14ac:dyDescent="0.2">
      <c r="B42" s="207"/>
      <c r="C42" s="379" t="str">
        <f t="shared" si="5"/>
        <v/>
      </c>
      <c r="D42" s="379"/>
      <c r="E42" s="378" t="str">
        <f>IF('各会計、関係団体の財政状況及び健全化判断比率'!B15="","",'各会計、関係団体の財政状況及び健全化判断比率'!B15)</f>
        <v/>
      </c>
      <c r="F42" s="378"/>
      <c r="G42" s="378"/>
      <c r="H42" s="378"/>
      <c r="I42" s="378"/>
      <c r="J42" s="378"/>
      <c r="K42" s="378"/>
      <c r="L42" s="378"/>
      <c r="M42" s="378"/>
      <c r="N42" s="378"/>
      <c r="O42" s="378"/>
      <c r="P42" s="378"/>
      <c r="Q42" s="378"/>
      <c r="R42" s="378"/>
      <c r="S42" s="378"/>
      <c r="T42" s="180"/>
      <c r="U42" s="379" t="str">
        <f t="shared" si="4"/>
        <v/>
      </c>
      <c r="V42" s="379"/>
      <c r="W42" s="378"/>
      <c r="X42" s="378"/>
      <c r="Y42" s="378"/>
      <c r="Z42" s="378"/>
      <c r="AA42" s="378"/>
      <c r="AB42" s="378"/>
      <c r="AC42" s="378"/>
      <c r="AD42" s="378"/>
      <c r="AE42" s="378"/>
      <c r="AF42" s="378"/>
      <c r="AG42" s="378"/>
      <c r="AH42" s="378"/>
      <c r="AI42" s="378"/>
      <c r="AJ42" s="378"/>
      <c r="AK42" s="378"/>
      <c r="AL42" s="180"/>
      <c r="AM42" s="379" t="str">
        <f t="shared" si="0"/>
        <v/>
      </c>
      <c r="AN42" s="379"/>
      <c r="AO42" s="378"/>
      <c r="AP42" s="378"/>
      <c r="AQ42" s="378"/>
      <c r="AR42" s="378"/>
      <c r="AS42" s="378"/>
      <c r="AT42" s="378"/>
      <c r="AU42" s="378"/>
      <c r="AV42" s="378"/>
      <c r="AW42" s="378"/>
      <c r="AX42" s="378"/>
      <c r="AY42" s="378"/>
      <c r="AZ42" s="378"/>
      <c r="BA42" s="378"/>
      <c r="BB42" s="378"/>
      <c r="BC42" s="378"/>
      <c r="BD42" s="180"/>
      <c r="BE42" s="379" t="str">
        <f t="shared" si="1"/>
        <v/>
      </c>
      <c r="BF42" s="379"/>
      <c r="BG42" s="378"/>
      <c r="BH42" s="378"/>
      <c r="BI42" s="378"/>
      <c r="BJ42" s="378"/>
      <c r="BK42" s="378"/>
      <c r="BL42" s="378"/>
      <c r="BM42" s="378"/>
      <c r="BN42" s="378"/>
      <c r="BO42" s="378"/>
      <c r="BP42" s="378"/>
      <c r="BQ42" s="378"/>
      <c r="BR42" s="378"/>
      <c r="BS42" s="378"/>
      <c r="BT42" s="378"/>
      <c r="BU42" s="378"/>
      <c r="BV42" s="180"/>
      <c r="BW42" s="379">
        <f t="shared" si="2"/>
        <v>14</v>
      </c>
      <c r="BX42" s="379"/>
      <c r="BY42" s="378" t="str">
        <f>IF('各会計、関係団体の財政状況及び健全化判断比率'!B76="","",'各会計、関係団体の財政状況及び健全化判断比率'!B76)</f>
        <v>南部広域行政組合糸豊環境衛生事業特別会計</v>
      </c>
      <c r="BZ42" s="378"/>
      <c r="CA42" s="378"/>
      <c r="CB42" s="378"/>
      <c r="CC42" s="378"/>
      <c r="CD42" s="378"/>
      <c r="CE42" s="378"/>
      <c r="CF42" s="378"/>
      <c r="CG42" s="378"/>
      <c r="CH42" s="378"/>
      <c r="CI42" s="378"/>
      <c r="CJ42" s="378"/>
      <c r="CK42" s="378"/>
      <c r="CL42" s="378"/>
      <c r="CM42" s="378"/>
      <c r="CN42" s="180"/>
      <c r="CO42" s="379" t="str">
        <f t="shared" si="3"/>
        <v/>
      </c>
      <c r="CP42" s="379"/>
      <c r="CQ42" s="378" t="str">
        <f>IF('各会計、関係団体の財政状況及び健全化判断比率'!BS15="","",'各会計、関係団体の財政状況及び健全化判断比率'!BS15)</f>
        <v/>
      </c>
      <c r="CR42" s="378"/>
      <c r="CS42" s="378"/>
      <c r="CT42" s="378"/>
      <c r="CU42" s="378"/>
      <c r="CV42" s="378"/>
      <c r="CW42" s="378"/>
      <c r="CX42" s="378"/>
      <c r="CY42" s="378"/>
      <c r="CZ42" s="378"/>
      <c r="DA42" s="378"/>
      <c r="DB42" s="378"/>
      <c r="DC42" s="378"/>
      <c r="DD42" s="378"/>
      <c r="DE42" s="378"/>
      <c r="DG42" s="380" t="str">
        <f>IF('各会計、関係団体の財政状況及び健全化判断比率'!BR15="","",'各会計、関係団体の財政状況及び健全化判断比率'!BR15)</f>
        <v/>
      </c>
      <c r="DH42" s="380"/>
      <c r="DI42" s="185"/>
    </row>
    <row r="43" spans="1:113" ht="32.25" customHeight="1" x14ac:dyDescent="0.2">
      <c r="B43" s="207"/>
      <c r="C43" s="379" t="str">
        <f t="shared" si="5"/>
        <v/>
      </c>
      <c r="D43" s="379"/>
      <c r="E43" s="378" t="str">
        <f>IF('各会計、関係団体の財政状況及び健全化判断比率'!B16="","",'各会計、関係団体の財政状況及び健全化判断比率'!B16)</f>
        <v/>
      </c>
      <c r="F43" s="378"/>
      <c r="G43" s="378"/>
      <c r="H43" s="378"/>
      <c r="I43" s="378"/>
      <c r="J43" s="378"/>
      <c r="K43" s="378"/>
      <c r="L43" s="378"/>
      <c r="M43" s="378"/>
      <c r="N43" s="378"/>
      <c r="O43" s="378"/>
      <c r="P43" s="378"/>
      <c r="Q43" s="378"/>
      <c r="R43" s="378"/>
      <c r="S43" s="378"/>
      <c r="T43" s="180"/>
      <c r="U43" s="379" t="str">
        <f t="shared" si="4"/>
        <v/>
      </c>
      <c r="V43" s="379"/>
      <c r="W43" s="378"/>
      <c r="X43" s="378"/>
      <c r="Y43" s="378"/>
      <c r="Z43" s="378"/>
      <c r="AA43" s="378"/>
      <c r="AB43" s="378"/>
      <c r="AC43" s="378"/>
      <c r="AD43" s="378"/>
      <c r="AE43" s="378"/>
      <c r="AF43" s="378"/>
      <c r="AG43" s="378"/>
      <c r="AH43" s="378"/>
      <c r="AI43" s="378"/>
      <c r="AJ43" s="378"/>
      <c r="AK43" s="378"/>
      <c r="AL43" s="180"/>
      <c r="AM43" s="379" t="str">
        <f t="shared" si="0"/>
        <v/>
      </c>
      <c r="AN43" s="379"/>
      <c r="AO43" s="378"/>
      <c r="AP43" s="378"/>
      <c r="AQ43" s="378"/>
      <c r="AR43" s="378"/>
      <c r="AS43" s="378"/>
      <c r="AT43" s="378"/>
      <c r="AU43" s="378"/>
      <c r="AV43" s="378"/>
      <c r="AW43" s="378"/>
      <c r="AX43" s="378"/>
      <c r="AY43" s="378"/>
      <c r="AZ43" s="378"/>
      <c r="BA43" s="378"/>
      <c r="BB43" s="378"/>
      <c r="BC43" s="378"/>
      <c r="BD43" s="180"/>
      <c r="BE43" s="379" t="str">
        <f t="shared" si="1"/>
        <v/>
      </c>
      <c r="BF43" s="379"/>
      <c r="BG43" s="378"/>
      <c r="BH43" s="378"/>
      <c r="BI43" s="378"/>
      <c r="BJ43" s="378"/>
      <c r="BK43" s="378"/>
      <c r="BL43" s="378"/>
      <c r="BM43" s="378"/>
      <c r="BN43" s="378"/>
      <c r="BO43" s="378"/>
      <c r="BP43" s="378"/>
      <c r="BQ43" s="378"/>
      <c r="BR43" s="378"/>
      <c r="BS43" s="378"/>
      <c r="BT43" s="378"/>
      <c r="BU43" s="378"/>
      <c r="BV43" s="180"/>
      <c r="BW43" s="379">
        <f t="shared" si="2"/>
        <v>15</v>
      </c>
      <c r="BX43" s="379"/>
      <c r="BY43" s="378" t="str">
        <f>IF('各会計、関係団体の財政状況及び健全化判断比率'!B77="","",'各会計、関係団体の財政状況及び健全化判断比率'!B77)</f>
        <v>南部広域行政組合東部環境衛生事業特別会計</v>
      </c>
      <c r="BZ43" s="378"/>
      <c r="CA43" s="378"/>
      <c r="CB43" s="378"/>
      <c r="CC43" s="378"/>
      <c r="CD43" s="378"/>
      <c r="CE43" s="378"/>
      <c r="CF43" s="378"/>
      <c r="CG43" s="378"/>
      <c r="CH43" s="378"/>
      <c r="CI43" s="378"/>
      <c r="CJ43" s="378"/>
      <c r="CK43" s="378"/>
      <c r="CL43" s="378"/>
      <c r="CM43" s="378"/>
      <c r="CN43" s="180"/>
      <c r="CO43" s="379" t="str">
        <f t="shared" si="3"/>
        <v/>
      </c>
      <c r="CP43" s="379"/>
      <c r="CQ43" s="378" t="str">
        <f>IF('各会計、関係団体の財政状況及び健全化判断比率'!BS16="","",'各会計、関係団体の財政状況及び健全化判断比率'!BS16)</f>
        <v/>
      </c>
      <c r="CR43" s="378"/>
      <c r="CS43" s="378"/>
      <c r="CT43" s="378"/>
      <c r="CU43" s="378"/>
      <c r="CV43" s="378"/>
      <c r="CW43" s="378"/>
      <c r="CX43" s="378"/>
      <c r="CY43" s="378"/>
      <c r="CZ43" s="378"/>
      <c r="DA43" s="378"/>
      <c r="DB43" s="378"/>
      <c r="DC43" s="378"/>
      <c r="DD43" s="378"/>
      <c r="DE43" s="378"/>
      <c r="DG43" s="380" t="str">
        <f>IF('各会計、関係団体の財政状況及び健全化判断比率'!BR16="","",'各会計、関係団体の財政状況及び健全化判断比率'!BR16)</f>
        <v/>
      </c>
      <c r="DH43" s="380"/>
      <c r="DI43" s="185"/>
    </row>
    <row r="44" spans="1:113" ht="13.5" customHeight="1" thickBot="1" x14ac:dyDescent="0.25">
      <c r="B44" s="20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c r="BI44" s="209"/>
      <c r="BJ44" s="209"/>
      <c r="BK44" s="209"/>
      <c r="BL44" s="209"/>
      <c r="BM44" s="209"/>
      <c r="BN44" s="209"/>
      <c r="BO44" s="209"/>
      <c r="BP44" s="209"/>
      <c r="BQ44" s="209"/>
      <c r="BR44" s="209"/>
      <c r="BS44" s="209"/>
      <c r="BT44" s="209"/>
      <c r="BU44" s="209"/>
      <c r="BV44" s="209"/>
      <c r="BW44" s="209"/>
      <c r="BX44" s="209"/>
      <c r="BY44" s="209"/>
      <c r="BZ44" s="209"/>
      <c r="CA44" s="209"/>
      <c r="CB44" s="209"/>
      <c r="CC44" s="209"/>
      <c r="CD44" s="209"/>
      <c r="CE44" s="209"/>
      <c r="CF44" s="209"/>
      <c r="CG44" s="209"/>
      <c r="CH44" s="209"/>
      <c r="CI44" s="209"/>
      <c r="CJ44" s="209"/>
      <c r="CK44" s="209"/>
      <c r="CL44" s="209"/>
      <c r="CM44" s="209"/>
      <c r="CN44" s="209"/>
      <c r="CO44" s="209"/>
      <c r="CP44" s="209"/>
      <c r="CQ44" s="209"/>
      <c r="CR44" s="209"/>
      <c r="CS44" s="209"/>
      <c r="CT44" s="209"/>
      <c r="CU44" s="209"/>
      <c r="CV44" s="209"/>
      <c r="CW44" s="209"/>
      <c r="CX44" s="209"/>
      <c r="CY44" s="209"/>
      <c r="CZ44" s="209"/>
      <c r="DA44" s="209"/>
      <c r="DB44" s="209"/>
      <c r="DC44" s="209"/>
      <c r="DD44" s="209"/>
      <c r="DE44" s="209"/>
      <c r="DF44" s="209"/>
      <c r="DG44" s="209"/>
      <c r="DH44" s="209"/>
      <c r="DI44" s="210"/>
    </row>
    <row r="45" spans="1:113" x14ac:dyDescent="0.2"/>
    <row r="46" spans="1:113" x14ac:dyDescent="0.2">
      <c r="B46" s="179" t="s">
        <v>202</v>
      </c>
      <c r="E46" s="179" t="s">
        <v>203</v>
      </c>
    </row>
    <row r="47" spans="1:113" x14ac:dyDescent="0.2">
      <c r="E47" s="179" t="s">
        <v>204</v>
      </c>
    </row>
    <row r="48" spans="1:113" x14ac:dyDescent="0.2">
      <c r="E48" s="179" t="s">
        <v>205</v>
      </c>
    </row>
    <row r="49" spans="5:5" x14ac:dyDescent="0.2">
      <c r="E49" s="211" t="s">
        <v>206</v>
      </c>
    </row>
    <row r="50" spans="5:5" x14ac:dyDescent="0.2">
      <c r="E50" s="179" t="s">
        <v>207</v>
      </c>
    </row>
    <row r="51" spans="5:5" x14ac:dyDescent="0.2">
      <c r="E51" s="179" t="s">
        <v>208</v>
      </c>
    </row>
    <row r="52" spans="5:5" x14ac:dyDescent="0.2">
      <c r="E52" s="179" t="s">
        <v>209</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QZ5v3Igb7xl4HxU94FmksiB9XUIqbGcjfu2CCiXTw4S2L7vuLcNlOrt5o3ACPGNbuAa/zYViL/tJaB1pFqKyjg==" saltValue="yN/rBs4nO1NGTYwPX7qv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D31"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2">
      <c r="A34" s="22"/>
      <c r="B34" s="31"/>
      <c r="C34" s="1150" t="s">
        <v>556</v>
      </c>
      <c r="D34" s="1150"/>
      <c r="E34" s="1151"/>
      <c r="F34" s="32">
        <v>2.97</v>
      </c>
      <c r="G34" s="33">
        <v>9.17</v>
      </c>
      <c r="H34" s="33">
        <v>11.5</v>
      </c>
      <c r="I34" s="33">
        <v>18.3</v>
      </c>
      <c r="J34" s="34">
        <v>40.01</v>
      </c>
      <c r="K34" s="22"/>
      <c r="L34" s="22"/>
      <c r="M34" s="22"/>
      <c r="N34" s="22"/>
      <c r="O34" s="22"/>
      <c r="P34" s="22"/>
    </row>
    <row r="35" spans="1:16" ht="39" customHeight="1" x14ac:dyDescent="0.2">
      <c r="A35" s="22"/>
      <c r="B35" s="35"/>
      <c r="C35" s="1146" t="s">
        <v>557</v>
      </c>
      <c r="D35" s="1146"/>
      <c r="E35" s="1147"/>
      <c r="F35" s="36">
        <v>3.41</v>
      </c>
      <c r="G35" s="37">
        <v>1.35</v>
      </c>
      <c r="H35" s="37">
        <v>0.86</v>
      </c>
      <c r="I35" s="37">
        <v>0.89</v>
      </c>
      <c r="J35" s="38">
        <v>5.0999999999999996</v>
      </c>
      <c r="K35" s="22"/>
      <c r="L35" s="22"/>
      <c r="M35" s="22"/>
      <c r="N35" s="22"/>
      <c r="O35" s="22"/>
      <c r="P35" s="22"/>
    </row>
    <row r="36" spans="1:16" ht="39" customHeight="1" x14ac:dyDescent="0.2">
      <c r="A36" s="22"/>
      <c r="B36" s="35"/>
      <c r="C36" s="1146" t="s">
        <v>558</v>
      </c>
      <c r="D36" s="1146"/>
      <c r="E36" s="1147"/>
      <c r="F36" s="36">
        <v>2.17</v>
      </c>
      <c r="G36" s="37">
        <v>1.59</v>
      </c>
      <c r="H36" s="37">
        <v>4.71</v>
      </c>
      <c r="I36" s="37">
        <v>2.87</v>
      </c>
      <c r="J36" s="38">
        <v>3.21</v>
      </c>
      <c r="K36" s="22"/>
      <c r="L36" s="22"/>
      <c r="M36" s="22"/>
      <c r="N36" s="22"/>
      <c r="O36" s="22"/>
      <c r="P36" s="22"/>
    </row>
    <row r="37" spans="1:16" ht="39" customHeight="1" x14ac:dyDescent="0.2">
      <c r="A37" s="22"/>
      <c r="B37" s="35"/>
      <c r="C37" s="1146" t="s">
        <v>559</v>
      </c>
      <c r="D37" s="1146"/>
      <c r="E37" s="1147"/>
      <c r="F37" s="36">
        <v>0.17</v>
      </c>
      <c r="G37" s="37">
        <v>0.18</v>
      </c>
      <c r="H37" s="37">
        <v>0.2</v>
      </c>
      <c r="I37" s="37">
        <v>0.21</v>
      </c>
      <c r="J37" s="38">
        <v>0.22</v>
      </c>
      <c r="K37" s="22"/>
      <c r="L37" s="22"/>
      <c r="M37" s="22"/>
      <c r="N37" s="22"/>
      <c r="O37" s="22"/>
      <c r="P37" s="22"/>
    </row>
    <row r="38" spans="1:16" ht="39" customHeight="1" x14ac:dyDescent="0.2">
      <c r="A38" s="22"/>
      <c r="B38" s="35"/>
      <c r="C38" s="1146" t="s">
        <v>560</v>
      </c>
      <c r="D38" s="1146"/>
      <c r="E38" s="1147"/>
      <c r="F38" s="36">
        <v>0.03</v>
      </c>
      <c r="G38" s="37">
        <v>0.25</v>
      </c>
      <c r="H38" s="37">
        <v>0.27</v>
      </c>
      <c r="I38" s="37">
        <v>0.27</v>
      </c>
      <c r="J38" s="38">
        <v>0.09</v>
      </c>
      <c r="K38" s="22"/>
      <c r="L38" s="22"/>
      <c r="M38" s="22"/>
      <c r="N38" s="22"/>
      <c r="O38" s="22"/>
      <c r="P38" s="22"/>
    </row>
    <row r="39" spans="1:16" ht="39" customHeight="1" x14ac:dyDescent="0.2">
      <c r="A39" s="22"/>
      <c r="B39" s="35"/>
      <c r="C39" s="1146"/>
      <c r="D39" s="1146"/>
      <c r="E39" s="1147"/>
      <c r="F39" s="36"/>
      <c r="G39" s="37"/>
      <c r="H39" s="37"/>
      <c r="I39" s="37"/>
      <c r="J39" s="38"/>
      <c r="K39" s="22"/>
      <c r="L39" s="22"/>
      <c r="M39" s="22"/>
      <c r="N39" s="22"/>
      <c r="O39" s="22"/>
      <c r="P39" s="22"/>
    </row>
    <row r="40" spans="1:16" ht="39" customHeight="1" x14ac:dyDescent="0.2">
      <c r="A40" s="22"/>
      <c r="B40" s="35"/>
      <c r="C40" s="1146"/>
      <c r="D40" s="1146"/>
      <c r="E40" s="1147"/>
      <c r="F40" s="36"/>
      <c r="G40" s="37"/>
      <c r="H40" s="37"/>
      <c r="I40" s="37"/>
      <c r="J40" s="38"/>
      <c r="K40" s="22"/>
      <c r="L40" s="22"/>
      <c r="M40" s="22"/>
      <c r="N40" s="22"/>
      <c r="O40" s="22"/>
      <c r="P40" s="22"/>
    </row>
    <row r="41" spans="1:16" ht="39" customHeight="1" x14ac:dyDescent="0.2">
      <c r="A41" s="22"/>
      <c r="B41" s="35"/>
      <c r="C41" s="1146"/>
      <c r="D41" s="1146"/>
      <c r="E41" s="1147"/>
      <c r="F41" s="36"/>
      <c r="G41" s="37"/>
      <c r="H41" s="37"/>
      <c r="I41" s="37"/>
      <c r="J41" s="38"/>
      <c r="K41" s="22"/>
      <c r="L41" s="22"/>
      <c r="M41" s="22"/>
      <c r="N41" s="22"/>
      <c r="O41" s="22"/>
      <c r="P41" s="22"/>
    </row>
    <row r="42" spans="1:16" ht="39" customHeight="1" x14ac:dyDescent="0.2">
      <c r="A42" s="22"/>
      <c r="B42" s="39"/>
      <c r="C42" s="1146" t="s">
        <v>561</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562</v>
      </c>
      <c r="D43" s="1148"/>
      <c r="E43" s="1149"/>
      <c r="F43" s="41" t="s">
        <v>508</v>
      </c>
      <c r="G43" s="42" t="s">
        <v>508</v>
      </c>
      <c r="H43" s="42" t="s">
        <v>508</v>
      </c>
      <c r="I43" s="42" t="s">
        <v>508</v>
      </c>
      <c r="J43" s="43" t="s">
        <v>508</v>
      </c>
      <c r="K43" s="22"/>
      <c r="L43" s="22"/>
      <c r="M43" s="22"/>
      <c r="N43" s="22"/>
      <c r="O43" s="22"/>
      <c r="P43" s="22"/>
    </row>
    <row r="44" spans="1:16" ht="39" customHeight="1" x14ac:dyDescent="0.25">
      <c r="A44" s="22"/>
      <c r="B44" s="44" t="s">
        <v>8</v>
      </c>
      <c r="C44" s="45"/>
      <c r="D44" s="45"/>
      <c r="E44" s="45"/>
      <c r="F44" s="22"/>
      <c r="G44" s="22"/>
      <c r="H44" s="22"/>
      <c r="I44" s="22"/>
      <c r="J44" s="22"/>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6wTBcxRK4I3MM1VsvYXRtGUB8O7y5mqI6ruT3H/LZu5/CCsjWmQ/IFa70POwmOUTQenTxsHzx/eRzsR4cNeAGQ==" saltValue="X/gjQE30O1zpu2U54eq7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5" customHeight="1" zeroHeight="1" x14ac:dyDescent="0.2"/>
  <cols>
    <col min="1" max="1" width="6.6328125" style="47" customWidth="1"/>
    <col min="2" max="3" width="10.90625" style="47" customWidth="1"/>
    <col min="4" max="4" width="10" style="47" customWidth="1"/>
    <col min="5" max="10" width="11" style="47" customWidth="1"/>
    <col min="11" max="15" width="13.08984375" style="47" customWidth="1"/>
    <col min="16" max="21" width="11.45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3">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2">
      <c r="A45" s="46"/>
      <c r="B45" s="1170" t="s">
        <v>11</v>
      </c>
      <c r="C45" s="1171"/>
      <c r="D45" s="56"/>
      <c r="E45" s="1176" t="s">
        <v>12</v>
      </c>
      <c r="F45" s="1176"/>
      <c r="G45" s="1176"/>
      <c r="H45" s="1176"/>
      <c r="I45" s="1176"/>
      <c r="J45" s="1177"/>
      <c r="K45" s="57">
        <v>93</v>
      </c>
      <c r="L45" s="58">
        <v>83</v>
      </c>
      <c r="M45" s="58">
        <v>86</v>
      </c>
      <c r="N45" s="58">
        <v>91</v>
      </c>
      <c r="O45" s="59">
        <v>86</v>
      </c>
      <c r="P45" s="46"/>
      <c r="Q45" s="46"/>
      <c r="R45" s="46"/>
      <c r="S45" s="46"/>
      <c r="T45" s="46"/>
      <c r="U45" s="46"/>
    </row>
    <row r="46" spans="1:21" ht="30.75" customHeight="1" x14ac:dyDescent="0.2">
      <c r="A46" s="46"/>
      <c r="B46" s="1172"/>
      <c r="C46" s="1173"/>
      <c r="D46" s="60"/>
      <c r="E46" s="1154" t="s">
        <v>13</v>
      </c>
      <c r="F46" s="1154"/>
      <c r="G46" s="1154"/>
      <c r="H46" s="1154"/>
      <c r="I46" s="1154"/>
      <c r="J46" s="1155"/>
      <c r="K46" s="61" t="s">
        <v>508</v>
      </c>
      <c r="L46" s="62" t="s">
        <v>508</v>
      </c>
      <c r="M46" s="62" t="s">
        <v>508</v>
      </c>
      <c r="N46" s="62" t="s">
        <v>508</v>
      </c>
      <c r="O46" s="63" t="s">
        <v>508</v>
      </c>
      <c r="P46" s="46"/>
      <c r="Q46" s="46"/>
      <c r="R46" s="46"/>
      <c r="S46" s="46"/>
      <c r="T46" s="46"/>
      <c r="U46" s="46"/>
    </row>
    <row r="47" spans="1:21" ht="30.75" customHeight="1" x14ac:dyDescent="0.2">
      <c r="A47" s="46"/>
      <c r="B47" s="1172"/>
      <c r="C47" s="1173"/>
      <c r="D47" s="60"/>
      <c r="E47" s="1154" t="s">
        <v>14</v>
      </c>
      <c r="F47" s="1154"/>
      <c r="G47" s="1154"/>
      <c r="H47" s="1154"/>
      <c r="I47" s="1154"/>
      <c r="J47" s="1155"/>
      <c r="K47" s="61" t="s">
        <v>508</v>
      </c>
      <c r="L47" s="62" t="s">
        <v>508</v>
      </c>
      <c r="M47" s="62" t="s">
        <v>508</v>
      </c>
      <c r="N47" s="62" t="s">
        <v>508</v>
      </c>
      <c r="O47" s="63" t="s">
        <v>508</v>
      </c>
      <c r="P47" s="46"/>
      <c r="Q47" s="46"/>
      <c r="R47" s="46"/>
      <c r="S47" s="46"/>
      <c r="T47" s="46"/>
      <c r="U47" s="46"/>
    </row>
    <row r="48" spans="1:21" ht="30.75" customHeight="1" x14ac:dyDescent="0.2">
      <c r="A48" s="46"/>
      <c r="B48" s="1172"/>
      <c r="C48" s="1173"/>
      <c r="D48" s="60"/>
      <c r="E48" s="1154" t="s">
        <v>15</v>
      </c>
      <c r="F48" s="1154"/>
      <c r="G48" s="1154"/>
      <c r="H48" s="1154"/>
      <c r="I48" s="1154"/>
      <c r="J48" s="1155"/>
      <c r="K48" s="61">
        <v>30</v>
      </c>
      <c r="L48" s="62">
        <v>29</v>
      </c>
      <c r="M48" s="62">
        <v>15</v>
      </c>
      <c r="N48" s="62">
        <v>10</v>
      </c>
      <c r="O48" s="63">
        <v>6</v>
      </c>
      <c r="P48" s="46"/>
      <c r="Q48" s="46"/>
      <c r="R48" s="46"/>
      <c r="S48" s="46"/>
      <c r="T48" s="46"/>
      <c r="U48" s="46"/>
    </row>
    <row r="49" spans="1:21" ht="30.75" customHeight="1" x14ac:dyDescent="0.2">
      <c r="A49" s="46"/>
      <c r="B49" s="1172"/>
      <c r="C49" s="1173"/>
      <c r="D49" s="60"/>
      <c r="E49" s="1154" t="s">
        <v>16</v>
      </c>
      <c r="F49" s="1154"/>
      <c r="G49" s="1154"/>
      <c r="H49" s="1154"/>
      <c r="I49" s="1154"/>
      <c r="J49" s="1155"/>
      <c r="K49" s="61">
        <v>0</v>
      </c>
      <c r="L49" s="62">
        <v>0</v>
      </c>
      <c r="M49" s="62">
        <v>0</v>
      </c>
      <c r="N49" s="62">
        <v>0</v>
      </c>
      <c r="O49" s="63">
        <v>0</v>
      </c>
      <c r="P49" s="46"/>
      <c r="Q49" s="46"/>
      <c r="R49" s="46"/>
      <c r="S49" s="46"/>
      <c r="T49" s="46"/>
      <c r="U49" s="46"/>
    </row>
    <row r="50" spans="1:21" ht="30.75" customHeight="1" x14ac:dyDescent="0.2">
      <c r="A50" s="46"/>
      <c r="B50" s="1172"/>
      <c r="C50" s="1173"/>
      <c r="D50" s="60"/>
      <c r="E50" s="1154" t="s">
        <v>17</v>
      </c>
      <c r="F50" s="1154"/>
      <c r="G50" s="1154"/>
      <c r="H50" s="1154"/>
      <c r="I50" s="1154"/>
      <c r="J50" s="1155"/>
      <c r="K50" s="61" t="s">
        <v>508</v>
      </c>
      <c r="L50" s="62" t="s">
        <v>508</v>
      </c>
      <c r="M50" s="62" t="s">
        <v>508</v>
      </c>
      <c r="N50" s="62" t="s">
        <v>508</v>
      </c>
      <c r="O50" s="63" t="s">
        <v>508</v>
      </c>
      <c r="P50" s="46"/>
      <c r="Q50" s="46"/>
      <c r="R50" s="46"/>
      <c r="S50" s="46"/>
      <c r="T50" s="46"/>
      <c r="U50" s="46"/>
    </row>
    <row r="51" spans="1:21" ht="30.75" customHeight="1" x14ac:dyDescent="0.2">
      <c r="A51" s="46"/>
      <c r="B51" s="1174"/>
      <c r="C51" s="1175"/>
      <c r="D51" s="64"/>
      <c r="E51" s="1154" t="s">
        <v>18</v>
      </c>
      <c r="F51" s="1154"/>
      <c r="G51" s="1154"/>
      <c r="H51" s="1154"/>
      <c r="I51" s="1154"/>
      <c r="J51" s="1155"/>
      <c r="K51" s="61">
        <v>0</v>
      </c>
      <c r="L51" s="62">
        <v>0</v>
      </c>
      <c r="M51" s="62">
        <v>0</v>
      </c>
      <c r="N51" s="62">
        <v>1</v>
      </c>
      <c r="O51" s="63">
        <v>0</v>
      </c>
      <c r="P51" s="46"/>
      <c r="Q51" s="46"/>
      <c r="R51" s="46"/>
      <c r="S51" s="46"/>
      <c r="T51" s="46"/>
      <c r="U51" s="46"/>
    </row>
    <row r="52" spans="1:21" ht="30.75" customHeight="1" x14ac:dyDescent="0.2">
      <c r="A52" s="46"/>
      <c r="B52" s="1152" t="s">
        <v>19</v>
      </c>
      <c r="C52" s="1153"/>
      <c r="D52" s="64"/>
      <c r="E52" s="1154" t="s">
        <v>20</v>
      </c>
      <c r="F52" s="1154"/>
      <c r="G52" s="1154"/>
      <c r="H52" s="1154"/>
      <c r="I52" s="1154"/>
      <c r="J52" s="1155"/>
      <c r="K52" s="61">
        <v>77</v>
      </c>
      <c r="L52" s="62">
        <v>77</v>
      </c>
      <c r="M52" s="62">
        <v>73</v>
      </c>
      <c r="N52" s="62">
        <v>63</v>
      </c>
      <c r="O52" s="63">
        <v>62</v>
      </c>
      <c r="P52" s="46"/>
      <c r="Q52" s="46"/>
      <c r="R52" s="46"/>
      <c r="S52" s="46"/>
      <c r="T52" s="46"/>
      <c r="U52" s="46"/>
    </row>
    <row r="53" spans="1:21" ht="30.75" customHeight="1" thickBot="1" x14ac:dyDescent="0.25">
      <c r="A53" s="46"/>
      <c r="B53" s="1156" t="s">
        <v>21</v>
      </c>
      <c r="C53" s="1157"/>
      <c r="D53" s="65"/>
      <c r="E53" s="1158" t="s">
        <v>22</v>
      </c>
      <c r="F53" s="1158"/>
      <c r="G53" s="1158"/>
      <c r="H53" s="1158"/>
      <c r="I53" s="1158"/>
      <c r="J53" s="1159"/>
      <c r="K53" s="66">
        <v>46</v>
      </c>
      <c r="L53" s="67">
        <v>35</v>
      </c>
      <c r="M53" s="67">
        <v>28</v>
      </c>
      <c r="N53" s="67">
        <v>39</v>
      </c>
      <c r="O53" s="68">
        <v>30</v>
      </c>
      <c r="P53" s="46"/>
      <c r="Q53" s="46"/>
      <c r="R53" s="46"/>
      <c r="S53" s="46"/>
      <c r="T53" s="46"/>
      <c r="U53" s="46"/>
    </row>
    <row r="54" spans="1:21" ht="24" customHeight="1" x14ac:dyDescent="0.2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3">
      <c r="A55" s="46"/>
      <c r="B55" s="70" t="s">
        <v>24</v>
      </c>
      <c r="C55" s="71"/>
      <c r="D55" s="71"/>
      <c r="E55" s="71"/>
      <c r="F55" s="71"/>
      <c r="G55" s="71"/>
      <c r="H55" s="71"/>
      <c r="I55" s="71"/>
      <c r="J55" s="71"/>
      <c r="K55" s="72"/>
      <c r="L55" s="72"/>
      <c r="M55" s="72"/>
      <c r="N55" s="72"/>
      <c r="O55" s="72"/>
      <c r="P55" s="46"/>
      <c r="Q55" s="46"/>
      <c r="R55" s="46"/>
      <c r="S55" s="46"/>
      <c r="T55" s="46"/>
      <c r="U55" s="46"/>
    </row>
    <row r="56" spans="1:21" ht="31.5" customHeight="1" thickBot="1" x14ac:dyDescent="0.3">
      <c r="A56" s="46"/>
      <c r="B56" s="73"/>
      <c r="C56" s="74"/>
      <c r="D56" s="74"/>
      <c r="E56" s="75"/>
      <c r="F56" s="75"/>
      <c r="G56" s="75"/>
      <c r="H56" s="75"/>
      <c r="I56" s="75"/>
      <c r="J56" s="76" t="s">
        <v>2</v>
      </c>
      <c r="K56" s="77" t="s">
        <v>563</v>
      </c>
      <c r="L56" s="78" t="s">
        <v>564</v>
      </c>
      <c r="M56" s="78" t="s">
        <v>565</v>
      </c>
      <c r="N56" s="78" t="s">
        <v>566</v>
      </c>
      <c r="O56" s="79" t="s">
        <v>567</v>
      </c>
      <c r="P56" s="46"/>
      <c r="Q56" s="46"/>
      <c r="R56" s="46"/>
      <c r="S56" s="46"/>
      <c r="T56" s="46"/>
      <c r="U56" s="46"/>
    </row>
    <row r="57" spans="1:21" ht="31.5" customHeight="1" x14ac:dyDescent="0.2">
      <c r="B57" s="1160" t="s">
        <v>25</v>
      </c>
      <c r="C57" s="1161"/>
      <c r="D57" s="1164" t="s">
        <v>26</v>
      </c>
      <c r="E57" s="1165"/>
      <c r="F57" s="1165"/>
      <c r="G57" s="1165"/>
      <c r="H57" s="1165"/>
      <c r="I57" s="1165"/>
      <c r="J57" s="1166"/>
      <c r="K57" s="80" t="s">
        <v>568</v>
      </c>
      <c r="L57" s="81" t="s">
        <v>568</v>
      </c>
      <c r="M57" s="81" t="s">
        <v>568</v>
      </c>
      <c r="N57" s="81" t="s">
        <v>568</v>
      </c>
      <c r="O57" s="82" t="s">
        <v>568</v>
      </c>
    </row>
    <row r="58" spans="1:21" ht="31.5" customHeight="1" thickBot="1" x14ac:dyDescent="0.25">
      <c r="B58" s="1162"/>
      <c r="C58" s="1163"/>
      <c r="D58" s="1167" t="s">
        <v>27</v>
      </c>
      <c r="E58" s="1168"/>
      <c r="F58" s="1168"/>
      <c r="G58" s="1168"/>
      <c r="H58" s="1168"/>
      <c r="I58" s="1168"/>
      <c r="J58" s="1169"/>
      <c r="K58" s="83" t="s">
        <v>568</v>
      </c>
      <c r="L58" s="84" t="s">
        <v>568</v>
      </c>
      <c r="M58" s="84" t="s">
        <v>568</v>
      </c>
      <c r="N58" s="84" t="s">
        <v>568</v>
      </c>
      <c r="O58" s="85" t="s">
        <v>568</v>
      </c>
    </row>
    <row r="59" spans="1:21" ht="24" customHeight="1" x14ac:dyDescent="0.2">
      <c r="B59" s="86"/>
      <c r="C59" s="86"/>
      <c r="D59" s="87" t="s">
        <v>28</v>
      </c>
      <c r="E59" s="88"/>
      <c r="F59" s="88"/>
      <c r="G59" s="88"/>
      <c r="H59" s="88"/>
      <c r="I59" s="88"/>
      <c r="J59" s="88"/>
      <c r="K59" s="88"/>
      <c r="L59" s="88"/>
      <c r="M59" s="88"/>
      <c r="N59" s="88"/>
      <c r="O59" s="88"/>
    </row>
    <row r="60" spans="1:21" ht="24" customHeight="1" x14ac:dyDescent="0.2">
      <c r="B60" s="89"/>
      <c r="C60" s="89"/>
      <c r="D60" s="87" t="s">
        <v>29</v>
      </c>
      <c r="E60" s="88"/>
      <c r="F60" s="88"/>
      <c r="G60" s="88"/>
      <c r="H60" s="88"/>
      <c r="I60" s="88"/>
      <c r="J60" s="88"/>
      <c r="K60" s="88"/>
      <c r="L60" s="88"/>
      <c r="M60" s="88"/>
      <c r="N60" s="88"/>
      <c r="O60" s="88"/>
    </row>
    <row r="61" spans="1:21" ht="24" customHeight="1" x14ac:dyDescent="0.2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5Sf81CPRa840JeV6X8CghFzQMifFXBAuRi/OMwXLw/NLtJm3a2Vf55g8pfFoCemWElA0qiYTGbtj997gHy6Gvg==" saltValue="/zzZUvibwQWDTqt7VYx0u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328125" style="90" customWidth="1"/>
    <col min="2" max="3" width="12.6328125" style="90" customWidth="1"/>
    <col min="4" max="4" width="11.6328125" style="90" customWidth="1"/>
    <col min="5" max="8" width="10.36328125" style="90" customWidth="1"/>
    <col min="9" max="13" width="16.36328125" style="90" customWidth="1"/>
    <col min="14" max="19" width="12.6328125" style="90" customWidth="1"/>
    <col min="20" max="16384" width="0" style="9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1" t="s">
        <v>9</v>
      </c>
    </row>
    <row r="40" spans="2:13" ht="27.75" customHeight="1" thickBot="1" x14ac:dyDescent="0.3">
      <c r="B40" s="92" t="s">
        <v>10</v>
      </c>
      <c r="C40" s="93"/>
      <c r="D40" s="93"/>
      <c r="E40" s="94"/>
      <c r="F40" s="94"/>
      <c r="G40" s="94"/>
      <c r="H40" s="95" t="s">
        <v>2</v>
      </c>
      <c r="I40" s="96" t="s">
        <v>550</v>
      </c>
      <c r="J40" s="97" t="s">
        <v>551</v>
      </c>
      <c r="K40" s="97" t="s">
        <v>552</v>
      </c>
      <c r="L40" s="97" t="s">
        <v>553</v>
      </c>
      <c r="M40" s="98" t="s">
        <v>554</v>
      </c>
    </row>
    <row r="41" spans="2:13" ht="27.75" customHeight="1" x14ac:dyDescent="0.2">
      <c r="B41" s="1190" t="s">
        <v>30</v>
      </c>
      <c r="C41" s="1191"/>
      <c r="D41" s="99"/>
      <c r="E41" s="1192" t="s">
        <v>31</v>
      </c>
      <c r="F41" s="1192"/>
      <c r="G41" s="1192"/>
      <c r="H41" s="1193"/>
      <c r="I41" s="100">
        <v>755</v>
      </c>
      <c r="J41" s="101">
        <v>675</v>
      </c>
      <c r="K41" s="101">
        <v>669</v>
      </c>
      <c r="L41" s="101">
        <v>698</v>
      </c>
      <c r="M41" s="102">
        <v>836</v>
      </c>
    </row>
    <row r="42" spans="2:13" ht="27.75" customHeight="1" x14ac:dyDescent="0.2">
      <c r="B42" s="1180"/>
      <c r="C42" s="1181"/>
      <c r="D42" s="103"/>
      <c r="E42" s="1184" t="s">
        <v>32</v>
      </c>
      <c r="F42" s="1184"/>
      <c r="G42" s="1184"/>
      <c r="H42" s="1185"/>
      <c r="I42" s="104" t="s">
        <v>508</v>
      </c>
      <c r="J42" s="105" t="s">
        <v>508</v>
      </c>
      <c r="K42" s="105" t="s">
        <v>508</v>
      </c>
      <c r="L42" s="105" t="s">
        <v>508</v>
      </c>
      <c r="M42" s="106" t="s">
        <v>508</v>
      </c>
    </row>
    <row r="43" spans="2:13" ht="27.75" customHeight="1" x14ac:dyDescent="0.2">
      <c r="B43" s="1180"/>
      <c r="C43" s="1181"/>
      <c r="D43" s="103"/>
      <c r="E43" s="1184" t="s">
        <v>33</v>
      </c>
      <c r="F43" s="1184"/>
      <c r="G43" s="1184"/>
      <c r="H43" s="1185"/>
      <c r="I43" s="104">
        <v>154</v>
      </c>
      <c r="J43" s="105">
        <v>124</v>
      </c>
      <c r="K43" s="105">
        <v>111</v>
      </c>
      <c r="L43" s="105">
        <v>105</v>
      </c>
      <c r="M43" s="106">
        <v>108</v>
      </c>
    </row>
    <row r="44" spans="2:13" ht="27.75" customHeight="1" x14ac:dyDescent="0.2">
      <c r="B44" s="1180"/>
      <c r="C44" s="1181"/>
      <c r="D44" s="103"/>
      <c r="E44" s="1184" t="s">
        <v>34</v>
      </c>
      <c r="F44" s="1184"/>
      <c r="G44" s="1184"/>
      <c r="H44" s="1185"/>
      <c r="I44" s="104" t="s">
        <v>508</v>
      </c>
      <c r="J44" s="105" t="s">
        <v>508</v>
      </c>
      <c r="K44" s="105" t="s">
        <v>508</v>
      </c>
      <c r="L44" s="105" t="s">
        <v>508</v>
      </c>
      <c r="M44" s="106" t="s">
        <v>508</v>
      </c>
    </row>
    <row r="45" spans="2:13" ht="27.75" customHeight="1" x14ac:dyDescent="0.2">
      <c r="B45" s="1180"/>
      <c r="C45" s="1181"/>
      <c r="D45" s="103"/>
      <c r="E45" s="1184" t="s">
        <v>35</v>
      </c>
      <c r="F45" s="1184"/>
      <c r="G45" s="1184"/>
      <c r="H45" s="1185"/>
      <c r="I45" s="104">
        <v>117</v>
      </c>
      <c r="J45" s="105">
        <v>138</v>
      </c>
      <c r="K45" s="105">
        <v>139</v>
      </c>
      <c r="L45" s="105">
        <v>61</v>
      </c>
      <c r="M45" s="106">
        <v>57</v>
      </c>
    </row>
    <row r="46" spans="2:13" ht="27.75" customHeight="1" x14ac:dyDescent="0.2">
      <c r="B46" s="1180"/>
      <c r="C46" s="1181"/>
      <c r="D46" s="107"/>
      <c r="E46" s="1184" t="s">
        <v>36</v>
      </c>
      <c r="F46" s="1184"/>
      <c r="G46" s="1184"/>
      <c r="H46" s="1185"/>
      <c r="I46" s="104" t="s">
        <v>508</v>
      </c>
      <c r="J46" s="105" t="s">
        <v>508</v>
      </c>
      <c r="K46" s="105" t="s">
        <v>508</v>
      </c>
      <c r="L46" s="105" t="s">
        <v>508</v>
      </c>
      <c r="M46" s="106" t="s">
        <v>508</v>
      </c>
    </row>
    <row r="47" spans="2:13" ht="27.75" customHeight="1" x14ac:dyDescent="0.2">
      <c r="B47" s="1180"/>
      <c r="C47" s="1181"/>
      <c r="D47" s="108"/>
      <c r="E47" s="1194" t="s">
        <v>37</v>
      </c>
      <c r="F47" s="1195"/>
      <c r="G47" s="1195"/>
      <c r="H47" s="1196"/>
      <c r="I47" s="104" t="s">
        <v>508</v>
      </c>
      <c r="J47" s="105" t="s">
        <v>508</v>
      </c>
      <c r="K47" s="105" t="s">
        <v>508</v>
      </c>
      <c r="L47" s="105" t="s">
        <v>508</v>
      </c>
      <c r="M47" s="106" t="s">
        <v>508</v>
      </c>
    </row>
    <row r="48" spans="2:13" ht="27.75" customHeight="1" x14ac:dyDescent="0.2">
      <c r="B48" s="1180"/>
      <c r="C48" s="1181"/>
      <c r="D48" s="103"/>
      <c r="E48" s="1184" t="s">
        <v>38</v>
      </c>
      <c r="F48" s="1184"/>
      <c r="G48" s="1184"/>
      <c r="H48" s="1185"/>
      <c r="I48" s="104" t="s">
        <v>508</v>
      </c>
      <c r="J48" s="105" t="s">
        <v>508</v>
      </c>
      <c r="K48" s="105" t="s">
        <v>508</v>
      </c>
      <c r="L48" s="105" t="s">
        <v>508</v>
      </c>
      <c r="M48" s="106" t="s">
        <v>508</v>
      </c>
    </row>
    <row r="49" spans="2:13" ht="27.75" customHeight="1" x14ac:dyDescent="0.2">
      <c r="B49" s="1182"/>
      <c r="C49" s="1183"/>
      <c r="D49" s="103"/>
      <c r="E49" s="1184" t="s">
        <v>39</v>
      </c>
      <c r="F49" s="1184"/>
      <c r="G49" s="1184"/>
      <c r="H49" s="1185"/>
      <c r="I49" s="104" t="s">
        <v>508</v>
      </c>
      <c r="J49" s="105" t="s">
        <v>508</v>
      </c>
      <c r="K49" s="105" t="s">
        <v>508</v>
      </c>
      <c r="L49" s="105" t="s">
        <v>508</v>
      </c>
      <c r="M49" s="106" t="s">
        <v>508</v>
      </c>
    </row>
    <row r="50" spans="2:13" ht="27.75" customHeight="1" x14ac:dyDescent="0.2">
      <c r="B50" s="1178" t="s">
        <v>40</v>
      </c>
      <c r="C50" s="1179"/>
      <c r="D50" s="109"/>
      <c r="E50" s="1184" t="s">
        <v>41</v>
      </c>
      <c r="F50" s="1184"/>
      <c r="G50" s="1184"/>
      <c r="H50" s="1185"/>
      <c r="I50" s="104">
        <v>460</v>
      </c>
      <c r="J50" s="105">
        <v>420</v>
      </c>
      <c r="K50" s="105">
        <v>435</v>
      </c>
      <c r="L50" s="105">
        <v>445</v>
      </c>
      <c r="M50" s="106">
        <v>469</v>
      </c>
    </row>
    <row r="51" spans="2:13" ht="27.75" customHeight="1" x14ac:dyDescent="0.2">
      <c r="B51" s="1180"/>
      <c r="C51" s="1181"/>
      <c r="D51" s="103"/>
      <c r="E51" s="1184" t="s">
        <v>42</v>
      </c>
      <c r="F51" s="1184"/>
      <c r="G51" s="1184"/>
      <c r="H51" s="1185"/>
      <c r="I51" s="104" t="s">
        <v>508</v>
      </c>
      <c r="J51" s="105" t="s">
        <v>508</v>
      </c>
      <c r="K51" s="105" t="s">
        <v>508</v>
      </c>
      <c r="L51" s="105" t="s">
        <v>508</v>
      </c>
      <c r="M51" s="106" t="s">
        <v>508</v>
      </c>
    </row>
    <row r="52" spans="2:13" ht="27.75" customHeight="1" x14ac:dyDescent="0.2">
      <c r="B52" s="1182"/>
      <c r="C52" s="1183"/>
      <c r="D52" s="103"/>
      <c r="E52" s="1184" t="s">
        <v>43</v>
      </c>
      <c r="F52" s="1184"/>
      <c r="G52" s="1184"/>
      <c r="H52" s="1185"/>
      <c r="I52" s="104">
        <v>626</v>
      </c>
      <c r="J52" s="105">
        <v>592</v>
      </c>
      <c r="K52" s="105">
        <v>618</v>
      </c>
      <c r="L52" s="105">
        <v>578</v>
      </c>
      <c r="M52" s="106">
        <v>541</v>
      </c>
    </row>
    <row r="53" spans="2:13" ht="27.75" customHeight="1" thickBot="1" x14ac:dyDescent="0.25">
      <c r="B53" s="1186" t="s">
        <v>44</v>
      </c>
      <c r="C53" s="1187"/>
      <c r="D53" s="110"/>
      <c r="E53" s="1188" t="s">
        <v>45</v>
      </c>
      <c r="F53" s="1188"/>
      <c r="G53" s="1188"/>
      <c r="H53" s="1189"/>
      <c r="I53" s="111">
        <v>-61</v>
      </c>
      <c r="J53" s="112">
        <v>-75</v>
      </c>
      <c r="K53" s="112">
        <v>-134</v>
      </c>
      <c r="L53" s="112">
        <v>-159</v>
      </c>
      <c r="M53" s="113">
        <v>-9</v>
      </c>
    </row>
    <row r="54" spans="2:13" ht="27.75" customHeight="1" x14ac:dyDescent="0.25">
      <c r="B54" s="114" t="s">
        <v>46</v>
      </c>
      <c r="C54" s="115"/>
      <c r="D54" s="115"/>
      <c r="E54" s="116"/>
      <c r="F54" s="116"/>
      <c r="G54" s="116"/>
      <c r="H54" s="116"/>
      <c r="I54" s="117"/>
      <c r="J54" s="117"/>
      <c r="K54" s="117"/>
      <c r="L54" s="117"/>
      <c r="M54" s="117"/>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lk15vmLDomqtwflt9HjJ58ixMHmKLn4Oo5TZbOmP8vkDbDaBaGEXG/WzY671/r6ViA5CrR9COEqLgJbmPFvLKg==" saltValue="t1j1bQVPc+nJLs/MIOYzI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C64" sqref="C64"/>
    </sheetView>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8" t="s">
        <v>47</v>
      </c>
    </row>
    <row r="54" spans="2:8" ht="29.25" customHeight="1" thickBot="1" x14ac:dyDescent="0.35">
      <c r="B54" s="119" t="s">
        <v>1</v>
      </c>
      <c r="C54" s="120"/>
      <c r="D54" s="120"/>
      <c r="E54" s="121" t="s">
        <v>2</v>
      </c>
      <c r="F54" s="122" t="s">
        <v>552</v>
      </c>
      <c r="G54" s="122" t="s">
        <v>553</v>
      </c>
      <c r="H54" s="123" t="s">
        <v>554</v>
      </c>
    </row>
    <row r="55" spans="2:8" ht="52.5" customHeight="1" x14ac:dyDescent="0.2">
      <c r="B55" s="124"/>
      <c r="C55" s="1205" t="s">
        <v>48</v>
      </c>
      <c r="D55" s="1205"/>
      <c r="E55" s="1206"/>
      <c r="F55" s="125">
        <v>364</v>
      </c>
      <c r="G55" s="125">
        <v>376</v>
      </c>
      <c r="H55" s="126">
        <v>397</v>
      </c>
    </row>
    <row r="56" spans="2:8" ht="52.5" customHeight="1" x14ac:dyDescent="0.2">
      <c r="B56" s="127"/>
      <c r="C56" s="1207" t="s">
        <v>49</v>
      </c>
      <c r="D56" s="1207"/>
      <c r="E56" s="1208"/>
      <c r="F56" s="128">
        <v>2</v>
      </c>
      <c r="G56" s="128">
        <v>2</v>
      </c>
      <c r="H56" s="129">
        <v>2</v>
      </c>
    </row>
    <row r="57" spans="2:8" ht="53.25" customHeight="1" x14ac:dyDescent="0.2">
      <c r="B57" s="127"/>
      <c r="C57" s="1209" t="s">
        <v>50</v>
      </c>
      <c r="D57" s="1209"/>
      <c r="E57" s="1210"/>
      <c r="F57" s="130">
        <v>53</v>
      </c>
      <c r="G57" s="130">
        <v>42</v>
      </c>
      <c r="H57" s="131">
        <v>116</v>
      </c>
    </row>
    <row r="58" spans="2:8" ht="45.75" customHeight="1" x14ac:dyDescent="0.2">
      <c r="B58" s="132"/>
      <c r="C58" s="1197" t="s">
        <v>569</v>
      </c>
      <c r="D58" s="1198"/>
      <c r="E58" s="1199"/>
      <c r="F58" s="133">
        <v>44</v>
      </c>
      <c r="G58" s="134">
        <v>32</v>
      </c>
      <c r="H58" s="134">
        <v>105</v>
      </c>
    </row>
    <row r="59" spans="2:8" ht="45.75" customHeight="1" x14ac:dyDescent="0.2">
      <c r="B59" s="132"/>
      <c r="C59" s="1197" t="s">
        <v>570</v>
      </c>
      <c r="D59" s="1198"/>
      <c r="E59" s="1199"/>
      <c r="F59" s="133">
        <v>4</v>
      </c>
      <c r="G59" s="134">
        <v>6</v>
      </c>
      <c r="H59" s="134">
        <v>6</v>
      </c>
    </row>
    <row r="60" spans="2:8" ht="45.75" customHeight="1" x14ac:dyDescent="0.2">
      <c r="B60" s="132"/>
      <c r="C60" s="1197" t="s">
        <v>571</v>
      </c>
      <c r="D60" s="1198"/>
      <c r="E60" s="1199"/>
      <c r="F60" s="133">
        <v>3</v>
      </c>
      <c r="G60" s="134">
        <v>4</v>
      </c>
      <c r="H60" s="134">
        <v>6</v>
      </c>
    </row>
    <row r="61" spans="2:8" ht="45.75" customHeight="1" x14ac:dyDescent="0.2">
      <c r="B61" s="132"/>
      <c r="C61" s="1197" t="s">
        <v>572</v>
      </c>
      <c r="D61" s="1198"/>
      <c r="E61" s="1199"/>
      <c r="F61" s="133">
        <v>0</v>
      </c>
      <c r="G61" s="134">
        <v>0</v>
      </c>
      <c r="H61" s="134">
        <v>0</v>
      </c>
    </row>
    <row r="62" spans="2:8" ht="45.75" customHeight="1" thickBot="1" x14ac:dyDescent="0.25">
      <c r="B62" s="135"/>
      <c r="C62" s="1200" t="s">
        <v>573</v>
      </c>
      <c r="D62" s="1201"/>
      <c r="E62" s="1202"/>
      <c r="F62" s="136">
        <v>0</v>
      </c>
      <c r="G62" s="137">
        <v>0</v>
      </c>
      <c r="H62" s="137">
        <v>0</v>
      </c>
    </row>
    <row r="63" spans="2:8" ht="52.5" customHeight="1" thickBot="1" x14ac:dyDescent="0.25">
      <c r="B63" s="138"/>
      <c r="C63" s="1203" t="s">
        <v>51</v>
      </c>
      <c r="D63" s="1203"/>
      <c r="E63" s="1204"/>
      <c r="F63" s="139">
        <v>419</v>
      </c>
      <c r="G63" s="139">
        <v>419</v>
      </c>
      <c r="H63" s="140">
        <v>515</v>
      </c>
    </row>
    <row r="64" spans="2:8" ht="15" customHeight="1" x14ac:dyDescent="0.2"/>
    <row r="65" ht="0" hidden="1" customHeight="1" x14ac:dyDescent="0.2"/>
    <row r="66" ht="0" hidden="1" customHeight="1" x14ac:dyDescent="0.2"/>
  </sheetData>
  <sheetProtection algorithmName="SHA-512" hashValue="Kdcbq875sY8MmebGL9zEWKVx2cZH+xUVWAVcINrPbpyGLxCv1sNY2TTG98cE8Y2jcfJu22JNta6Ajople7fCbw==" saltValue="hv5ehQwk3eBEnk9VPU0k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B16C-603A-4262-BD4E-C0A16FB5AE68}">
  <sheetPr>
    <pageSetUpPr fitToPage="1"/>
  </sheetPr>
  <dimension ref="A1:WZM191"/>
  <sheetViews>
    <sheetView showGridLines="0" tabSelected="1" zoomScaleNormal="100" zoomScaleSheetLayoutView="55" workbookViewId="0">
      <selection activeCell="A2" sqref="A2"/>
    </sheetView>
  </sheetViews>
  <sheetFormatPr defaultColWidth="0" defaultRowHeight="13.5" customHeight="1" zeroHeight="1" x14ac:dyDescent="0.2"/>
  <cols>
    <col min="1" max="1" width="6.36328125" style="263" customWidth="1"/>
    <col min="2" max="107" width="2.453125" style="263" customWidth="1"/>
    <col min="108" max="108" width="6.08984375" style="269" customWidth="1"/>
    <col min="109" max="109" width="5.90625" style="267" customWidth="1"/>
    <col min="110" max="110" width="19.08984375" style="263" hidden="1"/>
    <col min="111" max="115" width="12.6328125" style="263" hidden="1"/>
    <col min="116" max="349" width="8.6328125" style="263" hidden="1"/>
    <col min="350" max="355" width="14.90625" style="263" hidden="1"/>
    <col min="356" max="357" width="15.90625" style="263" hidden="1"/>
    <col min="358" max="363" width="16.08984375" style="263" hidden="1"/>
    <col min="364" max="364" width="6.08984375" style="263" hidden="1"/>
    <col min="365" max="365" width="3" style="263" hidden="1"/>
    <col min="366" max="605" width="8.6328125" style="263" hidden="1"/>
    <col min="606" max="611" width="14.90625" style="263" hidden="1"/>
    <col min="612" max="613" width="15.90625" style="263" hidden="1"/>
    <col min="614" max="619" width="16.08984375" style="263" hidden="1"/>
    <col min="620" max="620" width="6.08984375" style="263" hidden="1"/>
    <col min="621" max="621" width="3" style="263" hidden="1"/>
    <col min="622" max="861" width="8.6328125" style="263" hidden="1"/>
    <col min="862" max="867" width="14.90625" style="263" hidden="1"/>
    <col min="868" max="869" width="15.90625" style="263" hidden="1"/>
    <col min="870" max="875" width="16.08984375" style="263" hidden="1"/>
    <col min="876" max="876" width="6.08984375" style="263" hidden="1"/>
    <col min="877" max="877" width="3" style="263" hidden="1"/>
    <col min="878" max="1117" width="8.6328125" style="263" hidden="1"/>
    <col min="1118" max="1123" width="14.90625" style="263" hidden="1"/>
    <col min="1124" max="1125" width="15.90625" style="263" hidden="1"/>
    <col min="1126" max="1131" width="16.08984375" style="263" hidden="1"/>
    <col min="1132" max="1132" width="6.08984375" style="263" hidden="1"/>
    <col min="1133" max="1133" width="3" style="263" hidden="1"/>
    <col min="1134" max="1373" width="8.6328125" style="263" hidden="1"/>
    <col min="1374" max="1379" width="14.90625" style="263" hidden="1"/>
    <col min="1380" max="1381" width="15.90625" style="263" hidden="1"/>
    <col min="1382" max="1387" width="16.08984375" style="263" hidden="1"/>
    <col min="1388" max="1388" width="6.08984375" style="263" hidden="1"/>
    <col min="1389" max="1389" width="3" style="263" hidden="1"/>
    <col min="1390" max="1629" width="8.6328125" style="263" hidden="1"/>
    <col min="1630" max="1635" width="14.90625" style="263" hidden="1"/>
    <col min="1636" max="1637" width="15.90625" style="263" hidden="1"/>
    <col min="1638" max="1643" width="16.08984375" style="263" hidden="1"/>
    <col min="1644" max="1644" width="6.08984375" style="263" hidden="1"/>
    <col min="1645" max="1645" width="3" style="263" hidden="1"/>
    <col min="1646" max="1885" width="8.6328125" style="263" hidden="1"/>
    <col min="1886" max="1891" width="14.90625" style="263" hidden="1"/>
    <col min="1892" max="1893" width="15.90625" style="263" hidden="1"/>
    <col min="1894" max="1899" width="16.08984375" style="263" hidden="1"/>
    <col min="1900" max="1900" width="6.08984375" style="263" hidden="1"/>
    <col min="1901" max="1901" width="3" style="263" hidden="1"/>
    <col min="1902" max="2141" width="8.6328125" style="263" hidden="1"/>
    <col min="2142" max="2147" width="14.90625" style="263" hidden="1"/>
    <col min="2148" max="2149" width="15.90625" style="263" hidden="1"/>
    <col min="2150" max="2155" width="16.08984375" style="263" hidden="1"/>
    <col min="2156" max="2156" width="6.08984375" style="263" hidden="1"/>
    <col min="2157" max="2157" width="3" style="263" hidden="1"/>
    <col min="2158" max="2397" width="8.6328125" style="263" hidden="1"/>
    <col min="2398" max="2403" width="14.90625" style="263" hidden="1"/>
    <col min="2404" max="2405" width="15.90625" style="263" hidden="1"/>
    <col min="2406" max="2411" width="16.08984375" style="263" hidden="1"/>
    <col min="2412" max="2412" width="6.08984375" style="263" hidden="1"/>
    <col min="2413" max="2413" width="3" style="263" hidden="1"/>
    <col min="2414" max="2653" width="8.6328125" style="263" hidden="1"/>
    <col min="2654" max="2659" width="14.90625" style="263" hidden="1"/>
    <col min="2660" max="2661" width="15.90625" style="263" hidden="1"/>
    <col min="2662" max="2667" width="16.08984375" style="263" hidden="1"/>
    <col min="2668" max="2668" width="6.08984375" style="263" hidden="1"/>
    <col min="2669" max="2669" width="3" style="263" hidden="1"/>
    <col min="2670" max="2909" width="8.6328125" style="263" hidden="1"/>
    <col min="2910" max="2915" width="14.90625" style="263" hidden="1"/>
    <col min="2916" max="2917" width="15.90625" style="263" hidden="1"/>
    <col min="2918" max="2923" width="16.08984375" style="263" hidden="1"/>
    <col min="2924" max="2924" width="6.08984375" style="263" hidden="1"/>
    <col min="2925" max="2925" width="3" style="263" hidden="1"/>
    <col min="2926" max="3165" width="8.6328125" style="263" hidden="1"/>
    <col min="3166" max="3171" width="14.90625" style="263" hidden="1"/>
    <col min="3172" max="3173" width="15.90625" style="263" hidden="1"/>
    <col min="3174" max="3179" width="16.08984375" style="263" hidden="1"/>
    <col min="3180" max="3180" width="6.08984375" style="263" hidden="1"/>
    <col min="3181" max="3181" width="3" style="263" hidden="1"/>
    <col min="3182" max="3421" width="8.6328125" style="263" hidden="1"/>
    <col min="3422" max="3427" width="14.90625" style="263" hidden="1"/>
    <col min="3428" max="3429" width="15.90625" style="263" hidden="1"/>
    <col min="3430" max="3435" width="16.08984375" style="263" hidden="1"/>
    <col min="3436" max="3436" width="6.08984375" style="263" hidden="1"/>
    <col min="3437" max="3437" width="3" style="263" hidden="1"/>
    <col min="3438" max="3677" width="8.6328125" style="263" hidden="1"/>
    <col min="3678" max="3683" width="14.90625" style="263" hidden="1"/>
    <col min="3684" max="3685" width="15.90625" style="263" hidden="1"/>
    <col min="3686" max="3691" width="16.08984375" style="263" hidden="1"/>
    <col min="3692" max="3692" width="6.08984375" style="263" hidden="1"/>
    <col min="3693" max="3693" width="3" style="263" hidden="1"/>
    <col min="3694" max="3933" width="8.6328125" style="263" hidden="1"/>
    <col min="3934" max="3939" width="14.90625" style="263" hidden="1"/>
    <col min="3940" max="3941" width="15.90625" style="263" hidden="1"/>
    <col min="3942" max="3947" width="16.08984375" style="263" hidden="1"/>
    <col min="3948" max="3948" width="6.08984375" style="263" hidden="1"/>
    <col min="3949" max="3949" width="3" style="263" hidden="1"/>
    <col min="3950" max="4189" width="8.6328125" style="263" hidden="1"/>
    <col min="4190" max="4195" width="14.90625" style="263" hidden="1"/>
    <col min="4196" max="4197" width="15.90625" style="263" hidden="1"/>
    <col min="4198" max="4203" width="16.08984375" style="263" hidden="1"/>
    <col min="4204" max="4204" width="6.08984375" style="263" hidden="1"/>
    <col min="4205" max="4205" width="3" style="263" hidden="1"/>
    <col min="4206" max="4445" width="8.6328125" style="263" hidden="1"/>
    <col min="4446" max="4451" width="14.90625" style="263" hidden="1"/>
    <col min="4452" max="4453" width="15.90625" style="263" hidden="1"/>
    <col min="4454" max="4459" width="16.08984375" style="263" hidden="1"/>
    <col min="4460" max="4460" width="6.08984375" style="263" hidden="1"/>
    <col min="4461" max="4461" width="3" style="263" hidden="1"/>
    <col min="4462" max="4701" width="8.6328125" style="263" hidden="1"/>
    <col min="4702" max="4707" width="14.90625" style="263" hidden="1"/>
    <col min="4708" max="4709" width="15.90625" style="263" hidden="1"/>
    <col min="4710" max="4715" width="16.08984375" style="263" hidden="1"/>
    <col min="4716" max="4716" width="6.08984375" style="263" hidden="1"/>
    <col min="4717" max="4717" width="3" style="263" hidden="1"/>
    <col min="4718" max="4957" width="8.6328125" style="263" hidden="1"/>
    <col min="4958" max="4963" width="14.90625" style="263" hidden="1"/>
    <col min="4964" max="4965" width="15.90625" style="263" hidden="1"/>
    <col min="4966" max="4971" width="16.08984375" style="263" hidden="1"/>
    <col min="4972" max="4972" width="6.08984375" style="263" hidden="1"/>
    <col min="4973" max="4973" width="3" style="263" hidden="1"/>
    <col min="4974" max="5213" width="8.6328125" style="263" hidden="1"/>
    <col min="5214" max="5219" width="14.90625" style="263" hidden="1"/>
    <col min="5220" max="5221" width="15.90625" style="263" hidden="1"/>
    <col min="5222" max="5227" width="16.08984375" style="263" hidden="1"/>
    <col min="5228" max="5228" width="6.08984375" style="263" hidden="1"/>
    <col min="5229" max="5229" width="3" style="263" hidden="1"/>
    <col min="5230" max="5469" width="8.6328125" style="263" hidden="1"/>
    <col min="5470" max="5475" width="14.90625" style="263" hidden="1"/>
    <col min="5476" max="5477" width="15.90625" style="263" hidden="1"/>
    <col min="5478" max="5483" width="16.08984375" style="263" hidden="1"/>
    <col min="5484" max="5484" width="6.08984375" style="263" hidden="1"/>
    <col min="5485" max="5485" width="3" style="263" hidden="1"/>
    <col min="5486" max="5725" width="8.6328125" style="263" hidden="1"/>
    <col min="5726" max="5731" width="14.90625" style="263" hidden="1"/>
    <col min="5732" max="5733" width="15.90625" style="263" hidden="1"/>
    <col min="5734" max="5739" width="16.08984375" style="263" hidden="1"/>
    <col min="5740" max="5740" width="6.08984375" style="263" hidden="1"/>
    <col min="5741" max="5741" width="3" style="263" hidden="1"/>
    <col min="5742" max="5981" width="8.6328125" style="263" hidden="1"/>
    <col min="5982" max="5987" width="14.90625" style="263" hidden="1"/>
    <col min="5988" max="5989" width="15.90625" style="263" hidden="1"/>
    <col min="5990" max="5995" width="16.08984375" style="263" hidden="1"/>
    <col min="5996" max="5996" width="6.08984375" style="263" hidden="1"/>
    <col min="5997" max="5997" width="3" style="263" hidden="1"/>
    <col min="5998" max="6237" width="8.6328125" style="263" hidden="1"/>
    <col min="6238" max="6243" width="14.90625" style="263" hidden="1"/>
    <col min="6244" max="6245" width="15.90625" style="263" hidden="1"/>
    <col min="6246" max="6251" width="16.08984375" style="263" hidden="1"/>
    <col min="6252" max="6252" width="6.08984375" style="263" hidden="1"/>
    <col min="6253" max="6253" width="3" style="263" hidden="1"/>
    <col min="6254" max="6493" width="8.6328125" style="263" hidden="1"/>
    <col min="6494" max="6499" width="14.90625" style="263" hidden="1"/>
    <col min="6500" max="6501" width="15.90625" style="263" hidden="1"/>
    <col min="6502" max="6507" width="16.08984375" style="263" hidden="1"/>
    <col min="6508" max="6508" width="6.08984375" style="263" hidden="1"/>
    <col min="6509" max="6509" width="3" style="263" hidden="1"/>
    <col min="6510" max="6749" width="8.6328125" style="263" hidden="1"/>
    <col min="6750" max="6755" width="14.90625" style="263" hidden="1"/>
    <col min="6756" max="6757" width="15.90625" style="263" hidden="1"/>
    <col min="6758" max="6763" width="16.08984375" style="263" hidden="1"/>
    <col min="6764" max="6764" width="6.08984375" style="263" hidden="1"/>
    <col min="6765" max="6765" width="3" style="263" hidden="1"/>
    <col min="6766" max="7005" width="8.6328125" style="263" hidden="1"/>
    <col min="7006" max="7011" width="14.90625" style="263" hidden="1"/>
    <col min="7012" max="7013" width="15.90625" style="263" hidden="1"/>
    <col min="7014" max="7019" width="16.08984375" style="263" hidden="1"/>
    <col min="7020" max="7020" width="6.08984375" style="263" hidden="1"/>
    <col min="7021" max="7021" width="3" style="263" hidden="1"/>
    <col min="7022" max="7261" width="8.6328125" style="263" hidden="1"/>
    <col min="7262" max="7267" width="14.90625" style="263" hidden="1"/>
    <col min="7268" max="7269" width="15.90625" style="263" hidden="1"/>
    <col min="7270" max="7275" width="16.08984375" style="263" hidden="1"/>
    <col min="7276" max="7276" width="6.08984375" style="263" hidden="1"/>
    <col min="7277" max="7277" width="3" style="263" hidden="1"/>
    <col min="7278" max="7517" width="8.6328125" style="263" hidden="1"/>
    <col min="7518" max="7523" width="14.90625" style="263" hidden="1"/>
    <col min="7524" max="7525" width="15.90625" style="263" hidden="1"/>
    <col min="7526" max="7531" width="16.08984375" style="263" hidden="1"/>
    <col min="7532" max="7532" width="6.08984375" style="263" hidden="1"/>
    <col min="7533" max="7533" width="3" style="263" hidden="1"/>
    <col min="7534" max="7773" width="8.6328125" style="263" hidden="1"/>
    <col min="7774" max="7779" width="14.90625" style="263" hidden="1"/>
    <col min="7780" max="7781" width="15.90625" style="263" hidden="1"/>
    <col min="7782" max="7787" width="16.08984375" style="263" hidden="1"/>
    <col min="7788" max="7788" width="6.08984375" style="263" hidden="1"/>
    <col min="7789" max="7789" width="3" style="263" hidden="1"/>
    <col min="7790" max="8029" width="8.6328125" style="263" hidden="1"/>
    <col min="8030" max="8035" width="14.90625" style="263" hidden="1"/>
    <col min="8036" max="8037" width="15.90625" style="263" hidden="1"/>
    <col min="8038" max="8043" width="16.08984375" style="263" hidden="1"/>
    <col min="8044" max="8044" width="6.08984375" style="263" hidden="1"/>
    <col min="8045" max="8045" width="3" style="263" hidden="1"/>
    <col min="8046" max="8285" width="8.6328125" style="263" hidden="1"/>
    <col min="8286" max="8291" width="14.90625" style="263" hidden="1"/>
    <col min="8292" max="8293" width="15.90625" style="263" hidden="1"/>
    <col min="8294" max="8299" width="16.08984375" style="263" hidden="1"/>
    <col min="8300" max="8300" width="6.08984375" style="263" hidden="1"/>
    <col min="8301" max="8301" width="3" style="263" hidden="1"/>
    <col min="8302" max="8541" width="8.6328125" style="263" hidden="1"/>
    <col min="8542" max="8547" width="14.90625" style="263" hidden="1"/>
    <col min="8548" max="8549" width="15.90625" style="263" hidden="1"/>
    <col min="8550" max="8555" width="16.08984375" style="263" hidden="1"/>
    <col min="8556" max="8556" width="6.08984375" style="263" hidden="1"/>
    <col min="8557" max="8557" width="3" style="263" hidden="1"/>
    <col min="8558" max="8797" width="8.6328125" style="263" hidden="1"/>
    <col min="8798" max="8803" width="14.90625" style="263" hidden="1"/>
    <col min="8804" max="8805" width="15.90625" style="263" hidden="1"/>
    <col min="8806" max="8811" width="16.08984375" style="263" hidden="1"/>
    <col min="8812" max="8812" width="6.08984375" style="263" hidden="1"/>
    <col min="8813" max="8813" width="3" style="263" hidden="1"/>
    <col min="8814" max="9053" width="8.6328125" style="263" hidden="1"/>
    <col min="9054" max="9059" width="14.90625" style="263" hidden="1"/>
    <col min="9060" max="9061" width="15.90625" style="263" hidden="1"/>
    <col min="9062" max="9067" width="16.08984375" style="263" hidden="1"/>
    <col min="9068" max="9068" width="6.08984375" style="263" hidden="1"/>
    <col min="9069" max="9069" width="3" style="263" hidden="1"/>
    <col min="9070" max="9309" width="8.6328125" style="263" hidden="1"/>
    <col min="9310" max="9315" width="14.90625" style="263" hidden="1"/>
    <col min="9316" max="9317" width="15.90625" style="263" hidden="1"/>
    <col min="9318" max="9323" width="16.08984375" style="263" hidden="1"/>
    <col min="9324" max="9324" width="6.08984375" style="263" hidden="1"/>
    <col min="9325" max="9325" width="3" style="263" hidden="1"/>
    <col min="9326" max="9565" width="8.6328125" style="263" hidden="1"/>
    <col min="9566" max="9571" width="14.90625" style="263" hidden="1"/>
    <col min="9572" max="9573" width="15.90625" style="263" hidden="1"/>
    <col min="9574" max="9579" width="16.08984375" style="263" hidden="1"/>
    <col min="9580" max="9580" width="6.08984375" style="263" hidden="1"/>
    <col min="9581" max="9581" width="3" style="263" hidden="1"/>
    <col min="9582" max="9821" width="8.6328125" style="263" hidden="1"/>
    <col min="9822" max="9827" width="14.90625" style="263" hidden="1"/>
    <col min="9828" max="9829" width="15.90625" style="263" hidden="1"/>
    <col min="9830" max="9835" width="16.08984375" style="263" hidden="1"/>
    <col min="9836" max="9836" width="6.08984375" style="263" hidden="1"/>
    <col min="9837" max="9837" width="3" style="263" hidden="1"/>
    <col min="9838" max="10077" width="8.6328125" style="263" hidden="1"/>
    <col min="10078" max="10083" width="14.90625" style="263" hidden="1"/>
    <col min="10084" max="10085" width="15.90625" style="263" hidden="1"/>
    <col min="10086" max="10091" width="16.08984375" style="263" hidden="1"/>
    <col min="10092" max="10092" width="6.08984375" style="263" hidden="1"/>
    <col min="10093" max="10093" width="3" style="263" hidden="1"/>
    <col min="10094" max="10333" width="8.6328125" style="263" hidden="1"/>
    <col min="10334" max="10339" width="14.90625" style="263" hidden="1"/>
    <col min="10340" max="10341" width="15.90625" style="263" hidden="1"/>
    <col min="10342" max="10347" width="16.08984375" style="263" hidden="1"/>
    <col min="10348" max="10348" width="6.08984375" style="263" hidden="1"/>
    <col min="10349" max="10349" width="3" style="263" hidden="1"/>
    <col min="10350" max="10589" width="8.6328125" style="263" hidden="1"/>
    <col min="10590" max="10595" width="14.90625" style="263" hidden="1"/>
    <col min="10596" max="10597" width="15.90625" style="263" hidden="1"/>
    <col min="10598" max="10603" width="16.08984375" style="263" hidden="1"/>
    <col min="10604" max="10604" width="6.08984375" style="263" hidden="1"/>
    <col min="10605" max="10605" width="3" style="263" hidden="1"/>
    <col min="10606" max="10845" width="8.6328125" style="263" hidden="1"/>
    <col min="10846" max="10851" width="14.90625" style="263" hidden="1"/>
    <col min="10852" max="10853" width="15.90625" style="263" hidden="1"/>
    <col min="10854" max="10859" width="16.08984375" style="263" hidden="1"/>
    <col min="10860" max="10860" width="6.08984375" style="263" hidden="1"/>
    <col min="10861" max="10861" width="3" style="263" hidden="1"/>
    <col min="10862" max="11101" width="8.6328125" style="263" hidden="1"/>
    <col min="11102" max="11107" width="14.90625" style="263" hidden="1"/>
    <col min="11108" max="11109" width="15.90625" style="263" hidden="1"/>
    <col min="11110" max="11115" width="16.08984375" style="263" hidden="1"/>
    <col min="11116" max="11116" width="6.08984375" style="263" hidden="1"/>
    <col min="11117" max="11117" width="3" style="263" hidden="1"/>
    <col min="11118" max="11357" width="8.6328125" style="263" hidden="1"/>
    <col min="11358" max="11363" width="14.90625" style="263" hidden="1"/>
    <col min="11364" max="11365" width="15.90625" style="263" hidden="1"/>
    <col min="11366" max="11371" width="16.08984375" style="263" hidden="1"/>
    <col min="11372" max="11372" width="6.08984375" style="263" hidden="1"/>
    <col min="11373" max="11373" width="3" style="263" hidden="1"/>
    <col min="11374" max="11613" width="8.6328125" style="263" hidden="1"/>
    <col min="11614" max="11619" width="14.90625" style="263" hidden="1"/>
    <col min="11620" max="11621" width="15.90625" style="263" hidden="1"/>
    <col min="11622" max="11627" width="16.08984375" style="263" hidden="1"/>
    <col min="11628" max="11628" width="6.08984375" style="263" hidden="1"/>
    <col min="11629" max="11629" width="3" style="263" hidden="1"/>
    <col min="11630" max="11869" width="8.6328125" style="263" hidden="1"/>
    <col min="11870" max="11875" width="14.90625" style="263" hidden="1"/>
    <col min="11876" max="11877" width="15.90625" style="263" hidden="1"/>
    <col min="11878" max="11883" width="16.08984375" style="263" hidden="1"/>
    <col min="11884" max="11884" width="6.08984375" style="263" hidden="1"/>
    <col min="11885" max="11885" width="3" style="263" hidden="1"/>
    <col min="11886" max="12125" width="8.6328125" style="263" hidden="1"/>
    <col min="12126" max="12131" width="14.90625" style="263" hidden="1"/>
    <col min="12132" max="12133" width="15.90625" style="263" hidden="1"/>
    <col min="12134" max="12139" width="16.08984375" style="263" hidden="1"/>
    <col min="12140" max="12140" width="6.08984375" style="263" hidden="1"/>
    <col min="12141" max="12141" width="3" style="263" hidden="1"/>
    <col min="12142" max="12381" width="8.6328125" style="263" hidden="1"/>
    <col min="12382" max="12387" width="14.90625" style="263" hidden="1"/>
    <col min="12388" max="12389" width="15.90625" style="263" hidden="1"/>
    <col min="12390" max="12395" width="16.08984375" style="263" hidden="1"/>
    <col min="12396" max="12396" width="6.08984375" style="263" hidden="1"/>
    <col min="12397" max="12397" width="3" style="263" hidden="1"/>
    <col min="12398" max="12637" width="8.6328125" style="263" hidden="1"/>
    <col min="12638" max="12643" width="14.90625" style="263" hidden="1"/>
    <col min="12644" max="12645" width="15.90625" style="263" hidden="1"/>
    <col min="12646" max="12651" width="16.08984375" style="263" hidden="1"/>
    <col min="12652" max="12652" width="6.08984375" style="263" hidden="1"/>
    <col min="12653" max="12653" width="3" style="263" hidden="1"/>
    <col min="12654" max="12893" width="8.6328125" style="263" hidden="1"/>
    <col min="12894" max="12899" width="14.90625" style="263" hidden="1"/>
    <col min="12900" max="12901" width="15.90625" style="263" hidden="1"/>
    <col min="12902" max="12907" width="16.08984375" style="263" hidden="1"/>
    <col min="12908" max="12908" width="6.08984375" style="263" hidden="1"/>
    <col min="12909" max="12909" width="3" style="263" hidden="1"/>
    <col min="12910" max="13149" width="8.6328125" style="263" hidden="1"/>
    <col min="13150" max="13155" width="14.90625" style="263" hidden="1"/>
    <col min="13156" max="13157" width="15.90625" style="263" hidden="1"/>
    <col min="13158" max="13163" width="16.08984375" style="263" hidden="1"/>
    <col min="13164" max="13164" width="6.08984375" style="263" hidden="1"/>
    <col min="13165" max="13165" width="3" style="263" hidden="1"/>
    <col min="13166" max="13405" width="8.6328125" style="263" hidden="1"/>
    <col min="13406" max="13411" width="14.90625" style="263" hidden="1"/>
    <col min="13412" max="13413" width="15.90625" style="263" hidden="1"/>
    <col min="13414" max="13419" width="16.08984375" style="263" hidden="1"/>
    <col min="13420" max="13420" width="6.08984375" style="263" hidden="1"/>
    <col min="13421" max="13421" width="3" style="263" hidden="1"/>
    <col min="13422" max="13661" width="8.6328125" style="263" hidden="1"/>
    <col min="13662" max="13667" width="14.90625" style="263" hidden="1"/>
    <col min="13668" max="13669" width="15.90625" style="263" hidden="1"/>
    <col min="13670" max="13675" width="16.08984375" style="263" hidden="1"/>
    <col min="13676" max="13676" width="6.08984375" style="263" hidden="1"/>
    <col min="13677" max="13677" width="3" style="263" hidden="1"/>
    <col min="13678" max="13917" width="8.6328125" style="263" hidden="1"/>
    <col min="13918" max="13923" width="14.90625" style="263" hidden="1"/>
    <col min="13924" max="13925" width="15.90625" style="263" hidden="1"/>
    <col min="13926" max="13931" width="16.08984375" style="263" hidden="1"/>
    <col min="13932" max="13932" width="6.08984375" style="263" hidden="1"/>
    <col min="13933" max="13933" width="3" style="263" hidden="1"/>
    <col min="13934" max="14173" width="8.6328125" style="263" hidden="1"/>
    <col min="14174" max="14179" width="14.90625" style="263" hidden="1"/>
    <col min="14180" max="14181" width="15.90625" style="263" hidden="1"/>
    <col min="14182" max="14187" width="16.08984375" style="263" hidden="1"/>
    <col min="14188" max="14188" width="6.08984375" style="263" hidden="1"/>
    <col min="14189" max="14189" width="3" style="263" hidden="1"/>
    <col min="14190" max="14429" width="8.6328125" style="263" hidden="1"/>
    <col min="14430" max="14435" width="14.90625" style="263" hidden="1"/>
    <col min="14436" max="14437" width="15.90625" style="263" hidden="1"/>
    <col min="14438" max="14443" width="16.08984375" style="263" hidden="1"/>
    <col min="14444" max="14444" width="6.08984375" style="263" hidden="1"/>
    <col min="14445" max="14445" width="3" style="263" hidden="1"/>
    <col min="14446" max="14685" width="8.6328125" style="263" hidden="1"/>
    <col min="14686" max="14691" width="14.90625" style="263" hidden="1"/>
    <col min="14692" max="14693" width="15.90625" style="263" hidden="1"/>
    <col min="14694" max="14699" width="16.08984375" style="263" hidden="1"/>
    <col min="14700" max="14700" width="6.08984375" style="263" hidden="1"/>
    <col min="14701" max="14701" width="3" style="263" hidden="1"/>
    <col min="14702" max="14941" width="8.6328125" style="263" hidden="1"/>
    <col min="14942" max="14947" width="14.90625" style="263" hidden="1"/>
    <col min="14948" max="14949" width="15.90625" style="263" hidden="1"/>
    <col min="14950" max="14955" width="16.08984375" style="263" hidden="1"/>
    <col min="14956" max="14956" width="6.08984375" style="263" hidden="1"/>
    <col min="14957" max="14957" width="3" style="263" hidden="1"/>
    <col min="14958" max="15197" width="8.6328125" style="263" hidden="1"/>
    <col min="15198" max="15203" width="14.90625" style="263" hidden="1"/>
    <col min="15204" max="15205" width="15.90625" style="263" hidden="1"/>
    <col min="15206" max="15211" width="16.08984375" style="263" hidden="1"/>
    <col min="15212" max="15212" width="6.08984375" style="263" hidden="1"/>
    <col min="15213" max="15213" width="3" style="263" hidden="1"/>
    <col min="15214" max="15453" width="8.6328125" style="263" hidden="1"/>
    <col min="15454" max="15459" width="14.90625" style="263" hidden="1"/>
    <col min="15460" max="15461" width="15.90625" style="263" hidden="1"/>
    <col min="15462" max="15467" width="16.08984375" style="263" hidden="1"/>
    <col min="15468" max="15468" width="6.08984375" style="263" hidden="1"/>
    <col min="15469" max="15469" width="3" style="263" hidden="1"/>
    <col min="15470" max="15709" width="8.6328125" style="263" hidden="1"/>
    <col min="15710" max="15715" width="14.90625" style="263" hidden="1"/>
    <col min="15716" max="15717" width="15.90625" style="263" hidden="1"/>
    <col min="15718" max="15723" width="16.08984375" style="263" hidden="1"/>
    <col min="15724" max="15724" width="6.08984375" style="263" hidden="1"/>
    <col min="15725" max="15725" width="3" style="263" hidden="1"/>
    <col min="15726" max="15965" width="8.6328125" style="263" hidden="1"/>
    <col min="15966" max="15971" width="14.90625" style="263" hidden="1"/>
    <col min="15972" max="15973" width="15.90625" style="263" hidden="1"/>
    <col min="15974" max="15979" width="16.08984375" style="263" hidden="1"/>
    <col min="15980" max="15980" width="6.08984375" style="263" hidden="1"/>
    <col min="15981" max="15981" width="3" style="263" hidden="1"/>
    <col min="15982" max="16221" width="8.6328125" style="263" hidden="1"/>
    <col min="16222" max="16227" width="14.90625" style="263" hidden="1"/>
    <col min="16228" max="16229" width="15.90625" style="263" hidden="1"/>
    <col min="16230" max="16235" width="16.08984375" style="263" hidden="1"/>
    <col min="16236" max="16236" width="6.08984375" style="263" hidden="1"/>
    <col min="16237" max="16237" width="3" style="263" hidden="1"/>
    <col min="16238" max="16384" width="8.6328125" style="263" hidden="1"/>
  </cols>
  <sheetData>
    <row r="1" spans="1:143" ht="42.75" customHeight="1" x14ac:dyDescent="0.2">
      <c r="A1" s="350"/>
      <c r="B1" s="351"/>
      <c r="DD1" s="263"/>
      <c r="DE1" s="263"/>
    </row>
    <row r="2" spans="1:143" ht="25.5" customHeight="1" x14ac:dyDescent="0.2">
      <c r="A2" s="352"/>
      <c r="C2" s="352"/>
      <c r="O2" s="352"/>
      <c r="P2" s="352"/>
      <c r="Q2" s="352"/>
      <c r="R2" s="352"/>
      <c r="S2" s="352"/>
      <c r="T2" s="352"/>
      <c r="U2" s="352"/>
      <c r="V2" s="352"/>
      <c r="W2" s="352"/>
      <c r="X2" s="352"/>
      <c r="Y2" s="352"/>
      <c r="Z2" s="352"/>
      <c r="AA2" s="352"/>
      <c r="AB2" s="352"/>
      <c r="AC2" s="352"/>
      <c r="AD2" s="352"/>
      <c r="AE2" s="352"/>
      <c r="AF2" s="352"/>
      <c r="AG2" s="352"/>
      <c r="AH2" s="352"/>
      <c r="AI2" s="352"/>
      <c r="AU2" s="352"/>
      <c r="BG2" s="352"/>
      <c r="BS2" s="352"/>
      <c r="CE2" s="352"/>
      <c r="CQ2" s="352"/>
      <c r="DD2" s="263"/>
      <c r="DE2" s="263"/>
    </row>
    <row r="3" spans="1:143" ht="25.5" customHeight="1" x14ac:dyDescent="0.2">
      <c r="A3" s="352"/>
      <c r="C3" s="352"/>
      <c r="O3" s="352"/>
      <c r="P3" s="352"/>
      <c r="Q3" s="352"/>
      <c r="R3" s="352"/>
      <c r="S3" s="352"/>
      <c r="T3" s="352"/>
      <c r="U3" s="352"/>
      <c r="V3" s="352"/>
      <c r="W3" s="352"/>
      <c r="X3" s="352"/>
      <c r="Y3" s="352"/>
      <c r="Z3" s="352"/>
      <c r="AA3" s="352"/>
      <c r="AB3" s="352"/>
      <c r="AC3" s="352"/>
      <c r="AD3" s="352"/>
      <c r="AE3" s="352"/>
      <c r="AF3" s="352"/>
      <c r="AG3" s="352"/>
      <c r="AH3" s="352"/>
      <c r="AI3" s="352"/>
      <c r="AU3" s="352"/>
      <c r="BG3" s="352"/>
      <c r="BS3" s="352"/>
      <c r="CE3" s="352"/>
      <c r="CQ3" s="352"/>
      <c r="DD3" s="263"/>
      <c r="DE3" s="263"/>
    </row>
    <row r="4" spans="1:143" s="261" customFormat="1" ht="13" x14ac:dyDescent="0.2">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c r="AR4" s="352"/>
      <c r="AS4" s="352"/>
      <c r="AT4" s="352"/>
      <c r="AU4" s="352"/>
      <c r="AV4" s="352"/>
      <c r="AW4" s="352"/>
      <c r="AX4" s="352"/>
      <c r="AY4" s="352"/>
      <c r="AZ4" s="352"/>
      <c r="BA4" s="352"/>
      <c r="BB4" s="352"/>
      <c r="BC4" s="352"/>
      <c r="BD4" s="352"/>
      <c r="BE4" s="352"/>
      <c r="BF4" s="352"/>
      <c r="BG4" s="352"/>
      <c r="BH4" s="352"/>
      <c r="BI4" s="352"/>
      <c r="BJ4" s="352"/>
      <c r="BK4" s="352"/>
      <c r="BL4" s="352"/>
      <c r="BM4" s="352"/>
      <c r="BN4" s="352"/>
      <c r="BO4" s="352"/>
      <c r="BP4" s="352"/>
      <c r="BQ4" s="352"/>
      <c r="BR4" s="352"/>
      <c r="BS4" s="352"/>
      <c r="BT4" s="352"/>
      <c r="BU4" s="352"/>
      <c r="BV4" s="352"/>
      <c r="BW4" s="352"/>
      <c r="BX4" s="352"/>
      <c r="BY4" s="352"/>
      <c r="BZ4" s="352"/>
      <c r="CA4" s="352"/>
      <c r="CB4" s="352"/>
      <c r="CC4" s="352"/>
      <c r="CD4" s="352"/>
      <c r="CE4" s="352"/>
      <c r="CF4" s="352"/>
      <c r="CG4" s="352"/>
      <c r="CH4" s="352"/>
      <c r="CI4" s="352"/>
      <c r="CJ4" s="352"/>
      <c r="CK4" s="352"/>
      <c r="CL4" s="352"/>
      <c r="CM4" s="352"/>
      <c r="CN4" s="352"/>
      <c r="CO4" s="352"/>
      <c r="CP4" s="352"/>
      <c r="CQ4" s="352"/>
      <c r="CR4" s="352"/>
      <c r="CS4" s="352"/>
      <c r="CT4" s="352"/>
      <c r="CU4" s="352"/>
      <c r="CV4" s="352"/>
      <c r="CW4" s="352"/>
      <c r="CX4" s="352"/>
      <c r="CY4" s="352"/>
      <c r="CZ4" s="352"/>
      <c r="DA4" s="352"/>
      <c r="DB4" s="352"/>
      <c r="DC4" s="352"/>
      <c r="DD4" s="352"/>
      <c r="DE4" s="352"/>
      <c r="DF4" s="262"/>
      <c r="DG4" s="262"/>
      <c r="DH4" s="262"/>
      <c r="DI4" s="262"/>
      <c r="DJ4" s="262"/>
      <c r="DK4" s="262"/>
      <c r="DL4" s="262"/>
      <c r="DM4" s="262"/>
      <c r="DN4" s="262"/>
      <c r="DO4" s="262"/>
      <c r="DP4" s="262"/>
      <c r="DQ4" s="262"/>
      <c r="DR4" s="262"/>
      <c r="DS4" s="262"/>
      <c r="DT4" s="262"/>
      <c r="DU4" s="262"/>
      <c r="DV4" s="262"/>
      <c r="DW4" s="262"/>
    </row>
    <row r="5" spans="1:143" s="261" customFormat="1" ht="13" x14ac:dyDescent="0.2">
      <c r="A5" s="352"/>
      <c r="B5" s="352"/>
      <c r="C5" s="352"/>
      <c r="D5" s="352"/>
      <c r="E5" s="352"/>
      <c r="F5" s="352"/>
      <c r="G5" s="352"/>
      <c r="H5" s="352"/>
      <c r="I5" s="352"/>
      <c r="J5" s="352"/>
      <c r="K5" s="352"/>
      <c r="L5" s="352"/>
      <c r="M5" s="352"/>
      <c r="N5" s="352"/>
      <c r="O5" s="352"/>
      <c r="P5" s="352"/>
      <c r="Q5" s="352"/>
      <c r="R5" s="352"/>
      <c r="S5" s="352"/>
      <c r="T5" s="352"/>
      <c r="U5" s="352"/>
      <c r="V5" s="352"/>
      <c r="W5" s="352"/>
      <c r="X5" s="352"/>
      <c r="Y5" s="352"/>
      <c r="Z5" s="352"/>
      <c r="AA5" s="352"/>
      <c r="AB5" s="352"/>
      <c r="AC5" s="352"/>
      <c r="AD5" s="352"/>
      <c r="AE5" s="352"/>
      <c r="AF5" s="352"/>
      <c r="AG5" s="352"/>
      <c r="AH5" s="352"/>
      <c r="AI5" s="352"/>
      <c r="AJ5" s="352"/>
      <c r="AK5" s="352"/>
      <c r="AL5" s="352"/>
      <c r="AM5" s="352"/>
      <c r="AN5" s="352"/>
      <c r="AO5" s="352"/>
      <c r="AP5" s="352"/>
      <c r="AQ5" s="352"/>
      <c r="AR5" s="352"/>
      <c r="AS5" s="352"/>
      <c r="AT5" s="352"/>
      <c r="AU5" s="352"/>
      <c r="AV5" s="352"/>
      <c r="AW5" s="352"/>
      <c r="AX5" s="352"/>
      <c r="AY5" s="352"/>
      <c r="AZ5" s="352"/>
      <c r="BA5" s="352"/>
      <c r="BB5" s="352"/>
      <c r="BC5" s="352"/>
      <c r="BD5" s="352"/>
      <c r="BE5" s="352"/>
      <c r="BF5" s="352"/>
      <c r="BG5" s="352"/>
      <c r="BH5" s="352"/>
      <c r="BI5" s="352"/>
      <c r="BJ5" s="352"/>
      <c r="BK5" s="352"/>
      <c r="BL5" s="352"/>
      <c r="BM5" s="352"/>
      <c r="BN5" s="352"/>
      <c r="BO5" s="352"/>
      <c r="BP5" s="352"/>
      <c r="BQ5" s="352"/>
      <c r="BR5" s="352"/>
      <c r="BS5" s="352"/>
      <c r="BT5" s="352"/>
      <c r="BU5" s="352"/>
      <c r="BV5" s="352"/>
      <c r="BW5" s="352"/>
      <c r="BX5" s="352"/>
      <c r="BY5" s="352"/>
      <c r="BZ5" s="352"/>
      <c r="CA5" s="352"/>
      <c r="CB5" s="352"/>
      <c r="CC5" s="352"/>
      <c r="CD5" s="352"/>
      <c r="CE5" s="352"/>
      <c r="CF5" s="352"/>
      <c r="CG5" s="352"/>
      <c r="CH5" s="352"/>
      <c r="CI5" s="352"/>
      <c r="CJ5" s="352"/>
      <c r="CK5" s="352"/>
      <c r="CL5" s="352"/>
      <c r="CM5" s="352"/>
      <c r="CN5" s="352"/>
      <c r="CO5" s="352"/>
      <c r="CP5" s="352"/>
      <c r="CQ5" s="352"/>
      <c r="CR5" s="352"/>
      <c r="CS5" s="352"/>
      <c r="CT5" s="352"/>
      <c r="CU5" s="352"/>
      <c r="CV5" s="352"/>
      <c r="CW5" s="352"/>
      <c r="CX5" s="352"/>
      <c r="CY5" s="352"/>
      <c r="CZ5" s="352"/>
      <c r="DA5" s="352"/>
      <c r="DB5" s="352"/>
      <c r="DC5" s="352"/>
      <c r="DD5" s="352"/>
      <c r="DE5" s="352"/>
      <c r="DF5" s="262"/>
      <c r="DG5" s="262"/>
      <c r="DH5" s="262"/>
      <c r="DI5" s="262"/>
      <c r="DJ5" s="262"/>
      <c r="DK5" s="262"/>
      <c r="DL5" s="262"/>
      <c r="DM5" s="262"/>
      <c r="DN5" s="262"/>
      <c r="DO5" s="262"/>
      <c r="DP5" s="262"/>
      <c r="DQ5" s="262"/>
      <c r="DR5" s="262"/>
      <c r="DS5" s="262"/>
      <c r="DT5" s="262"/>
      <c r="DU5" s="262"/>
      <c r="DV5" s="262"/>
      <c r="DW5" s="262"/>
    </row>
    <row r="6" spans="1:143" s="261" customFormat="1" ht="13" x14ac:dyDescent="0.2">
      <c r="A6" s="352"/>
      <c r="B6" s="352"/>
      <c r="C6" s="352"/>
      <c r="D6" s="352"/>
      <c r="E6" s="352"/>
      <c r="F6" s="352"/>
      <c r="G6" s="352"/>
      <c r="H6" s="352"/>
      <c r="I6" s="352"/>
      <c r="J6" s="352"/>
      <c r="K6" s="352"/>
      <c r="L6" s="352"/>
      <c r="M6" s="352"/>
      <c r="N6" s="352"/>
      <c r="O6" s="352"/>
      <c r="P6" s="352"/>
      <c r="Q6" s="352"/>
      <c r="R6" s="352"/>
      <c r="S6" s="352"/>
      <c r="T6" s="352"/>
      <c r="U6" s="352"/>
      <c r="V6" s="352"/>
      <c r="W6" s="352"/>
      <c r="X6" s="352"/>
      <c r="Y6" s="352"/>
      <c r="Z6" s="352"/>
      <c r="AA6" s="352"/>
      <c r="AB6" s="352"/>
      <c r="AC6" s="352"/>
      <c r="AD6" s="352"/>
      <c r="AE6" s="352"/>
      <c r="AF6" s="352"/>
      <c r="AG6" s="352"/>
      <c r="AH6" s="352"/>
      <c r="AI6" s="352"/>
      <c r="AJ6" s="352"/>
      <c r="AK6" s="352"/>
      <c r="AL6" s="352"/>
      <c r="AM6" s="352"/>
      <c r="AN6" s="352"/>
      <c r="AO6" s="352"/>
      <c r="AP6" s="352"/>
      <c r="AQ6" s="352"/>
      <c r="AR6" s="352"/>
      <c r="AS6" s="352"/>
      <c r="AT6" s="352"/>
      <c r="AU6" s="352"/>
      <c r="AV6" s="352"/>
      <c r="AW6" s="352"/>
      <c r="AX6" s="352"/>
      <c r="AY6" s="352"/>
      <c r="AZ6" s="352"/>
      <c r="BA6" s="352"/>
      <c r="BB6" s="352"/>
      <c r="BC6" s="352"/>
      <c r="BD6" s="352"/>
      <c r="BE6" s="352"/>
      <c r="BF6" s="352"/>
      <c r="BG6" s="352"/>
      <c r="BH6" s="352"/>
      <c r="BI6" s="352"/>
      <c r="BJ6" s="352"/>
      <c r="BK6" s="352"/>
      <c r="BL6" s="352"/>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262"/>
      <c r="DG6" s="262"/>
      <c r="DH6" s="262"/>
      <c r="DI6" s="262"/>
      <c r="DJ6" s="262"/>
      <c r="DK6" s="262"/>
      <c r="DL6" s="262"/>
      <c r="DM6" s="262"/>
      <c r="DN6" s="262"/>
      <c r="DO6" s="262"/>
      <c r="DP6" s="262"/>
      <c r="DQ6" s="262"/>
      <c r="DR6" s="262"/>
      <c r="DS6" s="262"/>
      <c r="DT6" s="262"/>
      <c r="DU6" s="262"/>
      <c r="DV6" s="262"/>
      <c r="DW6" s="262"/>
    </row>
    <row r="7" spans="1:143" s="261" customFormat="1" ht="13" x14ac:dyDescent="0.2">
      <c r="A7" s="352"/>
      <c r="B7" s="352"/>
      <c r="C7" s="352"/>
      <c r="D7" s="352"/>
      <c r="E7" s="352"/>
      <c r="F7" s="352"/>
      <c r="G7" s="352"/>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2"/>
      <c r="AI7" s="352"/>
      <c r="AJ7" s="352"/>
      <c r="AK7" s="352"/>
      <c r="AL7" s="352"/>
      <c r="AM7" s="352"/>
      <c r="AN7" s="352"/>
      <c r="AO7" s="352"/>
      <c r="AP7" s="352"/>
      <c r="AQ7" s="352"/>
      <c r="AR7" s="352"/>
      <c r="AS7" s="352"/>
      <c r="AT7" s="352"/>
      <c r="AU7" s="352"/>
      <c r="AV7" s="352"/>
      <c r="AW7" s="352"/>
      <c r="AX7" s="352"/>
      <c r="AY7" s="352"/>
      <c r="AZ7" s="352"/>
      <c r="BA7" s="352"/>
      <c r="BB7" s="352"/>
      <c r="BC7" s="352"/>
      <c r="BD7" s="352"/>
      <c r="BE7" s="352"/>
      <c r="BF7" s="352"/>
      <c r="BG7" s="352"/>
      <c r="BH7" s="352"/>
      <c r="BI7" s="352"/>
      <c r="BJ7" s="352"/>
      <c r="BK7" s="352"/>
      <c r="BL7" s="352"/>
      <c r="BM7" s="352"/>
      <c r="BN7" s="352"/>
      <c r="BO7" s="352"/>
      <c r="BP7" s="352"/>
      <c r="BQ7" s="352"/>
      <c r="BR7" s="352"/>
      <c r="BS7" s="352"/>
      <c r="BT7" s="352"/>
      <c r="BU7" s="352"/>
      <c r="BV7" s="352"/>
      <c r="BW7" s="352"/>
      <c r="BX7" s="352"/>
      <c r="BY7" s="352"/>
      <c r="BZ7" s="352"/>
      <c r="CA7" s="352"/>
      <c r="CB7" s="352"/>
      <c r="CC7" s="352"/>
      <c r="CD7" s="352"/>
      <c r="CE7" s="352"/>
      <c r="CF7" s="352"/>
      <c r="CG7" s="352"/>
      <c r="CH7" s="352"/>
      <c r="CI7" s="352"/>
      <c r="CJ7" s="352"/>
      <c r="CK7" s="352"/>
      <c r="CL7" s="352"/>
      <c r="CM7" s="352"/>
      <c r="CN7" s="352"/>
      <c r="CO7" s="352"/>
      <c r="CP7" s="352"/>
      <c r="CQ7" s="352"/>
      <c r="CR7" s="352"/>
      <c r="CS7" s="352"/>
      <c r="CT7" s="352"/>
      <c r="CU7" s="352"/>
      <c r="CV7" s="352"/>
      <c r="CW7" s="352"/>
      <c r="CX7" s="352"/>
      <c r="CY7" s="352"/>
      <c r="CZ7" s="352"/>
      <c r="DA7" s="352"/>
      <c r="DB7" s="352"/>
      <c r="DC7" s="352"/>
      <c r="DD7" s="352"/>
      <c r="DE7" s="352"/>
      <c r="DF7" s="262"/>
      <c r="DG7" s="262"/>
      <c r="DH7" s="262"/>
      <c r="DI7" s="262"/>
      <c r="DJ7" s="262"/>
      <c r="DK7" s="262"/>
      <c r="DL7" s="262"/>
      <c r="DM7" s="262"/>
      <c r="DN7" s="262"/>
      <c r="DO7" s="262"/>
      <c r="DP7" s="262"/>
      <c r="DQ7" s="262"/>
      <c r="DR7" s="262"/>
      <c r="DS7" s="262"/>
      <c r="DT7" s="262"/>
      <c r="DU7" s="262"/>
      <c r="DV7" s="262"/>
      <c r="DW7" s="262"/>
    </row>
    <row r="8" spans="1:143" s="261" customFormat="1" ht="13" x14ac:dyDescent="0.2">
      <c r="A8" s="352"/>
      <c r="B8" s="352"/>
      <c r="C8" s="352"/>
      <c r="D8" s="352"/>
      <c r="E8" s="352"/>
      <c r="F8" s="352"/>
      <c r="G8" s="352"/>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2"/>
      <c r="AY8" s="352"/>
      <c r="AZ8" s="352"/>
      <c r="BA8" s="352"/>
      <c r="BB8" s="352"/>
      <c r="BC8" s="352"/>
      <c r="BD8" s="352"/>
      <c r="BE8" s="352"/>
      <c r="BF8" s="352"/>
      <c r="BG8" s="352"/>
      <c r="BH8" s="352"/>
      <c r="BI8" s="352"/>
      <c r="BJ8" s="352"/>
      <c r="BK8" s="352"/>
      <c r="BL8" s="352"/>
      <c r="BM8" s="352"/>
      <c r="BN8" s="352"/>
      <c r="BO8" s="352"/>
      <c r="BP8" s="352"/>
      <c r="BQ8" s="352"/>
      <c r="BR8" s="352"/>
      <c r="BS8" s="352"/>
      <c r="BT8" s="352"/>
      <c r="BU8" s="352"/>
      <c r="BV8" s="352"/>
      <c r="BW8" s="352"/>
      <c r="BX8" s="352"/>
      <c r="BY8" s="352"/>
      <c r="BZ8" s="352"/>
      <c r="CA8" s="352"/>
      <c r="CB8" s="352"/>
      <c r="CC8" s="352"/>
      <c r="CD8" s="352"/>
      <c r="CE8" s="352"/>
      <c r="CF8" s="352"/>
      <c r="CG8" s="352"/>
      <c r="CH8" s="352"/>
      <c r="CI8" s="352"/>
      <c r="CJ8" s="352"/>
      <c r="CK8" s="352"/>
      <c r="CL8" s="352"/>
      <c r="CM8" s="352"/>
      <c r="CN8" s="352"/>
      <c r="CO8" s="352"/>
      <c r="CP8" s="352"/>
      <c r="CQ8" s="352"/>
      <c r="CR8" s="352"/>
      <c r="CS8" s="352"/>
      <c r="CT8" s="352"/>
      <c r="CU8" s="352"/>
      <c r="CV8" s="352"/>
      <c r="CW8" s="352"/>
      <c r="CX8" s="352"/>
      <c r="CY8" s="352"/>
      <c r="CZ8" s="352"/>
      <c r="DA8" s="352"/>
      <c r="DB8" s="352"/>
      <c r="DC8" s="352"/>
      <c r="DD8" s="352"/>
      <c r="DE8" s="352"/>
      <c r="DF8" s="262"/>
      <c r="DG8" s="262"/>
      <c r="DH8" s="262"/>
      <c r="DI8" s="262"/>
      <c r="DJ8" s="262"/>
      <c r="DK8" s="262"/>
      <c r="DL8" s="262"/>
      <c r="DM8" s="262"/>
      <c r="DN8" s="262"/>
      <c r="DO8" s="262"/>
      <c r="DP8" s="262"/>
      <c r="DQ8" s="262"/>
      <c r="DR8" s="262"/>
      <c r="DS8" s="262"/>
      <c r="DT8" s="262"/>
      <c r="DU8" s="262"/>
      <c r="DV8" s="262"/>
      <c r="DW8" s="262"/>
    </row>
    <row r="9" spans="1:143" s="261" customFormat="1" ht="13" x14ac:dyDescent="0.2">
      <c r="A9" s="352"/>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52"/>
      <c r="BW9" s="352"/>
      <c r="BX9" s="352"/>
      <c r="BY9" s="352"/>
      <c r="BZ9" s="352"/>
      <c r="CA9" s="352"/>
      <c r="CB9" s="352"/>
      <c r="CC9" s="352"/>
      <c r="CD9" s="352"/>
      <c r="CE9" s="352"/>
      <c r="CF9" s="352"/>
      <c r="CG9" s="352"/>
      <c r="CH9" s="352"/>
      <c r="CI9" s="352"/>
      <c r="CJ9" s="352"/>
      <c r="CK9" s="352"/>
      <c r="CL9" s="352"/>
      <c r="CM9" s="352"/>
      <c r="CN9" s="352"/>
      <c r="CO9" s="352"/>
      <c r="CP9" s="352"/>
      <c r="CQ9" s="352"/>
      <c r="CR9" s="352"/>
      <c r="CS9" s="352"/>
      <c r="CT9" s="352"/>
      <c r="CU9" s="352"/>
      <c r="CV9" s="352"/>
      <c r="CW9" s="352"/>
      <c r="CX9" s="352"/>
      <c r="CY9" s="352"/>
      <c r="CZ9" s="352"/>
      <c r="DA9" s="352"/>
      <c r="DB9" s="352"/>
      <c r="DC9" s="352"/>
      <c r="DD9" s="352"/>
      <c r="DE9" s="352"/>
      <c r="DF9" s="262"/>
      <c r="DG9" s="262"/>
      <c r="DH9" s="262"/>
      <c r="DI9" s="262"/>
      <c r="DJ9" s="262"/>
      <c r="DK9" s="262"/>
      <c r="DL9" s="262"/>
      <c r="DM9" s="262"/>
      <c r="DN9" s="262"/>
      <c r="DO9" s="262"/>
      <c r="DP9" s="262"/>
      <c r="DQ9" s="262"/>
      <c r="DR9" s="262"/>
      <c r="DS9" s="262"/>
      <c r="DT9" s="262"/>
      <c r="DU9" s="262"/>
      <c r="DV9" s="262"/>
      <c r="DW9" s="262"/>
    </row>
    <row r="10" spans="1:143" s="261" customFormat="1" ht="13" x14ac:dyDescent="0.2">
      <c r="A10" s="352"/>
      <c r="B10" s="352"/>
      <c r="C10" s="352"/>
      <c r="D10" s="352"/>
      <c r="E10" s="352"/>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2"/>
      <c r="AY10" s="352"/>
      <c r="AZ10" s="352"/>
      <c r="BA10" s="352"/>
      <c r="BB10" s="352"/>
      <c r="BC10" s="352"/>
      <c r="BD10" s="352"/>
      <c r="BE10" s="352"/>
      <c r="BF10" s="352"/>
      <c r="BG10" s="352"/>
      <c r="BH10" s="352"/>
      <c r="BI10" s="352"/>
      <c r="BJ10" s="352"/>
      <c r="BK10" s="352"/>
      <c r="BL10" s="352"/>
      <c r="BM10" s="352"/>
      <c r="BN10" s="352"/>
      <c r="BO10" s="352"/>
      <c r="BP10" s="352"/>
      <c r="BQ10" s="352"/>
      <c r="BR10" s="352"/>
      <c r="BS10" s="352"/>
      <c r="BT10" s="352"/>
      <c r="BU10" s="352"/>
      <c r="BV10" s="352"/>
      <c r="BW10" s="352"/>
      <c r="BX10" s="352"/>
      <c r="BY10" s="352"/>
      <c r="BZ10" s="352"/>
      <c r="CA10" s="352"/>
      <c r="CB10" s="352"/>
      <c r="CC10" s="352"/>
      <c r="CD10" s="352"/>
      <c r="CE10" s="352"/>
      <c r="CF10" s="352"/>
      <c r="CG10" s="352"/>
      <c r="CH10" s="352"/>
      <c r="CI10" s="352"/>
      <c r="CJ10" s="352"/>
      <c r="CK10" s="352"/>
      <c r="CL10" s="352"/>
      <c r="CM10" s="352"/>
      <c r="CN10" s="352"/>
      <c r="CO10" s="352"/>
      <c r="CP10" s="352"/>
      <c r="CQ10" s="352"/>
      <c r="CR10" s="352"/>
      <c r="CS10" s="352"/>
      <c r="CT10" s="352"/>
      <c r="CU10" s="352"/>
      <c r="CV10" s="352"/>
      <c r="CW10" s="352"/>
      <c r="CX10" s="352"/>
      <c r="CY10" s="352"/>
      <c r="CZ10" s="352"/>
      <c r="DA10" s="352"/>
      <c r="DB10" s="352"/>
      <c r="DC10" s="352"/>
      <c r="DD10" s="352"/>
      <c r="DE10" s="352"/>
      <c r="DF10" s="262"/>
      <c r="DG10" s="262"/>
      <c r="DH10" s="262"/>
      <c r="DI10" s="262"/>
      <c r="DJ10" s="262"/>
      <c r="DK10" s="262"/>
      <c r="DL10" s="262"/>
      <c r="DM10" s="262"/>
      <c r="DN10" s="262"/>
      <c r="DO10" s="262"/>
      <c r="DP10" s="262"/>
      <c r="DQ10" s="262"/>
      <c r="DR10" s="262"/>
      <c r="DS10" s="262"/>
      <c r="DT10" s="262"/>
      <c r="DU10" s="262"/>
      <c r="DV10" s="262"/>
      <c r="DW10" s="262"/>
      <c r="EM10" s="261" t="s">
        <v>594</v>
      </c>
    </row>
    <row r="11" spans="1:143" s="261" customFormat="1" ht="13" x14ac:dyDescent="0.2">
      <c r="A11" s="352"/>
      <c r="B11" s="352"/>
      <c r="C11" s="352"/>
      <c r="D11" s="352"/>
      <c r="E11" s="352"/>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2"/>
      <c r="AQ11" s="352"/>
      <c r="AR11" s="352"/>
      <c r="AS11" s="352"/>
      <c r="AT11" s="352"/>
      <c r="AU11" s="352"/>
      <c r="AV11" s="352"/>
      <c r="AW11" s="352"/>
      <c r="AX11" s="352"/>
      <c r="AY11" s="352"/>
      <c r="AZ11" s="352"/>
      <c r="BA11" s="352"/>
      <c r="BB11" s="352"/>
      <c r="BC11" s="352"/>
      <c r="BD11" s="352"/>
      <c r="BE11" s="352"/>
      <c r="BF11" s="352"/>
      <c r="BG11" s="352"/>
      <c r="BH11" s="352"/>
      <c r="BI11" s="352"/>
      <c r="BJ11" s="352"/>
      <c r="BK11" s="352"/>
      <c r="BL11" s="352"/>
      <c r="BM11" s="352"/>
      <c r="BN11" s="352"/>
      <c r="BO11" s="352"/>
      <c r="BP11" s="352"/>
      <c r="BQ11" s="352"/>
      <c r="BR11" s="352"/>
      <c r="BS11" s="352"/>
      <c r="BT11" s="352"/>
      <c r="BU11" s="352"/>
      <c r="BV11" s="352"/>
      <c r="BW11" s="352"/>
      <c r="BX11" s="352"/>
      <c r="BY11" s="352"/>
      <c r="BZ11" s="352"/>
      <c r="CA11" s="352"/>
      <c r="CB11" s="352"/>
      <c r="CC11" s="352"/>
      <c r="CD11" s="352"/>
      <c r="CE11" s="352"/>
      <c r="CF11" s="352"/>
      <c r="CG11" s="352"/>
      <c r="CH11" s="352"/>
      <c r="CI11" s="352"/>
      <c r="CJ11" s="352"/>
      <c r="CK11" s="352"/>
      <c r="CL11" s="352"/>
      <c r="CM11" s="352"/>
      <c r="CN11" s="352"/>
      <c r="CO11" s="352"/>
      <c r="CP11" s="352"/>
      <c r="CQ11" s="352"/>
      <c r="CR11" s="352"/>
      <c r="CS11" s="352"/>
      <c r="CT11" s="352"/>
      <c r="CU11" s="352"/>
      <c r="CV11" s="352"/>
      <c r="CW11" s="352"/>
      <c r="CX11" s="352"/>
      <c r="CY11" s="352"/>
      <c r="CZ11" s="352"/>
      <c r="DA11" s="352"/>
      <c r="DB11" s="352"/>
      <c r="DC11" s="352"/>
      <c r="DD11" s="352"/>
      <c r="DE11" s="352"/>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 x14ac:dyDescent="0.2">
      <c r="A12" s="352"/>
      <c r="B12" s="352"/>
      <c r="C12" s="352"/>
      <c r="D12" s="352"/>
      <c r="E12" s="352"/>
      <c r="F12" s="352"/>
      <c r="G12" s="352"/>
      <c r="H12" s="352"/>
      <c r="I12" s="352"/>
      <c r="J12" s="352"/>
      <c r="K12" s="352"/>
      <c r="L12" s="352"/>
      <c r="M12" s="352"/>
      <c r="N12" s="352"/>
      <c r="O12" s="352"/>
      <c r="P12" s="352"/>
      <c r="Q12" s="352"/>
      <c r="R12" s="352"/>
      <c r="S12" s="352"/>
      <c r="T12" s="352"/>
      <c r="U12" s="352"/>
      <c r="V12" s="352"/>
      <c r="W12" s="352"/>
      <c r="X12" s="352"/>
      <c r="Y12" s="352"/>
      <c r="Z12" s="352"/>
      <c r="AA12" s="352"/>
      <c r="AB12" s="352"/>
      <c r="AC12" s="352"/>
      <c r="AD12" s="352"/>
      <c r="AE12" s="352"/>
      <c r="AF12" s="352"/>
      <c r="AG12" s="352"/>
      <c r="AH12" s="352"/>
      <c r="AI12" s="352"/>
      <c r="AJ12" s="352"/>
      <c r="AK12" s="352"/>
      <c r="AL12" s="352"/>
      <c r="AM12" s="352"/>
      <c r="AN12" s="352"/>
      <c r="AO12" s="352"/>
      <c r="AP12" s="352"/>
      <c r="AQ12" s="352"/>
      <c r="AR12" s="352"/>
      <c r="AS12" s="352"/>
      <c r="AT12" s="352"/>
      <c r="AU12" s="352"/>
      <c r="AV12" s="352"/>
      <c r="AW12" s="352"/>
      <c r="AX12" s="352"/>
      <c r="AY12" s="352"/>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352"/>
      <c r="CJ12" s="352"/>
      <c r="CK12" s="352"/>
      <c r="CL12" s="352"/>
      <c r="CM12" s="352"/>
      <c r="CN12" s="352"/>
      <c r="CO12" s="352"/>
      <c r="CP12" s="352"/>
      <c r="CQ12" s="352"/>
      <c r="CR12" s="352"/>
      <c r="CS12" s="352"/>
      <c r="CT12" s="352"/>
      <c r="CU12" s="352"/>
      <c r="CV12" s="352"/>
      <c r="CW12" s="352"/>
      <c r="CX12" s="352"/>
      <c r="CY12" s="352"/>
      <c r="CZ12" s="352"/>
      <c r="DA12" s="352"/>
      <c r="DB12" s="352"/>
      <c r="DC12" s="352"/>
      <c r="DD12" s="352"/>
      <c r="DE12" s="352"/>
      <c r="DF12" s="262"/>
      <c r="DG12" s="262"/>
      <c r="DH12" s="262"/>
      <c r="DI12" s="262"/>
      <c r="DJ12" s="262"/>
      <c r="DK12" s="262"/>
      <c r="DL12" s="262"/>
      <c r="DM12" s="262"/>
      <c r="DN12" s="262"/>
      <c r="DO12" s="262"/>
      <c r="DP12" s="262"/>
      <c r="DQ12" s="262"/>
      <c r="DR12" s="262"/>
      <c r="DS12" s="262"/>
      <c r="DT12" s="262"/>
      <c r="DU12" s="262"/>
      <c r="DV12" s="262"/>
      <c r="DW12" s="262"/>
      <c r="EM12" s="261" t="s">
        <v>594</v>
      </c>
    </row>
    <row r="13" spans="1:143" s="261" customFormat="1" ht="13" x14ac:dyDescent="0.2">
      <c r="A13" s="352"/>
      <c r="B13" s="352"/>
      <c r="C13" s="352"/>
      <c r="D13" s="352"/>
      <c r="E13" s="352"/>
      <c r="F13" s="352"/>
      <c r="G13" s="352"/>
      <c r="H13" s="352"/>
      <c r="I13" s="352"/>
      <c r="J13" s="352"/>
      <c r="K13" s="352"/>
      <c r="L13" s="352"/>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2"/>
      <c r="AM13" s="352"/>
      <c r="AN13" s="352"/>
      <c r="AO13" s="352"/>
      <c r="AP13" s="352"/>
      <c r="AQ13" s="352"/>
      <c r="AR13" s="352"/>
      <c r="AS13" s="352"/>
      <c r="AT13" s="352"/>
      <c r="AU13" s="352"/>
      <c r="AV13" s="352"/>
      <c r="AW13" s="352"/>
      <c r="AX13" s="352"/>
      <c r="AY13" s="352"/>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352"/>
      <c r="CJ13" s="352"/>
      <c r="CK13" s="352"/>
      <c r="CL13" s="352"/>
      <c r="CM13" s="352"/>
      <c r="CN13" s="352"/>
      <c r="CO13" s="352"/>
      <c r="CP13" s="352"/>
      <c r="CQ13" s="352"/>
      <c r="CR13" s="352"/>
      <c r="CS13" s="352"/>
      <c r="CT13" s="352"/>
      <c r="CU13" s="352"/>
      <c r="CV13" s="352"/>
      <c r="CW13" s="352"/>
      <c r="CX13" s="352"/>
      <c r="CY13" s="352"/>
      <c r="CZ13" s="352"/>
      <c r="DA13" s="352"/>
      <c r="DB13" s="352"/>
      <c r="DC13" s="352"/>
      <c r="DD13" s="352"/>
      <c r="DE13" s="352"/>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 x14ac:dyDescent="0.2">
      <c r="A14" s="352"/>
      <c r="B14" s="352"/>
      <c r="C14" s="352"/>
      <c r="D14" s="352"/>
      <c r="E14" s="352"/>
      <c r="F14" s="352"/>
      <c r="G14" s="352"/>
      <c r="H14" s="352"/>
      <c r="I14" s="352"/>
      <c r="J14" s="352"/>
      <c r="K14" s="352"/>
      <c r="L14" s="352"/>
      <c r="M14" s="352"/>
      <c r="N14" s="352"/>
      <c r="O14" s="352"/>
      <c r="P14" s="352"/>
      <c r="Q14" s="352"/>
      <c r="R14" s="352"/>
      <c r="S14" s="352"/>
      <c r="T14" s="352"/>
      <c r="U14" s="352"/>
      <c r="V14" s="352"/>
      <c r="W14" s="352"/>
      <c r="X14" s="352"/>
      <c r="Y14" s="352"/>
      <c r="Z14" s="352"/>
      <c r="AA14" s="352"/>
      <c r="AB14" s="352"/>
      <c r="AC14" s="352"/>
      <c r="AD14" s="352"/>
      <c r="AE14" s="352"/>
      <c r="AF14" s="352"/>
      <c r="AG14" s="352"/>
      <c r="AH14" s="352"/>
      <c r="AI14" s="352"/>
      <c r="AJ14" s="352"/>
      <c r="AK14" s="352"/>
      <c r="AL14" s="352"/>
      <c r="AM14" s="352"/>
      <c r="AN14" s="352"/>
      <c r="AO14" s="352"/>
      <c r="AP14" s="352"/>
      <c r="AQ14" s="352"/>
      <c r="AR14" s="352"/>
      <c r="AS14" s="352"/>
      <c r="AT14" s="352"/>
      <c r="AU14" s="352"/>
      <c r="AV14" s="352"/>
      <c r="AW14" s="352"/>
      <c r="AX14" s="352"/>
      <c r="AY14" s="352"/>
      <c r="AZ14" s="352"/>
      <c r="BA14" s="352"/>
      <c r="BB14" s="352"/>
      <c r="BC14" s="352"/>
      <c r="BD14" s="352"/>
      <c r="BE14" s="352"/>
      <c r="BF14" s="352"/>
      <c r="BG14" s="352"/>
      <c r="BH14" s="352"/>
      <c r="BI14" s="352"/>
      <c r="BJ14" s="352"/>
      <c r="BK14" s="352"/>
      <c r="BL14" s="352"/>
      <c r="BM14" s="352"/>
      <c r="BN14" s="352"/>
      <c r="BO14" s="352"/>
      <c r="BP14" s="352"/>
      <c r="BQ14" s="352"/>
      <c r="BR14" s="352"/>
      <c r="BS14" s="352"/>
      <c r="BT14" s="352"/>
      <c r="BU14" s="352"/>
      <c r="BV14" s="352"/>
      <c r="BW14" s="352"/>
      <c r="BX14" s="352"/>
      <c r="BY14" s="352"/>
      <c r="BZ14" s="352"/>
      <c r="CA14" s="352"/>
      <c r="CB14" s="352"/>
      <c r="CC14" s="352"/>
      <c r="CD14" s="352"/>
      <c r="CE14" s="352"/>
      <c r="CF14" s="352"/>
      <c r="CG14" s="352"/>
      <c r="CH14" s="352"/>
      <c r="CI14" s="352"/>
      <c r="CJ14" s="352"/>
      <c r="CK14" s="352"/>
      <c r="CL14" s="352"/>
      <c r="CM14" s="352"/>
      <c r="CN14" s="352"/>
      <c r="CO14" s="352"/>
      <c r="CP14" s="352"/>
      <c r="CQ14" s="352"/>
      <c r="CR14" s="352"/>
      <c r="CS14" s="352"/>
      <c r="CT14" s="352"/>
      <c r="CU14" s="352"/>
      <c r="CV14" s="352"/>
      <c r="CW14" s="352"/>
      <c r="CX14" s="352"/>
      <c r="CY14" s="352"/>
      <c r="CZ14" s="352"/>
      <c r="DA14" s="352"/>
      <c r="DB14" s="352"/>
      <c r="DC14" s="352"/>
      <c r="DD14" s="352"/>
      <c r="DE14" s="352"/>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 x14ac:dyDescent="0.2">
      <c r="A15" s="263"/>
      <c r="B15" s="352"/>
      <c r="C15" s="352"/>
      <c r="D15" s="352"/>
      <c r="E15" s="352"/>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2"/>
      <c r="AJ15" s="352"/>
      <c r="AK15" s="352"/>
      <c r="AL15" s="352"/>
      <c r="AM15" s="352"/>
      <c r="AN15" s="352"/>
      <c r="AO15" s="352"/>
      <c r="AP15" s="352"/>
      <c r="AQ15" s="352"/>
      <c r="AR15" s="352"/>
      <c r="AS15" s="352"/>
      <c r="AT15" s="352"/>
      <c r="AU15" s="352"/>
      <c r="AV15" s="352"/>
      <c r="AW15" s="352"/>
      <c r="AX15" s="352"/>
      <c r="AY15" s="352"/>
      <c r="AZ15" s="352"/>
      <c r="BA15" s="352"/>
      <c r="BB15" s="352"/>
      <c r="BC15" s="352"/>
      <c r="BD15" s="352"/>
      <c r="BE15" s="352"/>
      <c r="BF15" s="352"/>
      <c r="BG15" s="352"/>
      <c r="BH15" s="352"/>
      <c r="BI15" s="352"/>
      <c r="BJ15" s="352"/>
      <c r="BK15" s="352"/>
      <c r="BL15" s="352"/>
      <c r="BM15" s="352"/>
      <c r="BN15" s="352"/>
      <c r="BO15" s="352"/>
      <c r="BP15" s="352"/>
      <c r="BQ15" s="352"/>
      <c r="BR15" s="352"/>
      <c r="BS15" s="352"/>
      <c r="BT15" s="352"/>
      <c r="BU15" s="352"/>
      <c r="BV15" s="352"/>
      <c r="BW15" s="352"/>
      <c r="BX15" s="352"/>
      <c r="BY15" s="352"/>
      <c r="BZ15" s="352"/>
      <c r="CA15" s="352"/>
      <c r="CB15" s="352"/>
      <c r="CC15" s="352"/>
      <c r="CD15" s="352"/>
      <c r="CE15" s="352"/>
      <c r="CF15" s="352"/>
      <c r="CG15" s="352"/>
      <c r="CH15" s="352"/>
      <c r="CI15" s="352"/>
      <c r="CJ15" s="352"/>
      <c r="CK15" s="352"/>
      <c r="CL15" s="352"/>
      <c r="CM15" s="352"/>
      <c r="CN15" s="352"/>
      <c r="CO15" s="352"/>
      <c r="CP15" s="352"/>
      <c r="CQ15" s="352"/>
      <c r="CR15" s="352"/>
      <c r="CS15" s="352"/>
      <c r="CT15" s="352"/>
      <c r="CU15" s="352"/>
      <c r="CV15" s="352"/>
      <c r="CW15" s="352"/>
      <c r="CX15" s="352"/>
      <c r="CY15" s="352"/>
      <c r="CZ15" s="352"/>
      <c r="DA15" s="352"/>
      <c r="DB15" s="352"/>
      <c r="DC15" s="352"/>
      <c r="DD15" s="352"/>
      <c r="DE15" s="352"/>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 x14ac:dyDescent="0.2">
      <c r="A16" s="263"/>
      <c r="B16" s="352"/>
      <c r="C16" s="352"/>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352"/>
      <c r="AH16" s="352"/>
      <c r="AI16" s="352"/>
      <c r="AJ16" s="352"/>
      <c r="AK16" s="352"/>
      <c r="AL16" s="352"/>
      <c r="AM16" s="352"/>
      <c r="AN16" s="352"/>
      <c r="AO16" s="352"/>
      <c r="AP16" s="352"/>
      <c r="AQ16" s="352"/>
      <c r="AR16" s="352"/>
      <c r="AS16" s="352"/>
      <c r="AT16" s="352"/>
      <c r="AU16" s="352"/>
      <c r="AV16" s="352"/>
      <c r="AW16" s="352"/>
      <c r="AX16" s="352"/>
      <c r="AY16" s="352"/>
      <c r="AZ16" s="352"/>
      <c r="BA16" s="352"/>
      <c r="BB16" s="352"/>
      <c r="BC16" s="352"/>
      <c r="BD16" s="352"/>
      <c r="BE16" s="352"/>
      <c r="BF16" s="352"/>
      <c r="BG16" s="352"/>
      <c r="BH16" s="352"/>
      <c r="BI16" s="352"/>
      <c r="BJ16" s="352"/>
      <c r="BK16" s="352"/>
      <c r="BL16" s="352"/>
      <c r="BM16" s="352"/>
      <c r="BN16" s="352"/>
      <c r="BO16" s="352"/>
      <c r="BP16" s="352"/>
      <c r="BQ16" s="352"/>
      <c r="BR16" s="352"/>
      <c r="BS16" s="352"/>
      <c r="BT16" s="352"/>
      <c r="BU16" s="352"/>
      <c r="BV16" s="352"/>
      <c r="BW16" s="352"/>
      <c r="BX16" s="352"/>
      <c r="BY16" s="352"/>
      <c r="BZ16" s="352"/>
      <c r="CA16" s="352"/>
      <c r="CB16" s="352"/>
      <c r="CC16" s="352"/>
      <c r="CD16" s="352"/>
      <c r="CE16" s="352"/>
      <c r="CF16" s="352"/>
      <c r="CG16" s="352"/>
      <c r="CH16" s="352"/>
      <c r="CI16" s="352"/>
      <c r="CJ16" s="352"/>
      <c r="CK16" s="352"/>
      <c r="CL16" s="352"/>
      <c r="CM16" s="352"/>
      <c r="CN16" s="352"/>
      <c r="CO16" s="352"/>
      <c r="CP16" s="352"/>
      <c r="CQ16" s="352"/>
      <c r="CR16" s="352"/>
      <c r="CS16" s="352"/>
      <c r="CT16" s="352"/>
      <c r="CU16" s="352"/>
      <c r="CV16" s="352"/>
      <c r="CW16" s="352"/>
      <c r="CX16" s="352"/>
      <c r="CY16" s="352"/>
      <c r="CZ16" s="352"/>
      <c r="DA16" s="352"/>
      <c r="DB16" s="352"/>
      <c r="DC16" s="352"/>
      <c r="DD16" s="352"/>
      <c r="DE16" s="352"/>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 x14ac:dyDescent="0.2">
      <c r="A17" s="263"/>
      <c r="B17" s="352"/>
      <c r="C17" s="352"/>
      <c r="D17" s="352"/>
      <c r="E17" s="352"/>
      <c r="F17" s="352"/>
      <c r="G17" s="352"/>
      <c r="H17" s="352"/>
      <c r="I17" s="352"/>
      <c r="J17" s="352"/>
      <c r="K17" s="352"/>
      <c r="L17" s="352"/>
      <c r="M17" s="352"/>
      <c r="N17" s="352"/>
      <c r="O17" s="352"/>
      <c r="P17" s="352"/>
      <c r="Q17" s="352"/>
      <c r="R17" s="352"/>
      <c r="S17" s="352"/>
      <c r="T17" s="352"/>
      <c r="U17" s="352"/>
      <c r="V17" s="352"/>
      <c r="W17" s="352"/>
      <c r="X17" s="352"/>
      <c r="Y17" s="352"/>
      <c r="Z17" s="352"/>
      <c r="AA17" s="352"/>
      <c r="AB17" s="352"/>
      <c r="AC17" s="352"/>
      <c r="AD17" s="352"/>
      <c r="AE17" s="352"/>
      <c r="AF17" s="352"/>
      <c r="AG17" s="352"/>
      <c r="AH17" s="352"/>
      <c r="AI17" s="352"/>
      <c r="AJ17" s="352"/>
      <c r="AK17" s="352"/>
      <c r="AL17" s="352"/>
      <c r="AM17" s="352"/>
      <c r="AN17" s="352"/>
      <c r="AO17" s="352"/>
      <c r="AP17" s="352"/>
      <c r="AQ17" s="352"/>
      <c r="AR17" s="352"/>
      <c r="AS17" s="352"/>
      <c r="AT17" s="352"/>
      <c r="AU17" s="352"/>
      <c r="AV17" s="352"/>
      <c r="AW17" s="352"/>
      <c r="AX17" s="352"/>
      <c r="AY17" s="352"/>
      <c r="AZ17" s="352"/>
      <c r="BA17" s="352"/>
      <c r="BB17" s="352"/>
      <c r="BC17" s="352"/>
      <c r="BD17" s="352"/>
      <c r="BE17" s="352"/>
      <c r="BF17" s="352"/>
      <c r="BG17" s="352"/>
      <c r="BH17" s="352"/>
      <c r="BI17" s="352"/>
      <c r="BJ17" s="352"/>
      <c r="BK17" s="352"/>
      <c r="BL17" s="352"/>
      <c r="BM17" s="352"/>
      <c r="BN17" s="352"/>
      <c r="BO17" s="352"/>
      <c r="BP17" s="352"/>
      <c r="BQ17" s="352"/>
      <c r="BR17" s="352"/>
      <c r="BS17" s="352"/>
      <c r="BT17" s="352"/>
      <c r="BU17" s="352"/>
      <c r="BV17" s="352"/>
      <c r="BW17" s="352"/>
      <c r="BX17" s="352"/>
      <c r="BY17" s="352"/>
      <c r="BZ17" s="352"/>
      <c r="CA17" s="352"/>
      <c r="CB17" s="352"/>
      <c r="CC17" s="352"/>
      <c r="CD17" s="352"/>
      <c r="CE17" s="352"/>
      <c r="CF17" s="352"/>
      <c r="CG17" s="352"/>
      <c r="CH17" s="352"/>
      <c r="CI17" s="352"/>
      <c r="CJ17" s="352"/>
      <c r="CK17" s="352"/>
      <c r="CL17" s="352"/>
      <c r="CM17" s="352"/>
      <c r="CN17" s="352"/>
      <c r="CO17" s="352"/>
      <c r="CP17" s="352"/>
      <c r="CQ17" s="352"/>
      <c r="CR17" s="352"/>
      <c r="CS17" s="352"/>
      <c r="CT17" s="352"/>
      <c r="CU17" s="352"/>
      <c r="CV17" s="352"/>
      <c r="CW17" s="352"/>
      <c r="CX17" s="352"/>
      <c r="CY17" s="352"/>
      <c r="CZ17" s="352"/>
      <c r="DA17" s="352"/>
      <c r="DB17" s="352"/>
      <c r="DC17" s="352"/>
      <c r="DD17" s="352"/>
      <c r="DE17" s="352"/>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 x14ac:dyDescent="0.2">
      <c r="A18" s="263"/>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352"/>
      <c r="BW18" s="352"/>
      <c r="BX18" s="352"/>
      <c r="BY18" s="352"/>
      <c r="BZ18" s="352"/>
      <c r="CA18" s="352"/>
      <c r="CB18" s="352"/>
      <c r="CC18" s="352"/>
      <c r="CD18" s="352"/>
      <c r="CE18" s="352"/>
      <c r="CF18" s="352"/>
      <c r="CG18" s="352"/>
      <c r="CH18" s="352"/>
      <c r="CI18" s="352"/>
      <c r="CJ18" s="352"/>
      <c r="CK18" s="352"/>
      <c r="CL18" s="352"/>
      <c r="CM18" s="352"/>
      <c r="CN18" s="352"/>
      <c r="CO18" s="352"/>
      <c r="CP18" s="352"/>
      <c r="CQ18" s="352"/>
      <c r="CR18" s="352"/>
      <c r="CS18" s="352"/>
      <c r="CT18" s="352"/>
      <c r="CU18" s="352"/>
      <c r="CV18" s="352"/>
      <c r="CW18" s="352"/>
      <c r="CX18" s="352"/>
      <c r="CY18" s="352"/>
      <c r="CZ18" s="352"/>
      <c r="DA18" s="352"/>
      <c r="DB18" s="352"/>
      <c r="DC18" s="352"/>
      <c r="DD18" s="352"/>
      <c r="DE18" s="352"/>
      <c r="DF18" s="262"/>
      <c r="DG18" s="262"/>
      <c r="DH18" s="262"/>
      <c r="DI18" s="262"/>
      <c r="DJ18" s="262"/>
      <c r="DK18" s="262"/>
      <c r="DL18" s="262"/>
      <c r="DM18" s="262"/>
      <c r="DN18" s="262"/>
      <c r="DO18" s="262"/>
      <c r="DP18" s="262"/>
      <c r="DQ18" s="262"/>
      <c r="DR18" s="262"/>
      <c r="DS18" s="262"/>
      <c r="DT18" s="262"/>
      <c r="DU18" s="262"/>
      <c r="DV18" s="262"/>
      <c r="DW18" s="262"/>
    </row>
    <row r="19" spans="1:351" ht="13" x14ac:dyDescent="0.2">
      <c r="DD19" s="263"/>
      <c r="DE19" s="263"/>
    </row>
    <row r="20" spans="1:351" ht="13" x14ac:dyDescent="0.2">
      <c r="DD20" s="263"/>
      <c r="DE20" s="263"/>
    </row>
    <row r="21" spans="1:351" ht="16.5" x14ac:dyDescent="0.2">
      <c r="B21" s="353"/>
      <c r="C21" s="265"/>
      <c r="D21" s="265"/>
      <c r="E21" s="265"/>
      <c r="F21" s="265"/>
      <c r="G21" s="265"/>
      <c r="H21" s="265"/>
      <c r="I21" s="265"/>
      <c r="J21" s="265"/>
      <c r="K21" s="265"/>
      <c r="L21" s="265"/>
      <c r="M21" s="265"/>
      <c r="N21" s="354"/>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354"/>
      <c r="AU21" s="265"/>
      <c r="AV21" s="265"/>
      <c r="AW21" s="265"/>
      <c r="AX21" s="265"/>
      <c r="AY21" s="265"/>
      <c r="AZ21" s="265"/>
      <c r="BA21" s="265"/>
      <c r="BB21" s="265"/>
      <c r="BC21" s="265"/>
      <c r="BD21" s="265"/>
      <c r="BE21" s="265"/>
      <c r="BF21" s="354"/>
      <c r="BG21" s="265"/>
      <c r="BH21" s="265"/>
      <c r="BI21" s="265"/>
      <c r="BJ21" s="265"/>
      <c r="BK21" s="265"/>
      <c r="BL21" s="265"/>
      <c r="BM21" s="265"/>
      <c r="BN21" s="265"/>
      <c r="BO21" s="265"/>
      <c r="BP21" s="265"/>
      <c r="BQ21" s="265"/>
      <c r="BR21" s="354"/>
      <c r="BS21" s="265"/>
      <c r="BT21" s="265"/>
      <c r="BU21" s="265"/>
      <c r="BV21" s="265"/>
      <c r="BW21" s="265"/>
      <c r="BX21" s="265"/>
      <c r="BY21" s="265"/>
      <c r="BZ21" s="265"/>
      <c r="CA21" s="265"/>
      <c r="CB21" s="265"/>
      <c r="CC21" s="265"/>
      <c r="CD21" s="354"/>
      <c r="CE21" s="265"/>
      <c r="CF21" s="265"/>
      <c r="CG21" s="265"/>
      <c r="CH21" s="265"/>
      <c r="CI21" s="265"/>
      <c r="CJ21" s="265"/>
      <c r="CK21" s="265"/>
      <c r="CL21" s="265"/>
      <c r="CM21" s="265"/>
      <c r="CN21" s="265"/>
      <c r="CO21" s="265"/>
      <c r="CP21" s="354"/>
      <c r="CQ21" s="265"/>
      <c r="CR21" s="265"/>
      <c r="CS21" s="265"/>
      <c r="CT21" s="265"/>
      <c r="CU21" s="265"/>
      <c r="CV21" s="265"/>
      <c r="CW21" s="265"/>
      <c r="CX21" s="265"/>
      <c r="CY21" s="265"/>
      <c r="CZ21" s="265"/>
      <c r="DA21" s="265"/>
      <c r="DB21" s="354"/>
      <c r="DC21" s="265"/>
      <c r="DD21" s="266"/>
      <c r="DE21" s="263"/>
      <c r="MM21" s="355"/>
    </row>
    <row r="22" spans="1:351" ht="16.5" x14ac:dyDescent="0.2">
      <c r="B22" s="267"/>
      <c r="MM22" s="355"/>
    </row>
    <row r="23" spans="1:351" ht="13" x14ac:dyDescent="0.2">
      <c r="B23" s="267"/>
    </row>
    <row r="24" spans="1:351" ht="13" x14ac:dyDescent="0.2">
      <c r="B24" s="267"/>
    </row>
    <row r="25" spans="1:351" ht="13" x14ac:dyDescent="0.2">
      <c r="B25" s="267"/>
    </row>
    <row r="26" spans="1:351" ht="13" x14ac:dyDescent="0.2">
      <c r="B26" s="267"/>
    </row>
    <row r="27" spans="1:351" ht="13" x14ac:dyDescent="0.2">
      <c r="B27" s="267"/>
    </row>
    <row r="28" spans="1:351" ht="13" x14ac:dyDescent="0.2">
      <c r="B28" s="267"/>
    </row>
    <row r="29" spans="1:351" ht="13" x14ac:dyDescent="0.2">
      <c r="B29" s="267"/>
    </row>
    <row r="30" spans="1:351" ht="13" x14ac:dyDescent="0.2">
      <c r="B30" s="267"/>
    </row>
    <row r="31" spans="1:351" ht="13" x14ac:dyDescent="0.2">
      <c r="B31" s="267"/>
    </row>
    <row r="32" spans="1:351" ht="13" x14ac:dyDescent="0.2">
      <c r="B32" s="267"/>
    </row>
    <row r="33" spans="2:109" ht="13" x14ac:dyDescent="0.2">
      <c r="B33" s="267"/>
    </row>
    <row r="34" spans="2:109" ht="13" x14ac:dyDescent="0.2">
      <c r="B34" s="267"/>
    </row>
    <row r="35" spans="2:109" ht="13" x14ac:dyDescent="0.2">
      <c r="B35" s="267"/>
    </row>
    <row r="36" spans="2:109" ht="13" x14ac:dyDescent="0.2">
      <c r="B36" s="267"/>
    </row>
    <row r="37" spans="2:109" ht="13" x14ac:dyDescent="0.2">
      <c r="B37" s="267"/>
    </row>
    <row r="38" spans="2:109" ht="13" x14ac:dyDescent="0.2">
      <c r="B38" s="267"/>
    </row>
    <row r="39" spans="2:109" ht="13" x14ac:dyDescent="0.2">
      <c r="B39" s="348"/>
      <c r="C39" s="319"/>
      <c r="D39" s="319"/>
      <c r="E39" s="319"/>
      <c r="F39" s="319"/>
      <c r="G39" s="319"/>
      <c r="H39" s="319"/>
      <c r="I39" s="319"/>
      <c r="J39" s="319"/>
      <c r="K39" s="319"/>
      <c r="L39" s="319"/>
      <c r="M39" s="319"/>
      <c r="N39" s="319"/>
      <c r="O39" s="319"/>
      <c r="P39" s="319"/>
      <c r="Q39" s="319"/>
      <c r="R39" s="319"/>
      <c r="S39" s="319"/>
      <c r="T39" s="319"/>
      <c r="U39" s="319"/>
      <c r="V39" s="319"/>
      <c r="W39" s="319"/>
      <c r="X39" s="319"/>
      <c r="Y39" s="319"/>
      <c r="Z39" s="319"/>
      <c r="AA39" s="319"/>
      <c r="AB39" s="319"/>
      <c r="AC39" s="319"/>
      <c r="AD39" s="319"/>
      <c r="AE39" s="319"/>
      <c r="AF39" s="319"/>
      <c r="AG39" s="319"/>
      <c r="AH39" s="319"/>
      <c r="AI39" s="319"/>
      <c r="AJ39" s="319"/>
      <c r="AK39" s="319"/>
      <c r="AL39" s="319"/>
      <c r="AM39" s="319"/>
      <c r="AN39" s="319"/>
      <c r="AO39" s="319"/>
      <c r="AP39" s="319"/>
      <c r="AQ39" s="319"/>
      <c r="AR39" s="319"/>
      <c r="AS39" s="319"/>
      <c r="AT39" s="319"/>
      <c r="AU39" s="319"/>
      <c r="AV39" s="319"/>
      <c r="AW39" s="319"/>
      <c r="AX39" s="319"/>
      <c r="AY39" s="319"/>
      <c r="AZ39" s="319"/>
      <c r="BA39" s="319"/>
      <c r="BB39" s="319"/>
      <c r="BC39" s="319"/>
      <c r="BD39" s="319"/>
      <c r="BE39" s="319"/>
      <c r="BF39" s="319"/>
      <c r="BG39" s="319"/>
      <c r="BH39" s="319"/>
      <c r="BI39" s="319"/>
      <c r="BJ39" s="319"/>
      <c r="BK39" s="319"/>
      <c r="BL39" s="319"/>
      <c r="BM39" s="319"/>
      <c r="BN39" s="319"/>
      <c r="BO39" s="319"/>
      <c r="BP39" s="319"/>
      <c r="BQ39" s="319"/>
      <c r="BR39" s="319"/>
      <c r="BS39" s="319"/>
      <c r="BT39" s="319"/>
      <c r="BU39" s="319"/>
      <c r="BV39" s="319"/>
      <c r="BW39" s="319"/>
      <c r="BX39" s="319"/>
      <c r="BY39" s="319"/>
      <c r="BZ39" s="319"/>
      <c r="CA39" s="319"/>
      <c r="CB39" s="319"/>
      <c r="CC39" s="319"/>
      <c r="CD39" s="319"/>
      <c r="CE39" s="319"/>
      <c r="CF39" s="319"/>
      <c r="CG39" s="319"/>
      <c r="CH39" s="319"/>
      <c r="CI39" s="319"/>
      <c r="CJ39" s="319"/>
      <c r="CK39" s="319"/>
      <c r="CL39" s="319"/>
      <c r="CM39" s="319"/>
      <c r="CN39" s="319"/>
      <c r="CO39" s="319"/>
      <c r="CP39" s="319"/>
      <c r="CQ39" s="319"/>
      <c r="CR39" s="319"/>
      <c r="CS39" s="319"/>
      <c r="CT39" s="319"/>
      <c r="CU39" s="319"/>
      <c r="CV39" s="319"/>
      <c r="CW39" s="319"/>
      <c r="CX39" s="319"/>
      <c r="CY39" s="319"/>
      <c r="CZ39" s="319"/>
      <c r="DA39" s="319"/>
      <c r="DB39" s="319"/>
      <c r="DC39" s="319"/>
      <c r="DD39" s="349"/>
    </row>
    <row r="40" spans="2:109" ht="13" x14ac:dyDescent="0.2">
      <c r="B40" s="356"/>
      <c r="DD40" s="356"/>
      <c r="DE40" s="263"/>
    </row>
    <row r="41" spans="2:109" ht="16.5" x14ac:dyDescent="0.2">
      <c r="B41" s="264" t="s">
        <v>595</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5"/>
      <c r="AU41" s="265"/>
      <c r="AV41" s="265"/>
      <c r="AW41" s="265"/>
      <c r="AX41" s="265"/>
      <c r="AY41" s="265"/>
      <c r="AZ41" s="265"/>
      <c r="BA41" s="265"/>
      <c r="BB41" s="265"/>
      <c r="BC41" s="265"/>
      <c r="BD41" s="265"/>
      <c r="BE41" s="265"/>
      <c r="BF41" s="265"/>
      <c r="BG41" s="265"/>
      <c r="BH41" s="265"/>
      <c r="BI41" s="265"/>
      <c r="BJ41" s="265"/>
      <c r="BK41" s="265"/>
      <c r="BL41" s="265"/>
      <c r="BM41" s="265"/>
      <c r="BN41" s="265"/>
      <c r="BO41" s="265"/>
      <c r="BP41" s="265"/>
      <c r="BQ41" s="265"/>
      <c r="BR41" s="265"/>
      <c r="BS41" s="265"/>
      <c r="BT41" s="265"/>
      <c r="BU41" s="265"/>
      <c r="BV41" s="265"/>
      <c r="BW41" s="265"/>
      <c r="BX41" s="265"/>
      <c r="BY41" s="265"/>
      <c r="BZ41" s="265"/>
      <c r="CA41" s="265"/>
      <c r="CB41" s="265"/>
      <c r="CC41" s="265"/>
      <c r="CD41" s="265"/>
      <c r="CE41" s="265"/>
      <c r="CF41" s="265"/>
      <c r="CG41" s="265"/>
      <c r="CH41" s="265"/>
      <c r="CI41" s="265"/>
      <c r="CJ41" s="265"/>
      <c r="CK41" s="265"/>
      <c r="CL41" s="265"/>
      <c r="CM41" s="265"/>
      <c r="CN41" s="265"/>
      <c r="CO41" s="265"/>
      <c r="CP41" s="265"/>
      <c r="CQ41" s="265"/>
      <c r="CR41" s="265"/>
      <c r="CS41" s="265"/>
      <c r="CT41" s="265"/>
      <c r="CU41" s="265"/>
      <c r="CV41" s="265"/>
      <c r="CW41" s="265"/>
      <c r="CX41" s="265"/>
      <c r="CY41" s="265"/>
      <c r="CZ41" s="265"/>
      <c r="DA41" s="265"/>
      <c r="DB41" s="265"/>
      <c r="DC41" s="265"/>
      <c r="DD41" s="266"/>
    </row>
    <row r="42" spans="2:109" ht="13" x14ac:dyDescent="0.2">
      <c r="B42" s="267"/>
      <c r="G42" s="357"/>
      <c r="I42" s="358"/>
      <c r="J42" s="358"/>
      <c r="K42" s="358"/>
      <c r="AM42" s="357"/>
      <c r="AN42" s="357" t="s">
        <v>596</v>
      </c>
      <c r="AP42" s="358"/>
      <c r="AQ42" s="358"/>
      <c r="AR42" s="358"/>
      <c r="AY42" s="357"/>
      <c r="BA42" s="358"/>
      <c r="BB42" s="358"/>
      <c r="BC42" s="358"/>
      <c r="BK42" s="357"/>
      <c r="BM42" s="358"/>
      <c r="BN42" s="358"/>
      <c r="BO42" s="358"/>
      <c r="BW42" s="357"/>
      <c r="BY42" s="358"/>
      <c r="BZ42" s="358"/>
      <c r="CA42" s="358"/>
      <c r="CI42" s="357"/>
      <c r="CK42" s="358"/>
      <c r="CL42" s="358"/>
      <c r="CM42" s="358"/>
      <c r="CU42" s="357"/>
      <c r="CW42" s="358"/>
      <c r="CX42" s="358"/>
      <c r="CY42" s="358"/>
    </row>
    <row r="43" spans="2:109" ht="13.5" customHeight="1" x14ac:dyDescent="0.2">
      <c r="B43" s="267"/>
      <c r="AN43" s="1212" t="s">
        <v>605</v>
      </c>
      <c r="AO43" s="1213"/>
      <c r="AP43" s="1213"/>
      <c r="AQ43" s="1213"/>
      <c r="AR43" s="1213"/>
      <c r="AS43" s="1213"/>
      <c r="AT43" s="1213"/>
      <c r="AU43" s="1213"/>
      <c r="AV43" s="1213"/>
      <c r="AW43" s="1213"/>
      <c r="AX43" s="1213"/>
      <c r="AY43" s="1213"/>
      <c r="AZ43" s="1213"/>
      <c r="BA43" s="1213"/>
      <c r="BB43" s="1213"/>
      <c r="BC43" s="1213"/>
      <c r="BD43" s="1213"/>
      <c r="BE43" s="1213"/>
      <c r="BF43" s="1213"/>
      <c r="BG43" s="1213"/>
      <c r="BH43" s="1213"/>
      <c r="BI43" s="1213"/>
      <c r="BJ43" s="1213"/>
      <c r="BK43" s="1213"/>
      <c r="BL43" s="1213"/>
      <c r="BM43" s="1213"/>
      <c r="BN43" s="1213"/>
      <c r="BO43" s="1213"/>
      <c r="BP43" s="1213"/>
      <c r="BQ43" s="1213"/>
      <c r="BR43" s="1213"/>
      <c r="BS43" s="1213"/>
      <c r="BT43" s="1213"/>
      <c r="BU43" s="1213"/>
      <c r="BV43" s="1213"/>
      <c r="BW43" s="1213"/>
      <c r="BX43" s="1213"/>
      <c r="BY43" s="1213"/>
      <c r="BZ43" s="1213"/>
      <c r="CA43" s="1213"/>
      <c r="CB43" s="1213"/>
      <c r="CC43" s="1213"/>
      <c r="CD43" s="1213"/>
      <c r="CE43" s="1213"/>
      <c r="CF43" s="1213"/>
      <c r="CG43" s="1213"/>
      <c r="CH43" s="1213"/>
      <c r="CI43" s="1213"/>
      <c r="CJ43" s="1213"/>
      <c r="CK43" s="1213"/>
      <c r="CL43" s="1213"/>
      <c r="CM43" s="1213"/>
      <c r="CN43" s="1213"/>
      <c r="CO43" s="1213"/>
      <c r="CP43" s="1213"/>
      <c r="CQ43" s="1213"/>
      <c r="CR43" s="1213"/>
      <c r="CS43" s="1213"/>
      <c r="CT43" s="1213"/>
      <c r="CU43" s="1213"/>
      <c r="CV43" s="1213"/>
      <c r="CW43" s="1213"/>
      <c r="CX43" s="1213"/>
      <c r="CY43" s="1213"/>
      <c r="CZ43" s="1213"/>
      <c r="DA43" s="1213"/>
      <c r="DB43" s="1213"/>
      <c r="DC43" s="1214"/>
    </row>
    <row r="44" spans="2:109" ht="13" x14ac:dyDescent="0.2">
      <c r="B44" s="267"/>
      <c r="AN44" s="1215"/>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7"/>
    </row>
    <row r="45" spans="2:109" ht="13" x14ac:dyDescent="0.2">
      <c r="B45" s="267"/>
      <c r="AN45" s="1215"/>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7"/>
    </row>
    <row r="46" spans="2:109" ht="13" x14ac:dyDescent="0.2">
      <c r="B46" s="267"/>
      <c r="AN46" s="1215"/>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7"/>
    </row>
    <row r="47" spans="2:109" ht="13" x14ac:dyDescent="0.2">
      <c r="B47" s="267"/>
      <c r="AN47" s="1218"/>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20"/>
    </row>
    <row r="48" spans="2:109" ht="13" x14ac:dyDescent="0.2">
      <c r="B48" s="267"/>
      <c r="H48" s="359"/>
      <c r="I48" s="359"/>
      <c r="J48" s="359"/>
      <c r="AN48" s="359"/>
      <c r="AO48" s="359"/>
      <c r="AP48" s="359"/>
      <c r="AZ48" s="359"/>
      <c r="BA48" s="359"/>
      <c r="BB48" s="359"/>
      <c r="BL48" s="359"/>
      <c r="BM48" s="359"/>
      <c r="BN48" s="359"/>
      <c r="BX48" s="359"/>
      <c r="BY48" s="359"/>
      <c r="BZ48" s="359"/>
      <c r="CJ48" s="359"/>
      <c r="CK48" s="359"/>
      <c r="CL48" s="359"/>
      <c r="CV48" s="359"/>
      <c r="CW48" s="359"/>
      <c r="CX48" s="359"/>
    </row>
    <row r="49" spans="1:109" ht="13" x14ac:dyDescent="0.2">
      <c r="B49" s="267"/>
      <c r="AN49" s="263" t="s">
        <v>597</v>
      </c>
    </row>
    <row r="50" spans="1:109" ht="13" x14ac:dyDescent="0.2">
      <c r="B50" s="267"/>
      <c r="G50" s="1221"/>
      <c r="H50" s="1221"/>
      <c r="I50" s="1221"/>
      <c r="J50" s="1221"/>
      <c r="K50" s="360"/>
      <c r="L50" s="360"/>
      <c r="M50" s="361"/>
      <c r="N50" s="361"/>
      <c r="AN50" s="1222"/>
      <c r="AO50" s="1223"/>
      <c r="AP50" s="1223"/>
      <c r="AQ50" s="1223"/>
      <c r="AR50" s="1223"/>
      <c r="AS50" s="1223"/>
      <c r="AT50" s="1223"/>
      <c r="AU50" s="1223"/>
      <c r="AV50" s="1223"/>
      <c r="AW50" s="1223"/>
      <c r="AX50" s="1223"/>
      <c r="AY50" s="1223"/>
      <c r="AZ50" s="1223"/>
      <c r="BA50" s="1223"/>
      <c r="BB50" s="1223"/>
      <c r="BC50" s="1223"/>
      <c r="BD50" s="1223"/>
      <c r="BE50" s="1223"/>
      <c r="BF50" s="1223"/>
      <c r="BG50" s="1223"/>
      <c r="BH50" s="1223"/>
      <c r="BI50" s="1223"/>
      <c r="BJ50" s="1223"/>
      <c r="BK50" s="1223"/>
      <c r="BL50" s="1223"/>
      <c r="BM50" s="1223"/>
      <c r="BN50" s="1223"/>
      <c r="BO50" s="1224"/>
      <c r="BP50" s="1225" t="s">
        <v>550</v>
      </c>
      <c r="BQ50" s="1225"/>
      <c r="BR50" s="1225"/>
      <c r="BS50" s="1225"/>
      <c r="BT50" s="1225"/>
      <c r="BU50" s="1225"/>
      <c r="BV50" s="1225"/>
      <c r="BW50" s="1225"/>
      <c r="BX50" s="1225" t="s">
        <v>551</v>
      </c>
      <c r="BY50" s="1225"/>
      <c r="BZ50" s="1225"/>
      <c r="CA50" s="1225"/>
      <c r="CB50" s="1225"/>
      <c r="CC50" s="1225"/>
      <c r="CD50" s="1225"/>
      <c r="CE50" s="1225"/>
      <c r="CF50" s="1225" t="s">
        <v>552</v>
      </c>
      <c r="CG50" s="1225"/>
      <c r="CH50" s="1225"/>
      <c r="CI50" s="1225"/>
      <c r="CJ50" s="1225"/>
      <c r="CK50" s="1225"/>
      <c r="CL50" s="1225"/>
      <c r="CM50" s="1225"/>
      <c r="CN50" s="1225" t="s">
        <v>553</v>
      </c>
      <c r="CO50" s="1225"/>
      <c r="CP50" s="1225"/>
      <c r="CQ50" s="1225"/>
      <c r="CR50" s="1225"/>
      <c r="CS50" s="1225"/>
      <c r="CT50" s="1225"/>
      <c r="CU50" s="1225"/>
      <c r="CV50" s="1225" t="s">
        <v>554</v>
      </c>
      <c r="CW50" s="1225"/>
      <c r="CX50" s="1225"/>
      <c r="CY50" s="1225"/>
      <c r="CZ50" s="1225"/>
      <c r="DA50" s="1225"/>
      <c r="DB50" s="1225"/>
      <c r="DC50" s="1225"/>
    </row>
    <row r="51" spans="1:109" ht="13.5" customHeight="1" x14ac:dyDescent="0.2">
      <c r="B51" s="267"/>
      <c r="G51" s="1226"/>
      <c r="H51" s="1226"/>
      <c r="I51" s="1230"/>
      <c r="J51" s="1230"/>
      <c r="K51" s="1227"/>
      <c r="L51" s="1227"/>
      <c r="M51" s="1227"/>
      <c r="N51" s="1227"/>
      <c r="AM51" s="359"/>
      <c r="AN51" s="1228" t="s">
        <v>598</v>
      </c>
      <c r="AO51" s="1228"/>
      <c r="AP51" s="1228"/>
      <c r="AQ51" s="1228"/>
      <c r="AR51" s="1228"/>
      <c r="AS51" s="1228"/>
      <c r="AT51" s="1228"/>
      <c r="AU51" s="1228"/>
      <c r="AV51" s="1228"/>
      <c r="AW51" s="1228"/>
      <c r="AX51" s="1228"/>
      <c r="AY51" s="1228"/>
      <c r="AZ51" s="1228"/>
      <c r="BA51" s="1228"/>
      <c r="BB51" s="1228" t="s">
        <v>599</v>
      </c>
      <c r="BC51" s="1228"/>
      <c r="BD51" s="1228"/>
      <c r="BE51" s="1228"/>
      <c r="BF51" s="1228"/>
      <c r="BG51" s="1228"/>
      <c r="BH51" s="1228"/>
      <c r="BI51" s="1228"/>
      <c r="BJ51" s="1228"/>
      <c r="BK51" s="1228"/>
      <c r="BL51" s="1228"/>
      <c r="BM51" s="1228"/>
      <c r="BN51" s="1228"/>
      <c r="BO51" s="1228"/>
      <c r="BP51" s="1229"/>
      <c r="BQ51" s="1211"/>
      <c r="BR51" s="1211"/>
      <c r="BS51" s="1211"/>
      <c r="BT51" s="1211"/>
      <c r="BU51" s="1211"/>
      <c r="BV51" s="1211"/>
      <c r="BW51" s="1211"/>
      <c r="BX51" s="1211"/>
      <c r="BY51" s="1211"/>
      <c r="BZ51" s="1211"/>
      <c r="CA51" s="1211"/>
      <c r="CB51" s="1211"/>
      <c r="CC51" s="1211"/>
      <c r="CD51" s="1211"/>
      <c r="CE51" s="1211"/>
      <c r="CF51" s="1211"/>
      <c r="CG51" s="1211"/>
      <c r="CH51" s="1211"/>
      <c r="CI51" s="1211"/>
      <c r="CJ51" s="1211"/>
      <c r="CK51" s="1211"/>
      <c r="CL51" s="1211"/>
      <c r="CM51" s="1211"/>
      <c r="CN51" s="1211"/>
      <c r="CO51" s="1211"/>
      <c r="CP51" s="1211"/>
      <c r="CQ51" s="1211"/>
      <c r="CR51" s="1211"/>
      <c r="CS51" s="1211"/>
      <c r="CT51" s="1211"/>
      <c r="CU51" s="1211"/>
      <c r="CV51" s="1211"/>
      <c r="CW51" s="1211"/>
      <c r="CX51" s="1211"/>
      <c r="CY51" s="1211"/>
      <c r="CZ51" s="1211"/>
      <c r="DA51" s="1211"/>
      <c r="DB51" s="1211"/>
      <c r="DC51" s="1211"/>
    </row>
    <row r="52" spans="1:109" ht="13" x14ac:dyDescent="0.2">
      <c r="B52" s="267"/>
      <c r="G52" s="1226"/>
      <c r="H52" s="1226"/>
      <c r="I52" s="1230"/>
      <c r="J52" s="1230"/>
      <c r="K52" s="1227"/>
      <c r="L52" s="1227"/>
      <c r="M52" s="1227"/>
      <c r="N52" s="1227"/>
      <c r="AM52" s="359"/>
      <c r="AN52" s="1228"/>
      <c r="AO52" s="1228"/>
      <c r="AP52" s="1228"/>
      <c r="AQ52" s="1228"/>
      <c r="AR52" s="1228"/>
      <c r="AS52" s="1228"/>
      <c r="AT52" s="1228"/>
      <c r="AU52" s="1228"/>
      <c r="AV52" s="1228"/>
      <c r="AW52" s="1228"/>
      <c r="AX52" s="1228"/>
      <c r="AY52" s="1228"/>
      <c r="AZ52" s="1228"/>
      <c r="BA52" s="1228"/>
      <c r="BB52" s="1228"/>
      <c r="BC52" s="1228"/>
      <c r="BD52" s="1228"/>
      <c r="BE52" s="1228"/>
      <c r="BF52" s="1228"/>
      <c r="BG52" s="1228"/>
      <c r="BH52" s="1228"/>
      <c r="BI52" s="1228"/>
      <c r="BJ52" s="1228"/>
      <c r="BK52" s="1228"/>
      <c r="BL52" s="1228"/>
      <c r="BM52" s="1228"/>
      <c r="BN52" s="1228"/>
      <c r="BO52" s="1228"/>
      <c r="BP52" s="1211"/>
      <c r="BQ52" s="1211"/>
      <c r="BR52" s="1211"/>
      <c r="BS52" s="1211"/>
      <c r="BT52" s="1211"/>
      <c r="BU52" s="1211"/>
      <c r="BV52" s="1211"/>
      <c r="BW52" s="1211"/>
      <c r="BX52" s="1211"/>
      <c r="BY52" s="1211"/>
      <c r="BZ52" s="1211"/>
      <c r="CA52" s="1211"/>
      <c r="CB52" s="1211"/>
      <c r="CC52" s="1211"/>
      <c r="CD52" s="1211"/>
      <c r="CE52" s="1211"/>
      <c r="CF52" s="1211"/>
      <c r="CG52" s="1211"/>
      <c r="CH52" s="1211"/>
      <c r="CI52" s="1211"/>
      <c r="CJ52" s="1211"/>
      <c r="CK52" s="1211"/>
      <c r="CL52" s="1211"/>
      <c r="CM52" s="1211"/>
      <c r="CN52" s="1211"/>
      <c r="CO52" s="1211"/>
      <c r="CP52" s="1211"/>
      <c r="CQ52" s="1211"/>
      <c r="CR52" s="1211"/>
      <c r="CS52" s="1211"/>
      <c r="CT52" s="1211"/>
      <c r="CU52" s="1211"/>
      <c r="CV52" s="1211"/>
      <c r="CW52" s="1211"/>
      <c r="CX52" s="1211"/>
      <c r="CY52" s="1211"/>
      <c r="CZ52" s="1211"/>
      <c r="DA52" s="1211"/>
      <c r="DB52" s="1211"/>
      <c r="DC52" s="1211"/>
    </row>
    <row r="53" spans="1:109" ht="13" x14ac:dyDescent="0.2">
      <c r="A53" s="358"/>
      <c r="B53" s="267"/>
      <c r="G53" s="1226"/>
      <c r="H53" s="1226"/>
      <c r="I53" s="1221"/>
      <c r="J53" s="1221"/>
      <c r="K53" s="1227"/>
      <c r="L53" s="1227"/>
      <c r="M53" s="1227"/>
      <c r="N53" s="1227"/>
      <c r="AM53" s="359"/>
      <c r="AN53" s="1228"/>
      <c r="AO53" s="1228"/>
      <c r="AP53" s="1228"/>
      <c r="AQ53" s="1228"/>
      <c r="AR53" s="1228"/>
      <c r="AS53" s="1228"/>
      <c r="AT53" s="1228"/>
      <c r="AU53" s="1228"/>
      <c r="AV53" s="1228"/>
      <c r="AW53" s="1228"/>
      <c r="AX53" s="1228"/>
      <c r="AY53" s="1228"/>
      <c r="AZ53" s="1228"/>
      <c r="BA53" s="1228"/>
      <c r="BB53" s="1228" t="s">
        <v>600</v>
      </c>
      <c r="BC53" s="1228"/>
      <c r="BD53" s="1228"/>
      <c r="BE53" s="1228"/>
      <c r="BF53" s="1228"/>
      <c r="BG53" s="1228"/>
      <c r="BH53" s="1228"/>
      <c r="BI53" s="1228"/>
      <c r="BJ53" s="1228"/>
      <c r="BK53" s="1228"/>
      <c r="BL53" s="1228"/>
      <c r="BM53" s="1228"/>
      <c r="BN53" s="1228"/>
      <c r="BO53" s="1228"/>
      <c r="BP53" s="1229"/>
      <c r="BQ53" s="1211"/>
      <c r="BR53" s="1211"/>
      <c r="BS53" s="1211"/>
      <c r="BT53" s="1211"/>
      <c r="BU53" s="1211"/>
      <c r="BV53" s="1211"/>
      <c r="BW53" s="1211"/>
      <c r="BX53" s="1211">
        <v>45.1</v>
      </c>
      <c r="BY53" s="1211"/>
      <c r="BZ53" s="1211"/>
      <c r="CA53" s="1211"/>
      <c r="CB53" s="1211"/>
      <c r="CC53" s="1211"/>
      <c r="CD53" s="1211"/>
      <c r="CE53" s="1211"/>
      <c r="CF53" s="1211">
        <v>45.5</v>
      </c>
      <c r="CG53" s="1211"/>
      <c r="CH53" s="1211"/>
      <c r="CI53" s="1211"/>
      <c r="CJ53" s="1211"/>
      <c r="CK53" s="1211"/>
      <c r="CL53" s="1211"/>
      <c r="CM53" s="1211"/>
      <c r="CN53" s="1211">
        <v>40.5</v>
      </c>
      <c r="CO53" s="1211"/>
      <c r="CP53" s="1211"/>
      <c r="CQ53" s="1211"/>
      <c r="CR53" s="1211"/>
      <c r="CS53" s="1211"/>
      <c r="CT53" s="1211"/>
      <c r="CU53" s="1211"/>
      <c r="CV53" s="1211">
        <v>43.3</v>
      </c>
      <c r="CW53" s="1211"/>
      <c r="CX53" s="1211"/>
      <c r="CY53" s="1211"/>
      <c r="CZ53" s="1211"/>
      <c r="DA53" s="1211"/>
      <c r="DB53" s="1211"/>
      <c r="DC53" s="1211"/>
    </row>
    <row r="54" spans="1:109" ht="13" x14ac:dyDescent="0.2">
      <c r="A54" s="358"/>
      <c r="B54" s="267"/>
      <c r="G54" s="1226"/>
      <c r="H54" s="1226"/>
      <c r="I54" s="1221"/>
      <c r="J54" s="1221"/>
      <c r="K54" s="1227"/>
      <c r="L54" s="1227"/>
      <c r="M54" s="1227"/>
      <c r="N54" s="1227"/>
      <c r="AM54" s="359"/>
      <c r="AN54" s="1228"/>
      <c r="AO54" s="1228"/>
      <c r="AP54" s="1228"/>
      <c r="AQ54" s="1228"/>
      <c r="AR54" s="1228"/>
      <c r="AS54" s="1228"/>
      <c r="AT54" s="1228"/>
      <c r="AU54" s="1228"/>
      <c r="AV54" s="1228"/>
      <c r="AW54" s="1228"/>
      <c r="AX54" s="1228"/>
      <c r="AY54" s="1228"/>
      <c r="AZ54" s="1228"/>
      <c r="BA54" s="1228"/>
      <c r="BB54" s="1228"/>
      <c r="BC54" s="1228"/>
      <c r="BD54" s="1228"/>
      <c r="BE54" s="1228"/>
      <c r="BF54" s="1228"/>
      <c r="BG54" s="1228"/>
      <c r="BH54" s="1228"/>
      <c r="BI54" s="1228"/>
      <c r="BJ54" s="1228"/>
      <c r="BK54" s="1228"/>
      <c r="BL54" s="1228"/>
      <c r="BM54" s="1228"/>
      <c r="BN54" s="1228"/>
      <c r="BO54" s="1228"/>
      <c r="BP54" s="1211"/>
      <c r="BQ54" s="1211"/>
      <c r="BR54" s="1211"/>
      <c r="BS54" s="1211"/>
      <c r="BT54" s="1211"/>
      <c r="BU54" s="1211"/>
      <c r="BV54" s="1211"/>
      <c r="BW54" s="1211"/>
      <c r="BX54" s="1211"/>
      <c r="BY54" s="1211"/>
      <c r="BZ54" s="1211"/>
      <c r="CA54" s="1211"/>
      <c r="CB54" s="1211"/>
      <c r="CC54" s="1211"/>
      <c r="CD54" s="1211"/>
      <c r="CE54" s="1211"/>
      <c r="CF54" s="1211"/>
      <c r="CG54" s="1211"/>
      <c r="CH54" s="1211"/>
      <c r="CI54" s="1211"/>
      <c r="CJ54" s="1211"/>
      <c r="CK54" s="1211"/>
      <c r="CL54" s="1211"/>
      <c r="CM54" s="1211"/>
      <c r="CN54" s="1211"/>
      <c r="CO54" s="1211"/>
      <c r="CP54" s="1211"/>
      <c r="CQ54" s="1211"/>
      <c r="CR54" s="1211"/>
      <c r="CS54" s="1211"/>
      <c r="CT54" s="1211"/>
      <c r="CU54" s="1211"/>
      <c r="CV54" s="1211"/>
      <c r="CW54" s="1211"/>
      <c r="CX54" s="1211"/>
      <c r="CY54" s="1211"/>
      <c r="CZ54" s="1211"/>
      <c r="DA54" s="1211"/>
      <c r="DB54" s="1211"/>
      <c r="DC54" s="1211"/>
    </row>
    <row r="55" spans="1:109" ht="13" x14ac:dyDescent="0.2">
      <c r="A55" s="358"/>
      <c r="B55" s="267"/>
      <c r="G55" s="1221"/>
      <c r="H55" s="1221"/>
      <c r="I55" s="1221"/>
      <c r="J55" s="1221"/>
      <c r="K55" s="1227"/>
      <c r="L55" s="1227"/>
      <c r="M55" s="1227"/>
      <c r="N55" s="1227"/>
      <c r="AN55" s="1225" t="s">
        <v>601</v>
      </c>
      <c r="AO55" s="1225"/>
      <c r="AP55" s="1225"/>
      <c r="AQ55" s="1225"/>
      <c r="AR55" s="1225"/>
      <c r="AS55" s="1225"/>
      <c r="AT55" s="1225"/>
      <c r="AU55" s="1225"/>
      <c r="AV55" s="1225"/>
      <c r="AW55" s="1225"/>
      <c r="AX55" s="1225"/>
      <c r="AY55" s="1225"/>
      <c r="AZ55" s="1225"/>
      <c r="BA55" s="1225"/>
      <c r="BB55" s="1228" t="s">
        <v>599</v>
      </c>
      <c r="BC55" s="1228"/>
      <c r="BD55" s="1228"/>
      <c r="BE55" s="1228"/>
      <c r="BF55" s="1228"/>
      <c r="BG55" s="1228"/>
      <c r="BH55" s="1228"/>
      <c r="BI55" s="1228"/>
      <c r="BJ55" s="1228"/>
      <c r="BK55" s="1228"/>
      <c r="BL55" s="1228"/>
      <c r="BM55" s="1228"/>
      <c r="BN55" s="1228"/>
      <c r="BO55" s="1228"/>
      <c r="BP55" s="1229"/>
      <c r="BQ55" s="1211"/>
      <c r="BR55" s="1211"/>
      <c r="BS55" s="1211"/>
      <c r="BT55" s="1211"/>
      <c r="BU55" s="1211"/>
      <c r="BV55" s="1211"/>
      <c r="BW55" s="1211"/>
      <c r="BX55" s="1211">
        <v>0</v>
      </c>
      <c r="BY55" s="1211"/>
      <c r="BZ55" s="1211"/>
      <c r="CA55" s="1211"/>
      <c r="CB55" s="1211"/>
      <c r="CC55" s="1211"/>
      <c r="CD55" s="1211"/>
      <c r="CE55" s="1211"/>
      <c r="CF55" s="1211">
        <v>0</v>
      </c>
      <c r="CG55" s="1211"/>
      <c r="CH55" s="1211"/>
      <c r="CI55" s="1211"/>
      <c r="CJ55" s="1211"/>
      <c r="CK55" s="1211"/>
      <c r="CL55" s="1211"/>
      <c r="CM55" s="1211"/>
      <c r="CN55" s="1211">
        <v>0</v>
      </c>
      <c r="CO55" s="1211"/>
      <c r="CP55" s="1211"/>
      <c r="CQ55" s="1211"/>
      <c r="CR55" s="1211"/>
      <c r="CS55" s="1211"/>
      <c r="CT55" s="1211"/>
      <c r="CU55" s="1211"/>
      <c r="CV55" s="1211">
        <v>0</v>
      </c>
      <c r="CW55" s="1211"/>
      <c r="CX55" s="1211"/>
      <c r="CY55" s="1211"/>
      <c r="CZ55" s="1211"/>
      <c r="DA55" s="1211"/>
      <c r="DB55" s="1211"/>
      <c r="DC55" s="1211"/>
    </row>
    <row r="56" spans="1:109" ht="13" x14ac:dyDescent="0.2">
      <c r="A56" s="358"/>
      <c r="B56" s="267"/>
      <c r="G56" s="1221"/>
      <c r="H56" s="1221"/>
      <c r="I56" s="1221"/>
      <c r="J56" s="1221"/>
      <c r="K56" s="1227"/>
      <c r="L56" s="1227"/>
      <c r="M56" s="1227"/>
      <c r="N56" s="1227"/>
      <c r="AN56" s="1225"/>
      <c r="AO56" s="1225"/>
      <c r="AP56" s="1225"/>
      <c r="AQ56" s="1225"/>
      <c r="AR56" s="1225"/>
      <c r="AS56" s="1225"/>
      <c r="AT56" s="1225"/>
      <c r="AU56" s="1225"/>
      <c r="AV56" s="1225"/>
      <c r="AW56" s="1225"/>
      <c r="AX56" s="1225"/>
      <c r="AY56" s="1225"/>
      <c r="AZ56" s="1225"/>
      <c r="BA56" s="1225"/>
      <c r="BB56" s="1228"/>
      <c r="BC56" s="1228"/>
      <c r="BD56" s="1228"/>
      <c r="BE56" s="1228"/>
      <c r="BF56" s="1228"/>
      <c r="BG56" s="1228"/>
      <c r="BH56" s="1228"/>
      <c r="BI56" s="1228"/>
      <c r="BJ56" s="1228"/>
      <c r="BK56" s="1228"/>
      <c r="BL56" s="1228"/>
      <c r="BM56" s="1228"/>
      <c r="BN56" s="1228"/>
      <c r="BO56" s="1228"/>
      <c r="BP56" s="1211"/>
      <c r="BQ56" s="1211"/>
      <c r="BR56" s="1211"/>
      <c r="BS56" s="1211"/>
      <c r="BT56" s="1211"/>
      <c r="BU56" s="1211"/>
      <c r="BV56" s="1211"/>
      <c r="BW56" s="1211"/>
      <c r="BX56" s="1211"/>
      <c r="BY56" s="1211"/>
      <c r="BZ56" s="1211"/>
      <c r="CA56" s="1211"/>
      <c r="CB56" s="1211"/>
      <c r="CC56" s="1211"/>
      <c r="CD56" s="1211"/>
      <c r="CE56" s="1211"/>
      <c r="CF56" s="1211"/>
      <c r="CG56" s="1211"/>
      <c r="CH56" s="1211"/>
      <c r="CI56" s="1211"/>
      <c r="CJ56" s="1211"/>
      <c r="CK56" s="1211"/>
      <c r="CL56" s="1211"/>
      <c r="CM56" s="1211"/>
      <c r="CN56" s="1211"/>
      <c r="CO56" s="1211"/>
      <c r="CP56" s="1211"/>
      <c r="CQ56" s="1211"/>
      <c r="CR56" s="1211"/>
      <c r="CS56" s="1211"/>
      <c r="CT56" s="1211"/>
      <c r="CU56" s="1211"/>
      <c r="CV56" s="1211"/>
      <c r="CW56" s="1211"/>
      <c r="CX56" s="1211"/>
      <c r="CY56" s="1211"/>
      <c r="CZ56" s="1211"/>
      <c r="DA56" s="1211"/>
      <c r="DB56" s="1211"/>
      <c r="DC56" s="1211"/>
    </row>
    <row r="57" spans="1:109" s="358" customFormat="1" ht="13" x14ac:dyDescent="0.2">
      <c r="B57" s="362"/>
      <c r="G57" s="1221"/>
      <c r="H57" s="1221"/>
      <c r="I57" s="1231"/>
      <c r="J57" s="1231"/>
      <c r="K57" s="1227"/>
      <c r="L57" s="1227"/>
      <c r="M57" s="1227"/>
      <c r="N57" s="1227"/>
      <c r="AM57" s="263"/>
      <c r="AN57" s="1225"/>
      <c r="AO57" s="1225"/>
      <c r="AP57" s="1225"/>
      <c r="AQ57" s="1225"/>
      <c r="AR57" s="1225"/>
      <c r="AS57" s="1225"/>
      <c r="AT57" s="1225"/>
      <c r="AU57" s="1225"/>
      <c r="AV57" s="1225"/>
      <c r="AW57" s="1225"/>
      <c r="AX57" s="1225"/>
      <c r="AY57" s="1225"/>
      <c r="AZ57" s="1225"/>
      <c r="BA57" s="1225"/>
      <c r="BB57" s="1228" t="s">
        <v>600</v>
      </c>
      <c r="BC57" s="1228"/>
      <c r="BD57" s="1228"/>
      <c r="BE57" s="1228"/>
      <c r="BF57" s="1228"/>
      <c r="BG57" s="1228"/>
      <c r="BH57" s="1228"/>
      <c r="BI57" s="1228"/>
      <c r="BJ57" s="1228"/>
      <c r="BK57" s="1228"/>
      <c r="BL57" s="1228"/>
      <c r="BM57" s="1228"/>
      <c r="BN57" s="1228"/>
      <c r="BO57" s="1228"/>
      <c r="BP57" s="1229"/>
      <c r="BQ57" s="1211"/>
      <c r="BR57" s="1211"/>
      <c r="BS57" s="1211"/>
      <c r="BT57" s="1211"/>
      <c r="BU57" s="1211"/>
      <c r="BV57" s="1211"/>
      <c r="BW57" s="1211"/>
      <c r="BX57" s="1211">
        <v>54.2</v>
      </c>
      <c r="BY57" s="1211"/>
      <c r="BZ57" s="1211"/>
      <c r="CA57" s="1211"/>
      <c r="CB57" s="1211"/>
      <c r="CC57" s="1211"/>
      <c r="CD57" s="1211"/>
      <c r="CE57" s="1211"/>
      <c r="CF57" s="1211">
        <v>57.5</v>
      </c>
      <c r="CG57" s="1211"/>
      <c r="CH57" s="1211"/>
      <c r="CI57" s="1211"/>
      <c r="CJ57" s="1211"/>
      <c r="CK57" s="1211"/>
      <c r="CL57" s="1211"/>
      <c r="CM57" s="1211"/>
      <c r="CN57" s="1211">
        <v>58.4</v>
      </c>
      <c r="CO57" s="1211"/>
      <c r="CP57" s="1211"/>
      <c r="CQ57" s="1211"/>
      <c r="CR57" s="1211"/>
      <c r="CS57" s="1211"/>
      <c r="CT57" s="1211"/>
      <c r="CU57" s="1211"/>
      <c r="CV57" s="1211">
        <v>60.8</v>
      </c>
      <c r="CW57" s="1211"/>
      <c r="CX57" s="1211"/>
      <c r="CY57" s="1211"/>
      <c r="CZ57" s="1211"/>
      <c r="DA57" s="1211"/>
      <c r="DB57" s="1211"/>
      <c r="DC57" s="1211"/>
      <c r="DD57" s="363"/>
      <c r="DE57" s="362"/>
    </row>
    <row r="58" spans="1:109" s="358" customFormat="1" ht="13" x14ac:dyDescent="0.2">
      <c r="A58" s="263"/>
      <c r="B58" s="362"/>
      <c r="G58" s="1221"/>
      <c r="H58" s="1221"/>
      <c r="I58" s="1231"/>
      <c r="J58" s="1231"/>
      <c r="K58" s="1227"/>
      <c r="L58" s="1227"/>
      <c r="M58" s="1227"/>
      <c r="N58" s="1227"/>
      <c r="AM58" s="263"/>
      <c r="AN58" s="1225"/>
      <c r="AO58" s="1225"/>
      <c r="AP58" s="1225"/>
      <c r="AQ58" s="1225"/>
      <c r="AR58" s="1225"/>
      <c r="AS58" s="1225"/>
      <c r="AT58" s="1225"/>
      <c r="AU58" s="1225"/>
      <c r="AV58" s="1225"/>
      <c r="AW58" s="1225"/>
      <c r="AX58" s="1225"/>
      <c r="AY58" s="1225"/>
      <c r="AZ58" s="1225"/>
      <c r="BA58" s="1225"/>
      <c r="BB58" s="1228"/>
      <c r="BC58" s="1228"/>
      <c r="BD58" s="1228"/>
      <c r="BE58" s="1228"/>
      <c r="BF58" s="1228"/>
      <c r="BG58" s="1228"/>
      <c r="BH58" s="1228"/>
      <c r="BI58" s="1228"/>
      <c r="BJ58" s="1228"/>
      <c r="BK58" s="1228"/>
      <c r="BL58" s="1228"/>
      <c r="BM58" s="1228"/>
      <c r="BN58" s="1228"/>
      <c r="BO58" s="1228"/>
      <c r="BP58" s="1211"/>
      <c r="BQ58" s="1211"/>
      <c r="BR58" s="1211"/>
      <c r="BS58" s="1211"/>
      <c r="BT58" s="1211"/>
      <c r="BU58" s="1211"/>
      <c r="BV58" s="1211"/>
      <c r="BW58" s="1211"/>
      <c r="BX58" s="1211"/>
      <c r="BY58" s="1211"/>
      <c r="BZ58" s="1211"/>
      <c r="CA58" s="1211"/>
      <c r="CB58" s="1211"/>
      <c r="CC58" s="1211"/>
      <c r="CD58" s="1211"/>
      <c r="CE58" s="1211"/>
      <c r="CF58" s="1211"/>
      <c r="CG58" s="1211"/>
      <c r="CH58" s="1211"/>
      <c r="CI58" s="1211"/>
      <c r="CJ58" s="1211"/>
      <c r="CK58" s="1211"/>
      <c r="CL58" s="1211"/>
      <c r="CM58" s="1211"/>
      <c r="CN58" s="1211"/>
      <c r="CO58" s="1211"/>
      <c r="CP58" s="1211"/>
      <c r="CQ58" s="1211"/>
      <c r="CR58" s="1211"/>
      <c r="CS58" s="1211"/>
      <c r="CT58" s="1211"/>
      <c r="CU58" s="1211"/>
      <c r="CV58" s="1211"/>
      <c r="CW58" s="1211"/>
      <c r="CX58" s="1211"/>
      <c r="CY58" s="1211"/>
      <c r="CZ58" s="1211"/>
      <c r="DA58" s="1211"/>
      <c r="DB58" s="1211"/>
      <c r="DC58" s="1211"/>
      <c r="DD58" s="363"/>
      <c r="DE58" s="362"/>
    </row>
    <row r="59" spans="1:109" s="358" customFormat="1" ht="13" x14ac:dyDescent="0.2">
      <c r="A59" s="263"/>
      <c r="B59" s="362"/>
      <c r="K59" s="364"/>
      <c r="L59" s="364"/>
      <c r="M59" s="364"/>
      <c r="N59" s="364"/>
      <c r="AQ59" s="364"/>
      <c r="AR59" s="364"/>
      <c r="AS59" s="364"/>
      <c r="AT59" s="364"/>
      <c r="BC59" s="364"/>
      <c r="BD59" s="364"/>
      <c r="BE59" s="364"/>
      <c r="BF59" s="364"/>
      <c r="BO59" s="364"/>
      <c r="BP59" s="364"/>
      <c r="BQ59" s="364"/>
      <c r="BR59" s="364"/>
      <c r="CA59" s="364"/>
      <c r="CB59" s="364"/>
      <c r="CC59" s="364"/>
      <c r="CD59" s="364"/>
      <c r="CM59" s="364"/>
      <c r="CN59" s="364"/>
      <c r="CO59" s="364"/>
      <c r="CP59" s="364"/>
      <c r="CY59" s="364"/>
      <c r="CZ59" s="364"/>
      <c r="DA59" s="364"/>
      <c r="DB59" s="364"/>
      <c r="DC59" s="364"/>
      <c r="DD59" s="363"/>
      <c r="DE59" s="362"/>
    </row>
    <row r="60" spans="1:109" s="358" customFormat="1" ht="13" x14ac:dyDescent="0.2">
      <c r="A60" s="263"/>
      <c r="B60" s="362"/>
      <c r="K60" s="364"/>
      <c r="L60" s="364"/>
      <c r="M60" s="364"/>
      <c r="N60" s="364"/>
      <c r="AQ60" s="364"/>
      <c r="AR60" s="364"/>
      <c r="AS60" s="364"/>
      <c r="AT60" s="364"/>
      <c r="BC60" s="364"/>
      <c r="BD60" s="364"/>
      <c r="BE60" s="364"/>
      <c r="BF60" s="364"/>
      <c r="BO60" s="364"/>
      <c r="BP60" s="364"/>
      <c r="BQ60" s="364"/>
      <c r="BR60" s="364"/>
      <c r="CA60" s="364"/>
      <c r="CB60" s="364"/>
      <c r="CC60" s="364"/>
      <c r="CD60" s="364"/>
      <c r="CM60" s="364"/>
      <c r="CN60" s="364"/>
      <c r="CO60" s="364"/>
      <c r="CP60" s="364"/>
      <c r="CY60" s="364"/>
      <c r="CZ60" s="364"/>
      <c r="DA60" s="364"/>
      <c r="DB60" s="364"/>
      <c r="DC60" s="364"/>
      <c r="DD60" s="363"/>
      <c r="DE60" s="362"/>
    </row>
    <row r="61" spans="1:109" s="358" customFormat="1" ht="13" x14ac:dyDescent="0.2">
      <c r="A61" s="263"/>
      <c r="B61" s="365"/>
      <c r="C61" s="366"/>
      <c r="D61" s="366"/>
      <c r="E61" s="366"/>
      <c r="F61" s="366"/>
      <c r="G61" s="366"/>
      <c r="H61" s="366"/>
      <c r="I61" s="366"/>
      <c r="J61" s="366"/>
      <c r="K61" s="366"/>
      <c r="L61" s="366"/>
      <c r="M61" s="367"/>
      <c r="N61" s="367"/>
      <c r="O61" s="366"/>
      <c r="P61" s="366"/>
      <c r="Q61" s="366"/>
      <c r="R61" s="366"/>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7"/>
      <c r="AT61" s="367"/>
      <c r="AU61" s="366"/>
      <c r="AV61" s="366"/>
      <c r="AW61" s="366"/>
      <c r="AX61" s="366"/>
      <c r="AY61" s="366"/>
      <c r="AZ61" s="366"/>
      <c r="BA61" s="366"/>
      <c r="BB61" s="366"/>
      <c r="BC61" s="366"/>
      <c r="BD61" s="366"/>
      <c r="BE61" s="367"/>
      <c r="BF61" s="367"/>
      <c r="BG61" s="366"/>
      <c r="BH61" s="366"/>
      <c r="BI61" s="366"/>
      <c r="BJ61" s="366"/>
      <c r="BK61" s="366"/>
      <c r="BL61" s="366"/>
      <c r="BM61" s="366"/>
      <c r="BN61" s="366"/>
      <c r="BO61" s="366"/>
      <c r="BP61" s="366"/>
      <c r="BQ61" s="367"/>
      <c r="BR61" s="367"/>
      <c r="BS61" s="366"/>
      <c r="BT61" s="366"/>
      <c r="BU61" s="366"/>
      <c r="BV61" s="366"/>
      <c r="BW61" s="366"/>
      <c r="BX61" s="366"/>
      <c r="BY61" s="366"/>
      <c r="BZ61" s="366"/>
      <c r="CA61" s="366"/>
      <c r="CB61" s="366"/>
      <c r="CC61" s="367"/>
      <c r="CD61" s="367"/>
      <c r="CE61" s="366"/>
      <c r="CF61" s="366"/>
      <c r="CG61" s="366"/>
      <c r="CH61" s="366"/>
      <c r="CI61" s="366"/>
      <c r="CJ61" s="366"/>
      <c r="CK61" s="366"/>
      <c r="CL61" s="366"/>
      <c r="CM61" s="366"/>
      <c r="CN61" s="366"/>
      <c r="CO61" s="367"/>
      <c r="CP61" s="367"/>
      <c r="CQ61" s="366"/>
      <c r="CR61" s="366"/>
      <c r="CS61" s="366"/>
      <c r="CT61" s="366"/>
      <c r="CU61" s="366"/>
      <c r="CV61" s="366"/>
      <c r="CW61" s="366"/>
      <c r="CX61" s="366"/>
      <c r="CY61" s="366"/>
      <c r="CZ61" s="366"/>
      <c r="DA61" s="367"/>
      <c r="DB61" s="367"/>
      <c r="DC61" s="367"/>
      <c r="DD61" s="368"/>
      <c r="DE61" s="362"/>
    </row>
    <row r="62" spans="1:109" ht="13" x14ac:dyDescent="0.2">
      <c r="B62" s="356"/>
      <c r="C62" s="356"/>
      <c r="D62" s="356"/>
      <c r="E62" s="356"/>
      <c r="F62" s="356"/>
      <c r="G62" s="356"/>
      <c r="H62" s="356"/>
      <c r="I62" s="356"/>
      <c r="J62" s="356"/>
      <c r="K62" s="356"/>
      <c r="L62" s="356"/>
      <c r="M62" s="356"/>
      <c r="N62" s="356"/>
      <c r="O62" s="356"/>
      <c r="P62" s="356"/>
      <c r="Q62" s="356"/>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6"/>
      <c r="BB62" s="356"/>
      <c r="BC62" s="356"/>
      <c r="BD62" s="356"/>
      <c r="BE62" s="356"/>
      <c r="BF62" s="356"/>
      <c r="BG62" s="356"/>
      <c r="BH62" s="356"/>
      <c r="BI62" s="356"/>
      <c r="BJ62" s="356"/>
      <c r="BK62" s="356"/>
      <c r="BL62" s="356"/>
      <c r="BM62" s="356"/>
      <c r="BN62" s="356"/>
      <c r="BO62" s="356"/>
      <c r="BP62" s="356"/>
      <c r="BQ62" s="356"/>
      <c r="BR62" s="356"/>
      <c r="BS62" s="356"/>
      <c r="BT62" s="356"/>
      <c r="BU62" s="356"/>
      <c r="BV62" s="356"/>
      <c r="BW62" s="356"/>
      <c r="BX62" s="356"/>
      <c r="BY62" s="356"/>
      <c r="BZ62" s="356"/>
      <c r="CA62" s="356"/>
      <c r="CB62" s="356"/>
      <c r="CC62" s="356"/>
      <c r="CD62" s="356"/>
      <c r="CE62" s="356"/>
      <c r="CF62" s="356"/>
      <c r="CG62" s="356"/>
      <c r="CH62" s="356"/>
      <c r="CI62" s="356"/>
      <c r="CJ62" s="356"/>
      <c r="CK62" s="356"/>
      <c r="CL62" s="356"/>
      <c r="CM62" s="356"/>
      <c r="CN62" s="356"/>
      <c r="CO62" s="356"/>
      <c r="CP62" s="356"/>
      <c r="CQ62" s="356"/>
      <c r="CR62" s="356"/>
      <c r="CS62" s="356"/>
      <c r="CT62" s="356"/>
      <c r="CU62" s="356"/>
      <c r="CV62" s="356"/>
      <c r="CW62" s="356"/>
      <c r="CX62" s="356"/>
      <c r="CY62" s="356"/>
      <c r="CZ62" s="356"/>
      <c r="DA62" s="356"/>
      <c r="DB62" s="356"/>
      <c r="DC62" s="356"/>
      <c r="DD62" s="356"/>
      <c r="DE62" s="263"/>
    </row>
    <row r="63" spans="1:109" ht="16.5" x14ac:dyDescent="0.2">
      <c r="B63" s="320" t="s">
        <v>602</v>
      </c>
    </row>
    <row r="64" spans="1:109" ht="13" x14ac:dyDescent="0.2">
      <c r="B64" s="267"/>
      <c r="G64" s="357"/>
      <c r="I64" s="369"/>
      <c r="J64" s="369"/>
      <c r="K64" s="369"/>
      <c r="L64" s="369"/>
      <c r="M64" s="369"/>
      <c r="N64" s="370"/>
      <c r="AM64" s="357"/>
      <c r="AN64" s="357" t="s">
        <v>596</v>
      </c>
      <c r="AP64" s="358"/>
      <c r="AQ64" s="358"/>
      <c r="AR64" s="358"/>
      <c r="AY64" s="357"/>
      <c r="BA64" s="358"/>
      <c r="BB64" s="358"/>
      <c r="BC64" s="358"/>
      <c r="BK64" s="357"/>
      <c r="BM64" s="358"/>
      <c r="BN64" s="358"/>
      <c r="BO64" s="358"/>
      <c r="BW64" s="357"/>
      <c r="BY64" s="358"/>
      <c r="BZ64" s="358"/>
      <c r="CA64" s="358"/>
      <c r="CI64" s="357"/>
      <c r="CK64" s="358"/>
      <c r="CL64" s="358"/>
      <c r="CM64" s="358"/>
      <c r="CU64" s="357"/>
      <c r="CW64" s="358"/>
      <c r="CX64" s="358"/>
      <c r="CY64" s="358"/>
    </row>
    <row r="65" spans="2:107" ht="13" x14ac:dyDescent="0.2">
      <c r="B65" s="267"/>
      <c r="AN65" s="1212" t="s">
        <v>604</v>
      </c>
      <c r="AO65" s="1213"/>
      <c r="AP65" s="1213"/>
      <c r="AQ65" s="1213"/>
      <c r="AR65" s="1213"/>
      <c r="AS65" s="1213"/>
      <c r="AT65" s="1213"/>
      <c r="AU65" s="1213"/>
      <c r="AV65" s="1213"/>
      <c r="AW65" s="1213"/>
      <c r="AX65" s="1213"/>
      <c r="AY65" s="1213"/>
      <c r="AZ65" s="1213"/>
      <c r="BA65" s="1213"/>
      <c r="BB65" s="1213"/>
      <c r="BC65" s="1213"/>
      <c r="BD65" s="1213"/>
      <c r="BE65" s="1213"/>
      <c r="BF65" s="1213"/>
      <c r="BG65" s="1213"/>
      <c r="BH65" s="1213"/>
      <c r="BI65" s="1213"/>
      <c r="BJ65" s="1213"/>
      <c r="BK65" s="1213"/>
      <c r="BL65" s="1213"/>
      <c r="BM65" s="1213"/>
      <c r="BN65" s="1213"/>
      <c r="BO65" s="1213"/>
      <c r="BP65" s="1213"/>
      <c r="BQ65" s="1213"/>
      <c r="BR65" s="1213"/>
      <c r="BS65" s="1213"/>
      <c r="BT65" s="1213"/>
      <c r="BU65" s="1213"/>
      <c r="BV65" s="1213"/>
      <c r="BW65" s="1213"/>
      <c r="BX65" s="1213"/>
      <c r="BY65" s="1213"/>
      <c r="BZ65" s="1213"/>
      <c r="CA65" s="1213"/>
      <c r="CB65" s="1213"/>
      <c r="CC65" s="1213"/>
      <c r="CD65" s="1213"/>
      <c r="CE65" s="1213"/>
      <c r="CF65" s="1213"/>
      <c r="CG65" s="1213"/>
      <c r="CH65" s="1213"/>
      <c r="CI65" s="1213"/>
      <c r="CJ65" s="1213"/>
      <c r="CK65" s="1213"/>
      <c r="CL65" s="1213"/>
      <c r="CM65" s="1213"/>
      <c r="CN65" s="1213"/>
      <c r="CO65" s="1213"/>
      <c r="CP65" s="1213"/>
      <c r="CQ65" s="1213"/>
      <c r="CR65" s="1213"/>
      <c r="CS65" s="1213"/>
      <c r="CT65" s="1213"/>
      <c r="CU65" s="1213"/>
      <c r="CV65" s="1213"/>
      <c r="CW65" s="1213"/>
      <c r="CX65" s="1213"/>
      <c r="CY65" s="1213"/>
      <c r="CZ65" s="1213"/>
      <c r="DA65" s="1213"/>
      <c r="DB65" s="1213"/>
      <c r="DC65" s="1214"/>
    </row>
    <row r="66" spans="2:107" ht="13" x14ac:dyDescent="0.2">
      <c r="B66" s="267"/>
      <c r="AN66" s="1215"/>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7"/>
    </row>
    <row r="67" spans="2:107" ht="13" x14ac:dyDescent="0.2">
      <c r="B67" s="267"/>
      <c r="AN67" s="1215"/>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7"/>
    </row>
    <row r="68" spans="2:107" ht="13" x14ac:dyDescent="0.2">
      <c r="B68" s="267"/>
      <c r="AN68" s="1215"/>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7"/>
    </row>
    <row r="69" spans="2:107" ht="13" x14ac:dyDescent="0.2">
      <c r="B69" s="267"/>
      <c r="AN69" s="1218"/>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20"/>
    </row>
    <row r="70" spans="2:107" ht="13" x14ac:dyDescent="0.2">
      <c r="B70" s="267"/>
      <c r="H70" s="371"/>
      <c r="I70" s="371"/>
      <c r="J70" s="372"/>
      <c r="K70" s="372"/>
      <c r="L70" s="373"/>
      <c r="M70" s="372"/>
      <c r="N70" s="373"/>
      <c r="AN70" s="359"/>
      <c r="AO70" s="359"/>
      <c r="AP70" s="359"/>
      <c r="AZ70" s="359"/>
      <c r="BA70" s="359"/>
      <c r="BB70" s="359"/>
      <c r="BL70" s="359"/>
      <c r="BM70" s="359"/>
      <c r="BN70" s="359"/>
      <c r="BX70" s="359"/>
      <c r="BY70" s="359"/>
      <c r="BZ70" s="359"/>
      <c r="CJ70" s="359"/>
      <c r="CK70" s="359"/>
      <c r="CL70" s="359"/>
      <c r="CV70" s="359"/>
      <c r="CW70" s="359"/>
      <c r="CX70" s="359"/>
    </row>
    <row r="71" spans="2:107" ht="13" x14ac:dyDescent="0.2">
      <c r="B71" s="267"/>
      <c r="G71" s="374"/>
      <c r="I71" s="375"/>
      <c r="J71" s="372"/>
      <c r="K71" s="372"/>
      <c r="L71" s="373"/>
      <c r="M71" s="372"/>
      <c r="N71" s="373"/>
      <c r="AM71" s="374"/>
      <c r="AN71" s="263" t="s">
        <v>597</v>
      </c>
    </row>
    <row r="72" spans="2:107" ht="13" x14ac:dyDescent="0.2">
      <c r="B72" s="267"/>
      <c r="G72" s="1221"/>
      <c r="H72" s="1221"/>
      <c r="I72" s="1221"/>
      <c r="J72" s="1221"/>
      <c r="K72" s="360"/>
      <c r="L72" s="360"/>
      <c r="M72" s="361"/>
      <c r="N72" s="361"/>
      <c r="AN72" s="1222"/>
      <c r="AO72" s="1223"/>
      <c r="AP72" s="1223"/>
      <c r="AQ72" s="1223"/>
      <c r="AR72" s="1223"/>
      <c r="AS72" s="1223"/>
      <c r="AT72" s="1223"/>
      <c r="AU72" s="1223"/>
      <c r="AV72" s="1223"/>
      <c r="AW72" s="1223"/>
      <c r="AX72" s="1223"/>
      <c r="AY72" s="1223"/>
      <c r="AZ72" s="1223"/>
      <c r="BA72" s="1223"/>
      <c r="BB72" s="1223"/>
      <c r="BC72" s="1223"/>
      <c r="BD72" s="1223"/>
      <c r="BE72" s="1223"/>
      <c r="BF72" s="1223"/>
      <c r="BG72" s="1223"/>
      <c r="BH72" s="1223"/>
      <c r="BI72" s="1223"/>
      <c r="BJ72" s="1223"/>
      <c r="BK72" s="1223"/>
      <c r="BL72" s="1223"/>
      <c r="BM72" s="1223"/>
      <c r="BN72" s="1223"/>
      <c r="BO72" s="1224"/>
      <c r="BP72" s="1225" t="s">
        <v>550</v>
      </c>
      <c r="BQ72" s="1225"/>
      <c r="BR72" s="1225"/>
      <c r="BS72" s="1225"/>
      <c r="BT72" s="1225"/>
      <c r="BU72" s="1225"/>
      <c r="BV72" s="1225"/>
      <c r="BW72" s="1225"/>
      <c r="BX72" s="1225" t="s">
        <v>551</v>
      </c>
      <c r="BY72" s="1225"/>
      <c r="BZ72" s="1225"/>
      <c r="CA72" s="1225"/>
      <c r="CB72" s="1225"/>
      <c r="CC72" s="1225"/>
      <c r="CD72" s="1225"/>
      <c r="CE72" s="1225"/>
      <c r="CF72" s="1225" t="s">
        <v>552</v>
      </c>
      <c r="CG72" s="1225"/>
      <c r="CH72" s="1225"/>
      <c r="CI72" s="1225"/>
      <c r="CJ72" s="1225"/>
      <c r="CK72" s="1225"/>
      <c r="CL72" s="1225"/>
      <c r="CM72" s="1225"/>
      <c r="CN72" s="1225" t="s">
        <v>553</v>
      </c>
      <c r="CO72" s="1225"/>
      <c r="CP72" s="1225"/>
      <c r="CQ72" s="1225"/>
      <c r="CR72" s="1225"/>
      <c r="CS72" s="1225"/>
      <c r="CT72" s="1225"/>
      <c r="CU72" s="1225"/>
      <c r="CV72" s="1225" t="s">
        <v>554</v>
      </c>
      <c r="CW72" s="1225"/>
      <c r="CX72" s="1225"/>
      <c r="CY72" s="1225"/>
      <c r="CZ72" s="1225"/>
      <c r="DA72" s="1225"/>
      <c r="DB72" s="1225"/>
      <c r="DC72" s="1225"/>
    </row>
    <row r="73" spans="2:107" ht="13" x14ac:dyDescent="0.2">
      <c r="B73" s="267"/>
      <c r="G73" s="1226"/>
      <c r="H73" s="1226"/>
      <c r="I73" s="1226"/>
      <c r="J73" s="1226"/>
      <c r="K73" s="1232"/>
      <c r="L73" s="1232"/>
      <c r="M73" s="1232"/>
      <c r="N73" s="1232"/>
      <c r="AM73" s="359"/>
      <c r="AN73" s="1228" t="s">
        <v>598</v>
      </c>
      <c r="AO73" s="1228"/>
      <c r="AP73" s="1228"/>
      <c r="AQ73" s="1228"/>
      <c r="AR73" s="1228"/>
      <c r="AS73" s="1228"/>
      <c r="AT73" s="1228"/>
      <c r="AU73" s="1228"/>
      <c r="AV73" s="1228"/>
      <c r="AW73" s="1228"/>
      <c r="AX73" s="1228"/>
      <c r="AY73" s="1228"/>
      <c r="AZ73" s="1228"/>
      <c r="BA73" s="1228"/>
      <c r="BB73" s="1228" t="s">
        <v>599</v>
      </c>
      <c r="BC73" s="1228"/>
      <c r="BD73" s="1228"/>
      <c r="BE73" s="1228"/>
      <c r="BF73" s="1228"/>
      <c r="BG73" s="1228"/>
      <c r="BH73" s="1228"/>
      <c r="BI73" s="1228"/>
      <c r="BJ73" s="1228"/>
      <c r="BK73" s="1228"/>
      <c r="BL73" s="1228"/>
      <c r="BM73" s="1228"/>
      <c r="BN73" s="1228"/>
      <c r="BO73" s="1228"/>
      <c r="BP73" s="1211"/>
      <c r="BQ73" s="1211"/>
      <c r="BR73" s="1211"/>
      <c r="BS73" s="1211"/>
      <c r="BT73" s="1211"/>
      <c r="BU73" s="1211"/>
      <c r="BV73" s="1211"/>
      <c r="BW73" s="1211"/>
      <c r="BX73" s="1211"/>
      <c r="BY73" s="1211"/>
      <c r="BZ73" s="1211"/>
      <c r="CA73" s="1211"/>
      <c r="CB73" s="1211"/>
      <c r="CC73" s="1211"/>
      <c r="CD73" s="1211"/>
      <c r="CE73" s="1211"/>
      <c r="CF73" s="1211"/>
      <c r="CG73" s="1211"/>
      <c r="CH73" s="1211"/>
      <c r="CI73" s="1211"/>
      <c r="CJ73" s="1211"/>
      <c r="CK73" s="1211"/>
      <c r="CL73" s="1211"/>
      <c r="CM73" s="1211"/>
      <c r="CN73" s="1211"/>
      <c r="CO73" s="1211"/>
      <c r="CP73" s="1211"/>
      <c r="CQ73" s="1211"/>
      <c r="CR73" s="1211"/>
      <c r="CS73" s="1211"/>
      <c r="CT73" s="1211"/>
      <c r="CU73" s="1211"/>
      <c r="CV73" s="1211"/>
      <c r="CW73" s="1211"/>
      <c r="CX73" s="1211"/>
      <c r="CY73" s="1211"/>
      <c r="CZ73" s="1211"/>
      <c r="DA73" s="1211"/>
      <c r="DB73" s="1211"/>
      <c r="DC73" s="1211"/>
    </row>
    <row r="74" spans="2:107" ht="13" x14ac:dyDescent="0.2">
      <c r="B74" s="267"/>
      <c r="G74" s="1226"/>
      <c r="H74" s="1226"/>
      <c r="I74" s="1226"/>
      <c r="J74" s="1226"/>
      <c r="K74" s="1232"/>
      <c r="L74" s="1232"/>
      <c r="M74" s="1232"/>
      <c r="N74" s="1232"/>
      <c r="AM74" s="359"/>
      <c r="AN74" s="1228"/>
      <c r="AO74" s="1228"/>
      <c r="AP74" s="1228"/>
      <c r="AQ74" s="1228"/>
      <c r="AR74" s="1228"/>
      <c r="AS74" s="1228"/>
      <c r="AT74" s="1228"/>
      <c r="AU74" s="1228"/>
      <c r="AV74" s="1228"/>
      <c r="AW74" s="1228"/>
      <c r="AX74" s="1228"/>
      <c r="AY74" s="1228"/>
      <c r="AZ74" s="1228"/>
      <c r="BA74" s="1228"/>
      <c r="BB74" s="1228"/>
      <c r="BC74" s="1228"/>
      <c r="BD74" s="1228"/>
      <c r="BE74" s="1228"/>
      <c r="BF74" s="1228"/>
      <c r="BG74" s="1228"/>
      <c r="BH74" s="1228"/>
      <c r="BI74" s="1228"/>
      <c r="BJ74" s="1228"/>
      <c r="BK74" s="1228"/>
      <c r="BL74" s="1228"/>
      <c r="BM74" s="1228"/>
      <c r="BN74" s="1228"/>
      <c r="BO74" s="1228"/>
      <c r="BP74" s="1211"/>
      <c r="BQ74" s="1211"/>
      <c r="BR74" s="1211"/>
      <c r="BS74" s="1211"/>
      <c r="BT74" s="1211"/>
      <c r="BU74" s="1211"/>
      <c r="BV74" s="1211"/>
      <c r="BW74" s="1211"/>
      <c r="BX74" s="1211"/>
      <c r="BY74" s="1211"/>
      <c r="BZ74" s="1211"/>
      <c r="CA74" s="1211"/>
      <c r="CB74" s="1211"/>
      <c r="CC74" s="1211"/>
      <c r="CD74" s="1211"/>
      <c r="CE74" s="1211"/>
      <c r="CF74" s="1211"/>
      <c r="CG74" s="1211"/>
      <c r="CH74" s="1211"/>
      <c r="CI74" s="1211"/>
      <c r="CJ74" s="1211"/>
      <c r="CK74" s="1211"/>
      <c r="CL74" s="1211"/>
      <c r="CM74" s="1211"/>
      <c r="CN74" s="1211"/>
      <c r="CO74" s="1211"/>
      <c r="CP74" s="1211"/>
      <c r="CQ74" s="1211"/>
      <c r="CR74" s="1211"/>
      <c r="CS74" s="1211"/>
      <c r="CT74" s="1211"/>
      <c r="CU74" s="1211"/>
      <c r="CV74" s="1211"/>
      <c r="CW74" s="1211"/>
      <c r="CX74" s="1211"/>
      <c r="CY74" s="1211"/>
      <c r="CZ74" s="1211"/>
      <c r="DA74" s="1211"/>
      <c r="DB74" s="1211"/>
      <c r="DC74" s="1211"/>
    </row>
    <row r="75" spans="2:107" ht="13" x14ac:dyDescent="0.2">
      <c r="B75" s="267"/>
      <c r="G75" s="1226"/>
      <c r="H75" s="1226"/>
      <c r="I75" s="1221"/>
      <c r="J75" s="1221"/>
      <c r="K75" s="1227"/>
      <c r="L75" s="1227"/>
      <c r="M75" s="1227"/>
      <c r="N75" s="1227"/>
      <c r="AM75" s="359"/>
      <c r="AN75" s="1228"/>
      <c r="AO75" s="1228"/>
      <c r="AP75" s="1228"/>
      <c r="AQ75" s="1228"/>
      <c r="AR75" s="1228"/>
      <c r="AS75" s="1228"/>
      <c r="AT75" s="1228"/>
      <c r="AU75" s="1228"/>
      <c r="AV75" s="1228"/>
      <c r="AW75" s="1228"/>
      <c r="AX75" s="1228"/>
      <c r="AY75" s="1228"/>
      <c r="AZ75" s="1228"/>
      <c r="BA75" s="1228"/>
      <c r="BB75" s="1228" t="s">
        <v>603</v>
      </c>
      <c r="BC75" s="1228"/>
      <c r="BD75" s="1228"/>
      <c r="BE75" s="1228"/>
      <c r="BF75" s="1228"/>
      <c r="BG75" s="1228"/>
      <c r="BH75" s="1228"/>
      <c r="BI75" s="1228"/>
      <c r="BJ75" s="1228"/>
      <c r="BK75" s="1228"/>
      <c r="BL75" s="1228"/>
      <c r="BM75" s="1228"/>
      <c r="BN75" s="1228"/>
      <c r="BO75" s="1228"/>
      <c r="BP75" s="1211">
        <v>13.4</v>
      </c>
      <c r="BQ75" s="1211"/>
      <c r="BR75" s="1211"/>
      <c r="BS75" s="1211"/>
      <c r="BT75" s="1211"/>
      <c r="BU75" s="1211"/>
      <c r="BV75" s="1211"/>
      <c r="BW75" s="1211"/>
      <c r="BX75" s="1211">
        <v>12</v>
      </c>
      <c r="BY75" s="1211"/>
      <c r="BZ75" s="1211"/>
      <c r="CA75" s="1211"/>
      <c r="CB75" s="1211"/>
      <c r="CC75" s="1211"/>
      <c r="CD75" s="1211"/>
      <c r="CE75" s="1211"/>
      <c r="CF75" s="1211">
        <v>10.3</v>
      </c>
      <c r="CG75" s="1211"/>
      <c r="CH75" s="1211"/>
      <c r="CI75" s="1211"/>
      <c r="CJ75" s="1211"/>
      <c r="CK75" s="1211"/>
      <c r="CL75" s="1211"/>
      <c r="CM75" s="1211"/>
      <c r="CN75" s="1211">
        <v>9.5</v>
      </c>
      <c r="CO75" s="1211"/>
      <c r="CP75" s="1211"/>
      <c r="CQ75" s="1211"/>
      <c r="CR75" s="1211"/>
      <c r="CS75" s="1211"/>
      <c r="CT75" s="1211"/>
      <c r="CU75" s="1211"/>
      <c r="CV75" s="1211">
        <v>9.5</v>
      </c>
      <c r="CW75" s="1211"/>
      <c r="CX75" s="1211"/>
      <c r="CY75" s="1211"/>
      <c r="CZ75" s="1211"/>
      <c r="DA75" s="1211"/>
      <c r="DB75" s="1211"/>
      <c r="DC75" s="1211"/>
    </row>
    <row r="76" spans="2:107" ht="13" x14ac:dyDescent="0.2">
      <c r="B76" s="267"/>
      <c r="G76" s="1226"/>
      <c r="H76" s="1226"/>
      <c r="I76" s="1221"/>
      <c r="J76" s="1221"/>
      <c r="K76" s="1227"/>
      <c r="L76" s="1227"/>
      <c r="M76" s="1227"/>
      <c r="N76" s="1227"/>
      <c r="AM76" s="359"/>
      <c r="AN76" s="1228"/>
      <c r="AO76" s="1228"/>
      <c r="AP76" s="1228"/>
      <c r="AQ76" s="1228"/>
      <c r="AR76" s="1228"/>
      <c r="AS76" s="1228"/>
      <c r="AT76" s="1228"/>
      <c r="AU76" s="1228"/>
      <c r="AV76" s="1228"/>
      <c r="AW76" s="1228"/>
      <c r="AX76" s="1228"/>
      <c r="AY76" s="1228"/>
      <c r="AZ76" s="1228"/>
      <c r="BA76" s="1228"/>
      <c r="BB76" s="1228"/>
      <c r="BC76" s="1228"/>
      <c r="BD76" s="1228"/>
      <c r="BE76" s="1228"/>
      <c r="BF76" s="1228"/>
      <c r="BG76" s="1228"/>
      <c r="BH76" s="1228"/>
      <c r="BI76" s="1228"/>
      <c r="BJ76" s="1228"/>
      <c r="BK76" s="1228"/>
      <c r="BL76" s="1228"/>
      <c r="BM76" s="1228"/>
      <c r="BN76" s="1228"/>
      <c r="BO76" s="1228"/>
      <c r="BP76" s="1211"/>
      <c r="BQ76" s="1211"/>
      <c r="BR76" s="1211"/>
      <c r="BS76" s="1211"/>
      <c r="BT76" s="1211"/>
      <c r="BU76" s="1211"/>
      <c r="BV76" s="1211"/>
      <c r="BW76" s="1211"/>
      <c r="BX76" s="1211"/>
      <c r="BY76" s="1211"/>
      <c r="BZ76" s="1211"/>
      <c r="CA76" s="1211"/>
      <c r="CB76" s="1211"/>
      <c r="CC76" s="1211"/>
      <c r="CD76" s="1211"/>
      <c r="CE76" s="1211"/>
      <c r="CF76" s="1211"/>
      <c r="CG76" s="1211"/>
      <c r="CH76" s="1211"/>
      <c r="CI76" s="1211"/>
      <c r="CJ76" s="1211"/>
      <c r="CK76" s="1211"/>
      <c r="CL76" s="1211"/>
      <c r="CM76" s="1211"/>
      <c r="CN76" s="1211"/>
      <c r="CO76" s="1211"/>
      <c r="CP76" s="1211"/>
      <c r="CQ76" s="1211"/>
      <c r="CR76" s="1211"/>
      <c r="CS76" s="1211"/>
      <c r="CT76" s="1211"/>
      <c r="CU76" s="1211"/>
      <c r="CV76" s="1211"/>
      <c r="CW76" s="1211"/>
      <c r="CX76" s="1211"/>
      <c r="CY76" s="1211"/>
      <c r="CZ76" s="1211"/>
      <c r="DA76" s="1211"/>
      <c r="DB76" s="1211"/>
      <c r="DC76" s="1211"/>
    </row>
    <row r="77" spans="2:107" ht="13" x14ac:dyDescent="0.2">
      <c r="B77" s="267"/>
      <c r="G77" s="1221"/>
      <c r="H77" s="1221"/>
      <c r="I77" s="1221"/>
      <c r="J77" s="1221"/>
      <c r="K77" s="1232"/>
      <c r="L77" s="1232"/>
      <c r="M77" s="1232"/>
      <c r="N77" s="1232"/>
      <c r="AN77" s="1225" t="s">
        <v>601</v>
      </c>
      <c r="AO77" s="1225"/>
      <c r="AP77" s="1225"/>
      <c r="AQ77" s="1225"/>
      <c r="AR77" s="1225"/>
      <c r="AS77" s="1225"/>
      <c r="AT77" s="1225"/>
      <c r="AU77" s="1225"/>
      <c r="AV77" s="1225"/>
      <c r="AW77" s="1225"/>
      <c r="AX77" s="1225"/>
      <c r="AY77" s="1225"/>
      <c r="AZ77" s="1225"/>
      <c r="BA77" s="1225"/>
      <c r="BB77" s="1228" t="s">
        <v>599</v>
      </c>
      <c r="BC77" s="1228"/>
      <c r="BD77" s="1228"/>
      <c r="BE77" s="1228"/>
      <c r="BF77" s="1228"/>
      <c r="BG77" s="1228"/>
      <c r="BH77" s="1228"/>
      <c r="BI77" s="1228"/>
      <c r="BJ77" s="1228"/>
      <c r="BK77" s="1228"/>
      <c r="BL77" s="1228"/>
      <c r="BM77" s="1228"/>
      <c r="BN77" s="1228"/>
      <c r="BO77" s="1228"/>
      <c r="BP77" s="1211">
        <v>0</v>
      </c>
      <c r="BQ77" s="1211"/>
      <c r="BR77" s="1211"/>
      <c r="BS77" s="1211"/>
      <c r="BT77" s="1211"/>
      <c r="BU77" s="1211"/>
      <c r="BV77" s="1211"/>
      <c r="BW77" s="1211"/>
      <c r="BX77" s="1211">
        <v>0</v>
      </c>
      <c r="BY77" s="1211"/>
      <c r="BZ77" s="1211"/>
      <c r="CA77" s="1211"/>
      <c r="CB77" s="1211"/>
      <c r="CC77" s="1211"/>
      <c r="CD77" s="1211"/>
      <c r="CE77" s="1211"/>
      <c r="CF77" s="1211">
        <v>0</v>
      </c>
      <c r="CG77" s="1211"/>
      <c r="CH77" s="1211"/>
      <c r="CI77" s="1211"/>
      <c r="CJ77" s="1211"/>
      <c r="CK77" s="1211"/>
      <c r="CL77" s="1211"/>
      <c r="CM77" s="1211"/>
      <c r="CN77" s="1211">
        <v>0</v>
      </c>
      <c r="CO77" s="1211"/>
      <c r="CP77" s="1211"/>
      <c r="CQ77" s="1211"/>
      <c r="CR77" s="1211"/>
      <c r="CS77" s="1211"/>
      <c r="CT77" s="1211"/>
      <c r="CU77" s="1211"/>
      <c r="CV77" s="1211">
        <v>0</v>
      </c>
      <c r="CW77" s="1211"/>
      <c r="CX77" s="1211"/>
      <c r="CY77" s="1211"/>
      <c r="CZ77" s="1211"/>
      <c r="DA77" s="1211"/>
      <c r="DB77" s="1211"/>
      <c r="DC77" s="1211"/>
    </row>
    <row r="78" spans="2:107" ht="13" x14ac:dyDescent="0.2">
      <c r="B78" s="267"/>
      <c r="G78" s="1221"/>
      <c r="H78" s="1221"/>
      <c r="I78" s="1221"/>
      <c r="J78" s="1221"/>
      <c r="K78" s="1232"/>
      <c r="L78" s="1232"/>
      <c r="M78" s="1232"/>
      <c r="N78" s="1232"/>
      <c r="AN78" s="1225"/>
      <c r="AO78" s="1225"/>
      <c r="AP78" s="1225"/>
      <c r="AQ78" s="1225"/>
      <c r="AR78" s="1225"/>
      <c r="AS78" s="1225"/>
      <c r="AT78" s="1225"/>
      <c r="AU78" s="1225"/>
      <c r="AV78" s="1225"/>
      <c r="AW78" s="1225"/>
      <c r="AX78" s="1225"/>
      <c r="AY78" s="1225"/>
      <c r="AZ78" s="1225"/>
      <c r="BA78" s="1225"/>
      <c r="BB78" s="1228"/>
      <c r="BC78" s="1228"/>
      <c r="BD78" s="1228"/>
      <c r="BE78" s="1228"/>
      <c r="BF78" s="1228"/>
      <c r="BG78" s="1228"/>
      <c r="BH78" s="1228"/>
      <c r="BI78" s="1228"/>
      <c r="BJ78" s="1228"/>
      <c r="BK78" s="1228"/>
      <c r="BL78" s="1228"/>
      <c r="BM78" s="1228"/>
      <c r="BN78" s="1228"/>
      <c r="BO78" s="1228"/>
      <c r="BP78" s="1211"/>
      <c r="BQ78" s="1211"/>
      <c r="BR78" s="1211"/>
      <c r="BS78" s="1211"/>
      <c r="BT78" s="1211"/>
      <c r="BU78" s="1211"/>
      <c r="BV78" s="1211"/>
      <c r="BW78" s="1211"/>
      <c r="BX78" s="1211"/>
      <c r="BY78" s="1211"/>
      <c r="BZ78" s="1211"/>
      <c r="CA78" s="1211"/>
      <c r="CB78" s="1211"/>
      <c r="CC78" s="1211"/>
      <c r="CD78" s="1211"/>
      <c r="CE78" s="1211"/>
      <c r="CF78" s="1211"/>
      <c r="CG78" s="1211"/>
      <c r="CH78" s="1211"/>
      <c r="CI78" s="1211"/>
      <c r="CJ78" s="1211"/>
      <c r="CK78" s="1211"/>
      <c r="CL78" s="1211"/>
      <c r="CM78" s="1211"/>
      <c r="CN78" s="1211"/>
      <c r="CO78" s="1211"/>
      <c r="CP78" s="1211"/>
      <c r="CQ78" s="1211"/>
      <c r="CR78" s="1211"/>
      <c r="CS78" s="1211"/>
      <c r="CT78" s="1211"/>
      <c r="CU78" s="1211"/>
      <c r="CV78" s="1211"/>
      <c r="CW78" s="1211"/>
      <c r="CX78" s="1211"/>
      <c r="CY78" s="1211"/>
      <c r="CZ78" s="1211"/>
      <c r="DA78" s="1211"/>
      <c r="DB78" s="1211"/>
      <c r="DC78" s="1211"/>
    </row>
    <row r="79" spans="2:107" ht="13" x14ac:dyDescent="0.2">
      <c r="B79" s="267"/>
      <c r="G79" s="1221"/>
      <c r="H79" s="1221"/>
      <c r="I79" s="1231"/>
      <c r="J79" s="1231"/>
      <c r="K79" s="1233"/>
      <c r="L79" s="1233"/>
      <c r="M79" s="1233"/>
      <c r="N79" s="1233"/>
      <c r="AN79" s="1225"/>
      <c r="AO79" s="1225"/>
      <c r="AP79" s="1225"/>
      <c r="AQ79" s="1225"/>
      <c r="AR79" s="1225"/>
      <c r="AS79" s="1225"/>
      <c r="AT79" s="1225"/>
      <c r="AU79" s="1225"/>
      <c r="AV79" s="1225"/>
      <c r="AW79" s="1225"/>
      <c r="AX79" s="1225"/>
      <c r="AY79" s="1225"/>
      <c r="AZ79" s="1225"/>
      <c r="BA79" s="1225"/>
      <c r="BB79" s="1228" t="s">
        <v>603</v>
      </c>
      <c r="BC79" s="1228"/>
      <c r="BD79" s="1228"/>
      <c r="BE79" s="1228"/>
      <c r="BF79" s="1228"/>
      <c r="BG79" s="1228"/>
      <c r="BH79" s="1228"/>
      <c r="BI79" s="1228"/>
      <c r="BJ79" s="1228"/>
      <c r="BK79" s="1228"/>
      <c r="BL79" s="1228"/>
      <c r="BM79" s="1228"/>
      <c r="BN79" s="1228"/>
      <c r="BO79" s="1228"/>
      <c r="BP79" s="1211">
        <v>8.1999999999999993</v>
      </c>
      <c r="BQ79" s="1211"/>
      <c r="BR79" s="1211"/>
      <c r="BS79" s="1211"/>
      <c r="BT79" s="1211"/>
      <c r="BU79" s="1211"/>
      <c r="BV79" s="1211"/>
      <c r="BW79" s="1211"/>
      <c r="BX79" s="1211">
        <v>7.8</v>
      </c>
      <c r="BY79" s="1211"/>
      <c r="BZ79" s="1211"/>
      <c r="CA79" s="1211"/>
      <c r="CB79" s="1211"/>
      <c r="CC79" s="1211"/>
      <c r="CD79" s="1211"/>
      <c r="CE79" s="1211"/>
      <c r="CF79" s="1211">
        <v>6</v>
      </c>
      <c r="CG79" s="1211"/>
      <c r="CH79" s="1211"/>
      <c r="CI79" s="1211"/>
      <c r="CJ79" s="1211"/>
      <c r="CK79" s="1211"/>
      <c r="CL79" s="1211"/>
      <c r="CM79" s="1211"/>
      <c r="CN79" s="1211">
        <v>5.6</v>
      </c>
      <c r="CO79" s="1211"/>
      <c r="CP79" s="1211"/>
      <c r="CQ79" s="1211"/>
      <c r="CR79" s="1211"/>
      <c r="CS79" s="1211"/>
      <c r="CT79" s="1211"/>
      <c r="CU79" s="1211"/>
      <c r="CV79" s="1211">
        <v>5.3</v>
      </c>
      <c r="CW79" s="1211"/>
      <c r="CX79" s="1211"/>
      <c r="CY79" s="1211"/>
      <c r="CZ79" s="1211"/>
      <c r="DA79" s="1211"/>
      <c r="DB79" s="1211"/>
      <c r="DC79" s="1211"/>
    </row>
    <row r="80" spans="2:107" ht="13" x14ac:dyDescent="0.2">
      <c r="B80" s="267"/>
      <c r="G80" s="1221"/>
      <c r="H80" s="1221"/>
      <c r="I80" s="1231"/>
      <c r="J80" s="1231"/>
      <c r="K80" s="1233"/>
      <c r="L80" s="1233"/>
      <c r="M80" s="1233"/>
      <c r="N80" s="1233"/>
      <c r="AN80" s="1225"/>
      <c r="AO80" s="1225"/>
      <c r="AP80" s="1225"/>
      <c r="AQ80" s="1225"/>
      <c r="AR80" s="1225"/>
      <c r="AS80" s="1225"/>
      <c r="AT80" s="1225"/>
      <c r="AU80" s="1225"/>
      <c r="AV80" s="1225"/>
      <c r="AW80" s="1225"/>
      <c r="AX80" s="1225"/>
      <c r="AY80" s="1225"/>
      <c r="AZ80" s="1225"/>
      <c r="BA80" s="1225"/>
      <c r="BB80" s="1228"/>
      <c r="BC80" s="1228"/>
      <c r="BD80" s="1228"/>
      <c r="BE80" s="1228"/>
      <c r="BF80" s="1228"/>
      <c r="BG80" s="1228"/>
      <c r="BH80" s="1228"/>
      <c r="BI80" s="1228"/>
      <c r="BJ80" s="1228"/>
      <c r="BK80" s="1228"/>
      <c r="BL80" s="1228"/>
      <c r="BM80" s="1228"/>
      <c r="BN80" s="1228"/>
      <c r="BO80" s="1228"/>
      <c r="BP80" s="1211"/>
      <c r="BQ80" s="1211"/>
      <c r="BR80" s="1211"/>
      <c r="BS80" s="1211"/>
      <c r="BT80" s="1211"/>
      <c r="BU80" s="1211"/>
      <c r="BV80" s="1211"/>
      <c r="BW80" s="1211"/>
      <c r="BX80" s="1211"/>
      <c r="BY80" s="1211"/>
      <c r="BZ80" s="1211"/>
      <c r="CA80" s="1211"/>
      <c r="CB80" s="1211"/>
      <c r="CC80" s="1211"/>
      <c r="CD80" s="1211"/>
      <c r="CE80" s="1211"/>
      <c r="CF80" s="1211"/>
      <c r="CG80" s="1211"/>
      <c r="CH80" s="1211"/>
      <c r="CI80" s="1211"/>
      <c r="CJ80" s="1211"/>
      <c r="CK80" s="1211"/>
      <c r="CL80" s="1211"/>
      <c r="CM80" s="1211"/>
      <c r="CN80" s="1211"/>
      <c r="CO80" s="1211"/>
      <c r="CP80" s="1211"/>
      <c r="CQ80" s="1211"/>
      <c r="CR80" s="1211"/>
      <c r="CS80" s="1211"/>
      <c r="CT80" s="1211"/>
      <c r="CU80" s="1211"/>
      <c r="CV80" s="1211"/>
      <c r="CW80" s="1211"/>
      <c r="CX80" s="1211"/>
      <c r="CY80" s="1211"/>
      <c r="CZ80" s="1211"/>
      <c r="DA80" s="1211"/>
      <c r="DB80" s="1211"/>
      <c r="DC80" s="1211"/>
    </row>
    <row r="81" spans="2:109" ht="13" x14ac:dyDescent="0.2">
      <c r="B81" s="267"/>
    </row>
    <row r="82" spans="2:109" ht="16.5" x14ac:dyDescent="0.2">
      <c r="B82" s="267"/>
      <c r="K82" s="376"/>
      <c r="L82" s="376"/>
      <c r="M82" s="376"/>
      <c r="N82" s="376"/>
      <c r="AQ82" s="376"/>
      <c r="AR82" s="376"/>
      <c r="AS82" s="376"/>
      <c r="AT82" s="376"/>
      <c r="BC82" s="376"/>
      <c r="BD82" s="376"/>
      <c r="BE82" s="376"/>
      <c r="BF82" s="376"/>
      <c r="BO82" s="376"/>
      <c r="BP82" s="376"/>
      <c r="BQ82" s="376"/>
      <c r="BR82" s="376"/>
      <c r="CA82" s="376"/>
      <c r="CB82" s="376"/>
      <c r="CC82" s="376"/>
      <c r="CD82" s="376"/>
      <c r="CM82" s="376"/>
      <c r="CN82" s="376"/>
      <c r="CO82" s="376"/>
      <c r="CP82" s="376"/>
      <c r="CY82" s="376"/>
      <c r="CZ82" s="376"/>
      <c r="DA82" s="376"/>
      <c r="DB82" s="376"/>
      <c r="DC82" s="376"/>
    </row>
    <row r="83" spans="2:109" ht="13" x14ac:dyDescent="0.2">
      <c r="B83" s="348"/>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19"/>
      <c r="AB83" s="319"/>
      <c r="AC83" s="319"/>
      <c r="AD83" s="319"/>
      <c r="AE83" s="319"/>
      <c r="AF83" s="319"/>
      <c r="AG83" s="319"/>
      <c r="AH83" s="319"/>
      <c r="AI83" s="319"/>
      <c r="AJ83" s="319"/>
      <c r="AK83" s="319"/>
      <c r="AL83" s="319"/>
      <c r="AM83" s="319"/>
      <c r="AN83" s="319"/>
      <c r="AO83" s="319"/>
      <c r="AP83" s="319"/>
      <c r="AQ83" s="319"/>
      <c r="AR83" s="319"/>
      <c r="AS83" s="319"/>
      <c r="AT83" s="319"/>
      <c r="AU83" s="319"/>
      <c r="AV83" s="319"/>
      <c r="AW83" s="319"/>
      <c r="AX83" s="319"/>
      <c r="AY83" s="319"/>
      <c r="AZ83" s="319"/>
      <c r="BA83" s="319"/>
      <c r="BB83" s="319"/>
      <c r="BC83" s="319"/>
      <c r="BD83" s="319"/>
      <c r="BE83" s="319"/>
      <c r="BF83" s="319"/>
      <c r="BG83" s="319"/>
      <c r="BH83" s="319"/>
      <c r="BI83" s="319"/>
      <c r="BJ83" s="319"/>
      <c r="BK83" s="319"/>
      <c r="BL83" s="319"/>
      <c r="BM83" s="319"/>
      <c r="BN83" s="319"/>
      <c r="BO83" s="319"/>
      <c r="BP83" s="319"/>
      <c r="BQ83" s="319"/>
      <c r="BR83" s="319"/>
      <c r="BS83" s="319"/>
      <c r="BT83" s="319"/>
      <c r="BU83" s="319"/>
      <c r="BV83" s="319"/>
      <c r="BW83" s="319"/>
      <c r="BX83" s="319"/>
      <c r="BY83" s="319"/>
      <c r="BZ83" s="319"/>
      <c r="CA83" s="319"/>
      <c r="CB83" s="319"/>
      <c r="CC83" s="319"/>
      <c r="CD83" s="319"/>
      <c r="CE83" s="319"/>
      <c r="CF83" s="319"/>
      <c r="CG83" s="319"/>
      <c r="CH83" s="319"/>
      <c r="CI83" s="319"/>
      <c r="CJ83" s="319"/>
      <c r="CK83" s="319"/>
      <c r="CL83" s="319"/>
      <c r="CM83" s="319"/>
      <c r="CN83" s="319"/>
      <c r="CO83" s="319"/>
      <c r="CP83" s="319"/>
      <c r="CQ83" s="319"/>
      <c r="CR83" s="319"/>
      <c r="CS83" s="319"/>
      <c r="CT83" s="319"/>
      <c r="CU83" s="319"/>
      <c r="CV83" s="319"/>
      <c r="CW83" s="319"/>
      <c r="CX83" s="319"/>
      <c r="CY83" s="319"/>
      <c r="CZ83" s="319"/>
      <c r="DA83" s="319"/>
      <c r="DB83" s="319"/>
      <c r="DC83" s="319"/>
      <c r="DD83" s="349"/>
    </row>
    <row r="84" spans="2:109" ht="13" x14ac:dyDescent="0.2">
      <c r="DD84" s="263"/>
      <c r="DE84" s="263"/>
    </row>
    <row r="85" spans="2:109" ht="13" x14ac:dyDescent="0.2">
      <c r="DD85" s="263"/>
      <c r="DE85" s="263"/>
    </row>
    <row r="86" spans="2:109" ht="13" hidden="1" x14ac:dyDescent="0.2">
      <c r="DD86" s="263"/>
      <c r="DE86" s="263"/>
    </row>
    <row r="87" spans="2:109" ht="13" hidden="1" x14ac:dyDescent="0.2">
      <c r="K87" s="377"/>
      <c r="AQ87" s="377"/>
      <c r="BC87" s="377"/>
      <c r="BO87" s="377"/>
      <c r="CA87" s="377"/>
      <c r="CM87" s="377"/>
      <c r="CY87" s="377"/>
      <c r="DD87" s="263"/>
      <c r="DE87" s="263"/>
    </row>
    <row r="88" spans="2:109" ht="13" hidden="1" x14ac:dyDescent="0.2">
      <c r="DD88" s="263"/>
      <c r="DE88" s="263"/>
    </row>
    <row r="89" spans="2:109" ht="13" hidden="1" x14ac:dyDescent="0.2">
      <c r="DD89" s="263"/>
      <c r="DE89" s="263"/>
    </row>
    <row r="90" spans="2:109" ht="13" hidden="1" x14ac:dyDescent="0.2">
      <c r="DD90" s="263"/>
      <c r="DE90" s="263"/>
    </row>
    <row r="91" spans="2:109" ht="13" hidden="1" x14ac:dyDescent="0.2">
      <c r="DD91" s="263"/>
      <c r="DE91" s="263"/>
    </row>
    <row r="92" spans="2:109" ht="13.5" hidden="1" customHeight="1" x14ac:dyDescent="0.2">
      <c r="DD92" s="263"/>
      <c r="DE92" s="263"/>
    </row>
    <row r="93" spans="2:109" ht="13.5" hidden="1" customHeight="1" x14ac:dyDescent="0.2">
      <c r="DD93" s="263"/>
      <c r="DE93" s="263"/>
    </row>
    <row r="94" spans="2:109" ht="13.5" hidden="1" customHeight="1" x14ac:dyDescent="0.2">
      <c r="DD94" s="263"/>
      <c r="DE94" s="263"/>
    </row>
    <row r="95" spans="2:109" ht="13.5" hidden="1" customHeight="1" x14ac:dyDescent="0.2">
      <c r="DD95" s="263"/>
      <c r="DE95" s="263"/>
    </row>
    <row r="96" spans="2:109" ht="13.5" hidden="1" customHeight="1" x14ac:dyDescent="0.2">
      <c r="DD96" s="263"/>
      <c r="DE96" s="263"/>
    </row>
    <row r="97" spans="108:109" ht="13.5" hidden="1" customHeight="1" x14ac:dyDescent="0.2">
      <c r="DD97" s="263"/>
      <c r="DE97" s="263"/>
    </row>
    <row r="98" spans="108:109" ht="13.5" hidden="1" customHeight="1" x14ac:dyDescent="0.2">
      <c r="DD98" s="263"/>
      <c r="DE98" s="263"/>
    </row>
    <row r="99" spans="108:109" ht="13.5" hidden="1" customHeight="1" x14ac:dyDescent="0.2">
      <c r="DD99" s="263"/>
      <c r="DE99" s="263"/>
    </row>
    <row r="100" spans="108:109" ht="13.5" hidden="1" customHeight="1" x14ac:dyDescent="0.2">
      <c r="DD100" s="263"/>
      <c r="DE100" s="263"/>
    </row>
    <row r="101" spans="108:109" ht="13.5" hidden="1" customHeight="1" x14ac:dyDescent="0.2">
      <c r="DD101" s="263"/>
      <c r="DE101" s="263"/>
    </row>
    <row r="102" spans="108:109" ht="13.5" hidden="1" customHeight="1" x14ac:dyDescent="0.2">
      <c r="DD102" s="263"/>
      <c r="DE102" s="263"/>
    </row>
    <row r="103" spans="108:109" ht="13.5" hidden="1" customHeight="1" x14ac:dyDescent="0.2">
      <c r="DD103" s="263"/>
      <c r="DE103" s="263"/>
    </row>
    <row r="104" spans="108:109" ht="13.5" hidden="1" customHeight="1" x14ac:dyDescent="0.2">
      <c r="DD104" s="263"/>
      <c r="DE104" s="263"/>
    </row>
    <row r="105" spans="108:109" ht="13.5" hidden="1" customHeight="1" x14ac:dyDescent="0.2">
      <c r="DD105" s="263"/>
      <c r="DE105" s="263"/>
    </row>
    <row r="106" spans="108:109" ht="13.5" hidden="1" customHeight="1" x14ac:dyDescent="0.2">
      <c r="DD106" s="263"/>
      <c r="DE106" s="263"/>
    </row>
    <row r="107" spans="108:109" ht="13.5" hidden="1" customHeight="1" x14ac:dyDescent="0.2">
      <c r="DD107" s="263"/>
      <c r="DE107" s="263"/>
    </row>
    <row r="108" spans="108:109" ht="13.5" hidden="1" customHeight="1" x14ac:dyDescent="0.2">
      <c r="DD108" s="263"/>
      <c r="DE108" s="263"/>
    </row>
    <row r="109" spans="108:109" ht="13.5" hidden="1" customHeight="1" x14ac:dyDescent="0.2">
      <c r="DD109" s="263"/>
      <c r="DE109" s="263"/>
    </row>
    <row r="110" spans="108:109" ht="13.5" hidden="1" customHeight="1" x14ac:dyDescent="0.2">
      <c r="DD110" s="263"/>
      <c r="DE110" s="263"/>
    </row>
    <row r="111" spans="108:109" ht="13.5" hidden="1" customHeight="1" x14ac:dyDescent="0.2">
      <c r="DD111" s="263"/>
      <c r="DE111" s="263"/>
    </row>
    <row r="112" spans="108:109" ht="13.5" hidden="1" customHeight="1" x14ac:dyDescent="0.2">
      <c r="DD112" s="263"/>
      <c r="DE112" s="263"/>
    </row>
    <row r="113" spans="108:109" ht="13.5" hidden="1" customHeight="1" x14ac:dyDescent="0.2">
      <c r="DD113" s="263"/>
      <c r="DE113" s="263"/>
    </row>
    <row r="114" spans="108:109" ht="13.5" hidden="1" customHeight="1" x14ac:dyDescent="0.2">
      <c r="DD114" s="263"/>
      <c r="DE114" s="263"/>
    </row>
    <row r="115" spans="108:109" ht="13.5" hidden="1" customHeight="1" x14ac:dyDescent="0.2">
      <c r="DD115" s="263"/>
      <c r="DE115" s="263"/>
    </row>
    <row r="116" spans="108:109" ht="13.5" hidden="1" customHeight="1" x14ac:dyDescent="0.2">
      <c r="DD116" s="263"/>
      <c r="DE116" s="263"/>
    </row>
    <row r="117" spans="108:109" ht="13.5" hidden="1" customHeight="1" x14ac:dyDescent="0.2">
      <c r="DD117" s="263"/>
      <c r="DE117" s="263"/>
    </row>
    <row r="118" spans="108:109" ht="13.5" hidden="1" customHeight="1" x14ac:dyDescent="0.2">
      <c r="DD118" s="263"/>
      <c r="DE118" s="263"/>
    </row>
    <row r="119" spans="108:109" ht="13.5" hidden="1" customHeight="1" x14ac:dyDescent="0.2">
      <c r="DD119" s="263"/>
      <c r="DE119" s="263"/>
    </row>
    <row r="120" spans="108:109" ht="13.5" hidden="1" customHeight="1" x14ac:dyDescent="0.2">
      <c r="DD120" s="263"/>
      <c r="DE120" s="263"/>
    </row>
    <row r="121" spans="108:109" ht="13.5" hidden="1" customHeight="1" x14ac:dyDescent="0.2">
      <c r="DD121" s="263"/>
      <c r="DE121" s="263"/>
    </row>
    <row r="122" spans="108:109" ht="13.5" hidden="1" customHeight="1" x14ac:dyDescent="0.2">
      <c r="DD122" s="263"/>
      <c r="DE122" s="263"/>
    </row>
    <row r="123" spans="108:109" ht="13.5" hidden="1" customHeight="1" x14ac:dyDescent="0.2">
      <c r="DD123" s="263"/>
      <c r="DE123" s="263"/>
    </row>
    <row r="124" spans="108:109" ht="13.5" hidden="1" customHeight="1" x14ac:dyDescent="0.2">
      <c r="DD124" s="263"/>
      <c r="DE124" s="263"/>
    </row>
    <row r="125" spans="108:109" ht="13.5" hidden="1" customHeight="1" x14ac:dyDescent="0.2">
      <c r="DD125" s="263"/>
      <c r="DE125" s="263"/>
    </row>
    <row r="126" spans="108:109" ht="13.5" hidden="1" customHeight="1" x14ac:dyDescent="0.2">
      <c r="DD126" s="263"/>
      <c r="DE126" s="263"/>
    </row>
    <row r="127" spans="108:109" ht="13.5" hidden="1" customHeight="1" x14ac:dyDescent="0.2">
      <c r="DD127" s="263"/>
      <c r="DE127" s="263"/>
    </row>
    <row r="128" spans="108:109" ht="13.5" hidden="1" customHeight="1" x14ac:dyDescent="0.2">
      <c r="DD128" s="263"/>
      <c r="DE128" s="263"/>
    </row>
    <row r="129" spans="108:109" ht="13.5" hidden="1" customHeight="1" x14ac:dyDescent="0.2">
      <c r="DD129" s="263"/>
      <c r="DE129" s="263"/>
    </row>
    <row r="130" spans="108:109" ht="13.5" hidden="1" customHeight="1" x14ac:dyDescent="0.2">
      <c r="DD130" s="263"/>
      <c r="DE130" s="263"/>
    </row>
    <row r="131" spans="108:109" ht="13.5" hidden="1" customHeight="1" x14ac:dyDescent="0.2">
      <c r="DD131" s="263"/>
      <c r="DE131" s="263"/>
    </row>
    <row r="132" spans="108:109" ht="13.5" hidden="1" customHeight="1" x14ac:dyDescent="0.2">
      <c r="DD132" s="263"/>
      <c r="DE132" s="263"/>
    </row>
    <row r="133" spans="108:109" ht="13.5" hidden="1" customHeight="1" x14ac:dyDescent="0.2">
      <c r="DD133" s="263"/>
      <c r="DE133" s="263"/>
    </row>
    <row r="134" spans="108:109" ht="13.5" hidden="1" customHeight="1" x14ac:dyDescent="0.2">
      <c r="DD134" s="263"/>
      <c r="DE134" s="263"/>
    </row>
    <row r="135" spans="108:109" ht="13.5" hidden="1" customHeight="1" x14ac:dyDescent="0.2">
      <c r="DD135" s="263"/>
      <c r="DE135" s="263"/>
    </row>
    <row r="136" spans="108:109" ht="13.5" hidden="1" customHeight="1" x14ac:dyDescent="0.2">
      <c r="DD136" s="263"/>
      <c r="DE136" s="263"/>
    </row>
    <row r="137" spans="108:109" ht="13.5" hidden="1" customHeight="1" x14ac:dyDescent="0.2">
      <c r="DD137" s="263"/>
      <c r="DE137" s="263"/>
    </row>
    <row r="138" spans="108:109" ht="13.5" hidden="1" customHeight="1" x14ac:dyDescent="0.2">
      <c r="DD138" s="263"/>
      <c r="DE138" s="263"/>
    </row>
    <row r="139" spans="108:109" ht="13.5" hidden="1" customHeight="1" x14ac:dyDescent="0.2">
      <c r="DD139" s="263"/>
      <c r="DE139" s="263"/>
    </row>
    <row r="140" spans="108:109" ht="13.5" hidden="1" customHeight="1" x14ac:dyDescent="0.2">
      <c r="DD140" s="263"/>
      <c r="DE140" s="263"/>
    </row>
    <row r="141" spans="108:109" ht="13.5" hidden="1" customHeight="1" x14ac:dyDescent="0.2">
      <c r="DD141" s="263"/>
      <c r="DE141" s="263"/>
    </row>
    <row r="142" spans="108:109" ht="13.5" hidden="1" customHeight="1" x14ac:dyDescent="0.2">
      <c r="DD142" s="263"/>
      <c r="DE142" s="263"/>
    </row>
    <row r="143" spans="108:109" ht="13.5" hidden="1" customHeight="1" x14ac:dyDescent="0.2">
      <c r="DD143" s="263"/>
      <c r="DE143" s="263"/>
    </row>
    <row r="144" spans="108:109" ht="13.5" hidden="1" customHeight="1" x14ac:dyDescent="0.2">
      <c r="DD144" s="263"/>
      <c r="DE144" s="263"/>
    </row>
    <row r="145" spans="108:109" ht="13.5" hidden="1" customHeight="1" x14ac:dyDescent="0.2">
      <c r="DD145" s="263"/>
      <c r="DE145" s="263"/>
    </row>
    <row r="146" spans="108:109" ht="13.5" hidden="1" customHeight="1" x14ac:dyDescent="0.2">
      <c r="DD146" s="263"/>
      <c r="DE146" s="263"/>
    </row>
    <row r="147" spans="108:109" ht="13.5" hidden="1" customHeight="1" x14ac:dyDescent="0.2">
      <c r="DD147" s="263"/>
      <c r="DE147" s="263"/>
    </row>
    <row r="148" spans="108:109" ht="13.5" hidden="1" customHeight="1" x14ac:dyDescent="0.2">
      <c r="DD148" s="263"/>
      <c r="DE148" s="263"/>
    </row>
    <row r="149" spans="108:109" ht="13.5" hidden="1" customHeight="1" x14ac:dyDescent="0.2">
      <c r="DD149" s="263"/>
      <c r="DE149" s="263"/>
    </row>
    <row r="150" spans="108:109" ht="13.5" hidden="1" customHeight="1" x14ac:dyDescent="0.2">
      <c r="DD150" s="263"/>
      <c r="DE150" s="263"/>
    </row>
    <row r="151" spans="108:109" ht="13.5" hidden="1" customHeight="1" x14ac:dyDescent="0.2">
      <c r="DD151" s="263"/>
      <c r="DE151" s="263"/>
    </row>
    <row r="152" spans="108:109" ht="13.5" hidden="1" customHeight="1" x14ac:dyDescent="0.2">
      <c r="DD152" s="263"/>
      <c r="DE152" s="263"/>
    </row>
    <row r="153" spans="108:109" ht="13.5" hidden="1" customHeight="1" x14ac:dyDescent="0.2">
      <c r="DD153" s="263"/>
      <c r="DE153" s="263"/>
    </row>
    <row r="154" spans="108:109" ht="13.5" hidden="1" customHeight="1" x14ac:dyDescent="0.2">
      <c r="DD154" s="263"/>
      <c r="DE154" s="263"/>
    </row>
    <row r="155" spans="108:109" ht="13.5" hidden="1" customHeight="1" x14ac:dyDescent="0.2">
      <c r="DD155" s="263"/>
      <c r="DE155" s="263"/>
    </row>
    <row r="156" spans="108:109" ht="13.5" hidden="1" customHeight="1" x14ac:dyDescent="0.2">
      <c r="DD156" s="263"/>
      <c r="DE156" s="263"/>
    </row>
    <row r="157" spans="108:109" ht="13.5" hidden="1" customHeight="1" x14ac:dyDescent="0.2">
      <c r="DD157" s="263"/>
      <c r="DE157" s="263"/>
    </row>
    <row r="158" spans="108:109" ht="13.5" hidden="1" customHeight="1" x14ac:dyDescent="0.2">
      <c r="DD158" s="263"/>
      <c r="DE158" s="263"/>
    </row>
    <row r="159" spans="108:109" ht="13.5" hidden="1" customHeight="1" x14ac:dyDescent="0.2">
      <c r="DD159" s="263"/>
      <c r="DE159" s="263"/>
    </row>
    <row r="160" spans="108:109" ht="13.5" hidden="1" customHeight="1" x14ac:dyDescent="0.2">
      <c r="DD160" s="263"/>
      <c r="DE160" s="263"/>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tnZQCqrZy9zNZ8MwqFe1nBa9E+FIvD6TBRhhRko5zc5mVNZ0Bu78VDdreDt6qm6LJmD9HyVlFNQtVnwkAQzlA==" saltValue="i5PBA8oKQDb9Bm9izCTBH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3A0C74-D7EC-4DA0-A66C-E062F1A68263}">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53125" style="262" customWidth="1"/>
    <col min="35" max="122" width="2.453125" style="261" customWidth="1"/>
    <col min="123" max="16384" width="2.4531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 x14ac:dyDescent="0.2">
      <c r="S2" s="261"/>
      <c r="AH2" s="261"/>
    </row>
    <row r="3" spans="2:34"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 x14ac:dyDescent="0.2"/>
    <row r="5" spans="2:34" ht="13" x14ac:dyDescent="0.2"/>
    <row r="6" spans="2:34" ht="13" x14ac:dyDescent="0.2"/>
    <row r="7" spans="2:34" ht="13" x14ac:dyDescent="0.2"/>
    <row r="8" spans="2:34" ht="13" x14ac:dyDescent="0.2"/>
    <row r="9" spans="2:34" ht="13" x14ac:dyDescent="0.2">
      <c r="AH9" s="26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1"/>
    </row>
    <row r="18" spans="12:34" ht="13" x14ac:dyDescent="0.2"/>
    <row r="19" spans="12:34" ht="13" x14ac:dyDescent="0.2"/>
    <row r="20" spans="12:34" ht="13" x14ac:dyDescent="0.2">
      <c r="AH20" s="261"/>
    </row>
    <row r="21" spans="12:34" ht="13" x14ac:dyDescent="0.2">
      <c r="AH21" s="261"/>
    </row>
    <row r="22" spans="12:34" ht="13" x14ac:dyDescent="0.2"/>
    <row r="23" spans="12:34" ht="13" x14ac:dyDescent="0.2"/>
    <row r="24" spans="12:34" ht="13" x14ac:dyDescent="0.2">
      <c r="Q24" s="261"/>
    </row>
    <row r="25" spans="12:34" ht="13" x14ac:dyDescent="0.2"/>
    <row r="26" spans="12:34" ht="13" x14ac:dyDescent="0.2"/>
    <row r="27" spans="12:34" ht="13" x14ac:dyDescent="0.2"/>
    <row r="28" spans="12:34" ht="13" x14ac:dyDescent="0.2">
      <c r="O28" s="261"/>
      <c r="T28" s="261"/>
      <c r="AH28" s="261"/>
    </row>
    <row r="29" spans="12:34" ht="13" x14ac:dyDescent="0.2"/>
    <row r="30" spans="12:34" ht="13" x14ac:dyDescent="0.2"/>
    <row r="31" spans="12:34" ht="13" x14ac:dyDescent="0.2">
      <c r="Q31" s="261"/>
    </row>
    <row r="32" spans="12:34" ht="13" x14ac:dyDescent="0.2">
      <c r="L32" s="261"/>
    </row>
    <row r="33" spans="2:34" ht="13" x14ac:dyDescent="0.2">
      <c r="C33" s="261"/>
      <c r="E33" s="261"/>
      <c r="G33" s="261"/>
      <c r="I33" s="261"/>
      <c r="X33" s="261"/>
    </row>
    <row r="34" spans="2:34" ht="13" x14ac:dyDescent="0.2">
      <c r="B34" s="261"/>
      <c r="P34" s="261"/>
      <c r="R34" s="261"/>
      <c r="T34" s="261"/>
    </row>
    <row r="35" spans="2:34" ht="13" x14ac:dyDescent="0.2">
      <c r="D35" s="261"/>
      <c r="W35" s="261"/>
      <c r="AC35" s="261"/>
      <c r="AD35" s="261"/>
      <c r="AE35" s="261"/>
      <c r="AF35" s="261"/>
      <c r="AG35" s="261"/>
      <c r="AH35" s="261"/>
    </row>
    <row r="36" spans="2:34" ht="13" x14ac:dyDescent="0.2">
      <c r="H36" s="261"/>
      <c r="J36" s="261"/>
      <c r="K36" s="261"/>
      <c r="M36" s="261"/>
      <c r="Y36" s="261"/>
      <c r="Z36" s="261"/>
      <c r="AA36" s="261"/>
      <c r="AB36" s="261"/>
      <c r="AC36" s="261"/>
      <c r="AD36" s="261"/>
      <c r="AE36" s="261"/>
      <c r="AF36" s="261"/>
      <c r="AG36" s="261"/>
      <c r="AH36" s="261"/>
    </row>
    <row r="37" spans="2:34" ht="13" x14ac:dyDescent="0.2">
      <c r="AH37" s="261"/>
    </row>
    <row r="38" spans="2:34" ht="13" x14ac:dyDescent="0.2">
      <c r="AG38" s="261"/>
      <c r="AH38" s="261"/>
    </row>
    <row r="39" spans="2:34" ht="13" x14ac:dyDescent="0.2"/>
    <row r="40" spans="2:34" ht="13" x14ac:dyDescent="0.2">
      <c r="X40" s="261"/>
    </row>
    <row r="41" spans="2:34" ht="13" x14ac:dyDescent="0.2">
      <c r="R41" s="261"/>
    </row>
    <row r="42" spans="2:34" ht="13" x14ac:dyDescent="0.2">
      <c r="W42" s="261"/>
    </row>
    <row r="43" spans="2:34" ht="13" x14ac:dyDescent="0.2">
      <c r="Y43" s="261"/>
      <c r="Z43" s="261"/>
      <c r="AA43" s="261"/>
      <c r="AB43" s="261"/>
      <c r="AC43" s="261"/>
      <c r="AD43" s="261"/>
      <c r="AE43" s="261"/>
      <c r="AF43" s="261"/>
      <c r="AG43" s="261"/>
      <c r="AH43" s="261"/>
    </row>
    <row r="44" spans="2:34" ht="13" x14ac:dyDescent="0.2">
      <c r="AH44" s="261"/>
    </row>
    <row r="45" spans="2:34" ht="13" x14ac:dyDescent="0.2">
      <c r="X45" s="261"/>
    </row>
    <row r="46" spans="2:34" ht="13" x14ac:dyDescent="0.2"/>
    <row r="47" spans="2:34" ht="13" x14ac:dyDescent="0.2"/>
    <row r="48" spans="2:34" ht="13" x14ac:dyDescent="0.2">
      <c r="W48" s="261"/>
      <c r="Y48" s="261"/>
      <c r="Z48" s="261"/>
      <c r="AA48" s="261"/>
      <c r="AB48" s="261"/>
      <c r="AC48" s="261"/>
      <c r="AD48" s="261"/>
      <c r="AE48" s="261"/>
      <c r="AF48" s="261"/>
      <c r="AG48" s="261"/>
      <c r="AH48" s="261"/>
    </row>
    <row r="49" spans="28:34" ht="13" x14ac:dyDescent="0.2"/>
    <row r="50" spans="28:34" ht="13" x14ac:dyDescent="0.2">
      <c r="AE50" s="261"/>
      <c r="AF50" s="261"/>
      <c r="AG50" s="261"/>
      <c r="AH50" s="261"/>
    </row>
    <row r="51" spans="28:34" ht="13" x14ac:dyDescent="0.2">
      <c r="AC51" s="261"/>
      <c r="AD51" s="261"/>
      <c r="AE51" s="261"/>
      <c r="AF51" s="261"/>
      <c r="AG51" s="261"/>
      <c r="AH51" s="261"/>
    </row>
    <row r="52" spans="28:34" ht="13" x14ac:dyDescent="0.2"/>
    <row r="53" spans="28:34" ht="13" x14ac:dyDescent="0.2">
      <c r="AF53" s="261"/>
      <c r="AG53" s="261"/>
      <c r="AH53" s="261"/>
    </row>
    <row r="54" spans="28:34" ht="13" x14ac:dyDescent="0.2">
      <c r="AH54" s="261"/>
    </row>
    <row r="55" spans="28:34" ht="13" x14ac:dyDescent="0.2"/>
    <row r="56" spans="28:34" ht="13" x14ac:dyDescent="0.2">
      <c r="AB56" s="261"/>
      <c r="AC56" s="261"/>
      <c r="AD56" s="261"/>
      <c r="AE56" s="261"/>
      <c r="AF56" s="261"/>
      <c r="AG56" s="261"/>
      <c r="AH56" s="261"/>
    </row>
    <row r="57" spans="28:34" ht="13" x14ac:dyDescent="0.2">
      <c r="AH57" s="261"/>
    </row>
    <row r="58" spans="28:34" ht="13" x14ac:dyDescent="0.2">
      <c r="AH58" s="261"/>
    </row>
    <row r="59" spans="28:34" ht="13" x14ac:dyDescent="0.2"/>
    <row r="60" spans="28:34" ht="13" x14ac:dyDescent="0.2"/>
    <row r="61" spans="28:34" ht="13" x14ac:dyDescent="0.2"/>
    <row r="62" spans="28:34" ht="13" x14ac:dyDescent="0.2"/>
    <row r="63" spans="28:34" ht="13" x14ac:dyDescent="0.2">
      <c r="AH63" s="261"/>
    </row>
    <row r="64" spans="28:34" ht="13" x14ac:dyDescent="0.2">
      <c r="AG64" s="261"/>
      <c r="AH64" s="261"/>
    </row>
    <row r="65" spans="28:34" ht="13" x14ac:dyDescent="0.2"/>
    <row r="66" spans="28:34" ht="13" x14ac:dyDescent="0.2"/>
    <row r="67" spans="28:34" ht="13" x14ac:dyDescent="0.2"/>
    <row r="68" spans="28:34" ht="13" x14ac:dyDescent="0.2">
      <c r="AB68" s="261"/>
      <c r="AC68" s="261"/>
      <c r="AD68" s="261"/>
      <c r="AE68" s="261"/>
      <c r="AF68" s="261"/>
      <c r="AG68" s="261"/>
      <c r="AH68" s="261"/>
    </row>
    <row r="69" spans="28:34" ht="13" x14ac:dyDescent="0.2">
      <c r="AF69" s="261"/>
      <c r="AG69" s="261"/>
      <c r="AH69" s="261"/>
    </row>
    <row r="70" spans="28:34" ht="13" x14ac:dyDescent="0.2"/>
    <row r="71" spans="28:34" ht="13" x14ac:dyDescent="0.2"/>
    <row r="72" spans="28:34" ht="13" x14ac:dyDescent="0.2"/>
    <row r="73" spans="28:34" ht="13" x14ac:dyDescent="0.2"/>
    <row r="74" spans="28:34" ht="13" x14ac:dyDescent="0.2"/>
    <row r="75" spans="28:34" ht="13" x14ac:dyDescent="0.2">
      <c r="AH75" s="261"/>
    </row>
    <row r="76" spans="28:34" ht="13" x14ac:dyDescent="0.2">
      <c r="AF76" s="261"/>
      <c r="AG76" s="261"/>
      <c r="AH76" s="261"/>
    </row>
    <row r="77" spans="28:34" ht="13" x14ac:dyDescent="0.2">
      <c r="AG77" s="261"/>
      <c r="AH77" s="261"/>
    </row>
    <row r="78" spans="28:34" ht="13" x14ac:dyDescent="0.2"/>
    <row r="79" spans="28:34" ht="13" x14ac:dyDescent="0.2"/>
    <row r="80" spans="28:34" ht="13" x14ac:dyDescent="0.2"/>
    <row r="81" spans="25:34" ht="13" x14ac:dyDescent="0.2"/>
    <row r="82" spans="25:34" ht="13" x14ac:dyDescent="0.2">
      <c r="Y82" s="261"/>
    </row>
    <row r="83" spans="25:34" ht="13" x14ac:dyDescent="0.2">
      <c r="Y83" s="261"/>
      <c r="Z83" s="261"/>
      <c r="AA83" s="261"/>
      <c r="AB83" s="261"/>
      <c r="AC83" s="261"/>
      <c r="AD83" s="261"/>
      <c r="AE83" s="261"/>
      <c r="AF83" s="261"/>
      <c r="AG83" s="261"/>
      <c r="AH83" s="261"/>
    </row>
    <row r="84" spans="25:34" ht="13" x14ac:dyDescent="0.2"/>
    <row r="85" spans="25:34" ht="13" x14ac:dyDescent="0.2"/>
    <row r="86" spans="25:34" ht="13" x14ac:dyDescent="0.2"/>
    <row r="87" spans="25:34" ht="13" x14ac:dyDescent="0.2"/>
    <row r="88" spans="25:34" ht="13" x14ac:dyDescent="0.2">
      <c r="AH88" s="26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hp5s1C3a7gmi7GFcvFYFcBq9jXvEIgYqLDvSTmj63RY5BRtFd2u2VHjiWhTM2hfuiI5Z0cVzEgHSKnTwK0IZw==" saltValue="IvsxohC54cDkzZbl7iA+L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D9D9B-ABF1-495C-A219-5A7FEF07C73D}">
  <sheetPr>
    <pageSetUpPr fitToPage="1"/>
  </sheetPr>
  <dimension ref="A1:DR135"/>
  <sheetViews>
    <sheetView showGridLines="0" zoomScaleNormal="100" zoomScaleSheetLayoutView="55" workbookViewId="0">
      <selection activeCell="BE3" sqref="BE3"/>
    </sheetView>
  </sheetViews>
  <sheetFormatPr defaultColWidth="0" defaultRowHeight="13.5" customHeight="1" zeroHeight="1" x14ac:dyDescent="0.2"/>
  <cols>
    <col min="1" max="34" width="2.453125" style="262" customWidth="1"/>
    <col min="35" max="122" width="2.453125" style="261" customWidth="1"/>
    <col min="123" max="16384" width="2.453125" style="261" hidden="1"/>
  </cols>
  <sheetData>
    <row r="1" spans="2:34"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2:34" ht="13" x14ac:dyDescent="0.2">
      <c r="S2" s="261"/>
      <c r="AH2" s="261"/>
    </row>
    <row r="3" spans="2:34"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2:34" ht="13" x14ac:dyDescent="0.2"/>
    <row r="5" spans="2:34" ht="13" x14ac:dyDescent="0.2"/>
    <row r="6" spans="2:34" ht="13" x14ac:dyDescent="0.2"/>
    <row r="7" spans="2:34" ht="13" x14ac:dyDescent="0.2"/>
    <row r="8" spans="2:34" ht="13" x14ac:dyDescent="0.2"/>
    <row r="9" spans="2:34" ht="13" x14ac:dyDescent="0.2">
      <c r="AH9" s="261"/>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61"/>
    </row>
    <row r="18" spans="12:34" ht="13" x14ac:dyDescent="0.2"/>
    <row r="19" spans="12:34" ht="13" x14ac:dyDescent="0.2"/>
    <row r="20" spans="12:34" ht="13" x14ac:dyDescent="0.2">
      <c r="AH20" s="261"/>
    </row>
    <row r="21" spans="12:34" ht="13" x14ac:dyDescent="0.2">
      <c r="AH21" s="261"/>
    </row>
    <row r="22" spans="12:34" ht="13" x14ac:dyDescent="0.2"/>
    <row r="23" spans="12:34" ht="13" x14ac:dyDescent="0.2"/>
    <row r="24" spans="12:34" ht="13" x14ac:dyDescent="0.2">
      <c r="Q24" s="261"/>
    </row>
    <row r="25" spans="12:34" ht="13" x14ac:dyDescent="0.2"/>
    <row r="26" spans="12:34" ht="13" x14ac:dyDescent="0.2"/>
    <row r="27" spans="12:34" ht="13" x14ac:dyDescent="0.2"/>
    <row r="28" spans="12:34" ht="13" x14ac:dyDescent="0.2">
      <c r="O28" s="261"/>
      <c r="T28" s="261"/>
      <c r="AH28" s="261"/>
    </row>
    <row r="29" spans="12:34" ht="13" x14ac:dyDescent="0.2"/>
    <row r="30" spans="12:34" ht="13" x14ac:dyDescent="0.2"/>
    <row r="31" spans="12:34" ht="13" x14ac:dyDescent="0.2">
      <c r="Q31" s="261"/>
    </row>
    <row r="32" spans="12:34" ht="13" x14ac:dyDescent="0.2">
      <c r="L32" s="261"/>
    </row>
    <row r="33" spans="2:34" ht="13" x14ac:dyDescent="0.2">
      <c r="C33" s="261"/>
      <c r="E33" s="261"/>
      <c r="G33" s="261"/>
      <c r="I33" s="261"/>
      <c r="X33" s="261"/>
    </row>
    <row r="34" spans="2:34" ht="13" x14ac:dyDescent="0.2">
      <c r="B34" s="261"/>
      <c r="P34" s="261"/>
      <c r="R34" s="261"/>
      <c r="T34" s="261"/>
    </row>
    <row r="35" spans="2:34" ht="13" x14ac:dyDescent="0.2">
      <c r="D35" s="261"/>
      <c r="W35" s="261"/>
      <c r="AC35" s="261"/>
      <c r="AD35" s="261"/>
      <c r="AE35" s="261"/>
      <c r="AF35" s="261"/>
      <c r="AG35" s="261"/>
      <c r="AH35" s="261"/>
    </row>
    <row r="36" spans="2:34" ht="13" x14ac:dyDescent="0.2">
      <c r="H36" s="261"/>
      <c r="J36" s="261"/>
      <c r="K36" s="261"/>
      <c r="M36" s="261"/>
      <c r="Y36" s="261"/>
      <c r="Z36" s="261"/>
      <c r="AA36" s="261"/>
      <c r="AB36" s="261"/>
      <c r="AC36" s="261"/>
      <c r="AD36" s="261"/>
      <c r="AE36" s="261"/>
      <c r="AF36" s="261"/>
      <c r="AG36" s="261"/>
      <c r="AH36" s="261"/>
    </row>
    <row r="37" spans="2:34" ht="13" x14ac:dyDescent="0.2">
      <c r="AH37" s="261"/>
    </row>
    <row r="38" spans="2:34" ht="13" x14ac:dyDescent="0.2">
      <c r="AG38" s="261"/>
      <c r="AH38" s="261"/>
    </row>
    <row r="39" spans="2:34" ht="13" x14ac:dyDescent="0.2"/>
    <row r="40" spans="2:34" ht="13" x14ac:dyDescent="0.2">
      <c r="X40" s="261"/>
    </row>
    <row r="41" spans="2:34" ht="13" x14ac:dyDescent="0.2">
      <c r="R41" s="261"/>
    </row>
    <row r="42" spans="2:34" ht="13" x14ac:dyDescent="0.2">
      <c r="W42" s="261"/>
    </row>
    <row r="43" spans="2:34" ht="13" x14ac:dyDescent="0.2">
      <c r="Y43" s="261"/>
      <c r="Z43" s="261"/>
      <c r="AA43" s="261"/>
      <c r="AB43" s="261"/>
      <c r="AC43" s="261"/>
      <c r="AD43" s="261"/>
      <c r="AE43" s="261"/>
      <c r="AF43" s="261"/>
      <c r="AG43" s="261"/>
      <c r="AH43" s="261"/>
    </row>
    <row r="44" spans="2:34" ht="13" x14ac:dyDescent="0.2">
      <c r="AH44" s="261"/>
    </row>
    <row r="45" spans="2:34" ht="13" x14ac:dyDescent="0.2">
      <c r="X45" s="261"/>
    </row>
    <row r="46" spans="2:34" ht="13" x14ac:dyDescent="0.2"/>
    <row r="47" spans="2:34" ht="13" x14ac:dyDescent="0.2"/>
    <row r="48" spans="2:34" ht="13" x14ac:dyDescent="0.2">
      <c r="W48" s="261"/>
      <c r="Y48" s="261"/>
      <c r="Z48" s="261"/>
      <c r="AA48" s="261"/>
      <c r="AB48" s="261"/>
      <c r="AC48" s="261"/>
      <c r="AD48" s="261"/>
      <c r="AE48" s="261"/>
      <c r="AF48" s="261"/>
      <c r="AG48" s="261"/>
      <c r="AH48" s="261"/>
    </row>
    <row r="49" spans="28:34" ht="13" x14ac:dyDescent="0.2"/>
    <row r="50" spans="28:34" ht="13" x14ac:dyDescent="0.2">
      <c r="AE50" s="261"/>
      <c r="AF50" s="261"/>
      <c r="AG50" s="261"/>
      <c r="AH50" s="261"/>
    </row>
    <row r="51" spans="28:34" ht="13" x14ac:dyDescent="0.2">
      <c r="AC51" s="261"/>
      <c r="AD51" s="261"/>
      <c r="AE51" s="261"/>
      <c r="AF51" s="261"/>
      <c r="AG51" s="261"/>
      <c r="AH51" s="261"/>
    </row>
    <row r="52" spans="28:34" ht="13" x14ac:dyDescent="0.2"/>
    <row r="53" spans="28:34" ht="13" x14ac:dyDescent="0.2">
      <c r="AF53" s="261"/>
      <c r="AG53" s="261"/>
      <c r="AH53" s="261"/>
    </row>
    <row r="54" spans="28:34" ht="13" x14ac:dyDescent="0.2">
      <c r="AH54" s="261"/>
    </row>
    <row r="55" spans="28:34" ht="13" x14ac:dyDescent="0.2"/>
    <row r="56" spans="28:34" ht="13" x14ac:dyDescent="0.2">
      <c r="AB56" s="261"/>
      <c r="AC56" s="261"/>
      <c r="AD56" s="261"/>
      <c r="AE56" s="261"/>
      <c r="AF56" s="261"/>
      <c r="AG56" s="261"/>
      <c r="AH56" s="261"/>
    </row>
    <row r="57" spans="28:34" ht="13" x14ac:dyDescent="0.2">
      <c r="AH57" s="261"/>
    </row>
    <row r="58" spans="28:34" ht="13" x14ac:dyDescent="0.2">
      <c r="AH58" s="261"/>
    </row>
    <row r="59" spans="28:34" ht="13" x14ac:dyDescent="0.2">
      <c r="AG59" s="261"/>
      <c r="AH59" s="261"/>
    </row>
    <row r="60" spans="28:34" ht="13" x14ac:dyDescent="0.2"/>
    <row r="61" spans="28:34" ht="13" x14ac:dyDescent="0.2"/>
    <row r="62" spans="28:34" ht="13" x14ac:dyDescent="0.2"/>
    <row r="63" spans="28:34" ht="13" x14ac:dyDescent="0.2">
      <c r="AH63" s="261"/>
    </row>
    <row r="64" spans="28:34" ht="13" x14ac:dyDescent="0.2">
      <c r="AG64" s="261"/>
      <c r="AH64" s="261"/>
    </row>
    <row r="65" spans="28:34" ht="13" x14ac:dyDescent="0.2"/>
    <row r="66" spans="28:34" ht="13" x14ac:dyDescent="0.2"/>
    <row r="67" spans="28:34" ht="13" x14ac:dyDescent="0.2"/>
    <row r="68" spans="28:34" ht="13" x14ac:dyDescent="0.2">
      <c r="AB68" s="261"/>
      <c r="AC68" s="261"/>
      <c r="AD68" s="261"/>
      <c r="AE68" s="261"/>
      <c r="AF68" s="261"/>
      <c r="AG68" s="261"/>
      <c r="AH68" s="261"/>
    </row>
    <row r="69" spans="28:34" ht="13" x14ac:dyDescent="0.2">
      <c r="AF69" s="261"/>
      <c r="AG69" s="261"/>
      <c r="AH69" s="261"/>
    </row>
    <row r="70" spans="28:34" ht="13" x14ac:dyDescent="0.2"/>
    <row r="71" spans="28:34" ht="13" x14ac:dyDescent="0.2"/>
    <row r="72" spans="28:34" ht="13" x14ac:dyDescent="0.2"/>
    <row r="73" spans="28:34" ht="13" x14ac:dyDescent="0.2"/>
    <row r="74" spans="28:34" ht="13" x14ac:dyDescent="0.2"/>
    <row r="75" spans="28:34" ht="13" x14ac:dyDescent="0.2">
      <c r="AH75" s="261"/>
    </row>
    <row r="76" spans="28:34" ht="13" x14ac:dyDescent="0.2">
      <c r="AF76" s="261"/>
      <c r="AG76" s="261"/>
      <c r="AH76" s="261"/>
    </row>
    <row r="77" spans="28:34" ht="13" x14ac:dyDescent="0.2">
      <c r="AG77" s="261"/>
      <c r="AH77" s="261"/>
    </row>
    <row r="78" spans="28:34" ht="13" x14ac:dyDescent="0.2"/>
    <row r="79" spans="28:34" ht="13" x14ac:dyDescent="0.2"/>
    <row r="80" spans="28:34" ht="13" x14ac:dyDescent="0.2"/>
    <row r="81" spans="25:34" ht="13" x14ac:dyDescent="0.2"/>
    <row r="82" spans="25:34" ht="13" x14ac:dyDescent="0.2">
      <c r="Y82" s="261"/>
    </row>
    <row r="83" spans="25:34" ht="13" x14ac:dyDescent="0.2">
      <c r="Y83" s="261"/>
      <c r="Z83" s="261"/>
      <c r="AA83" s="261"/>
      <c r="AB83" s="261"/>
      <c r="AC83" s="261"/>
      <c r="AD83" s="261"/>
      <c r="AE83" s="261"/>
      <c r="AF83" s="261"/>
      <c r="AG83" s="261"/>
      <c r="AH83" s="261"/>
    </row>
    <row r="84" spans="25:34" ht="13" x14ac:dyDescent="0.2"/>
    <row r="85" spans="25:34" ht="13" x14ac:dyDescent="0.2"/>
    <row r="86" spans="25:34" ht="13" x14ac:dyDescent="0.2"/>
    <row r="87" spans="25:34" ht="13" x14ac:dyDescent="0.2"/>
    <row r="88" spans="25:34" ht="13" x14ac:dyDescent="0.2">
      <c r="AH88" s="261"/>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496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gQ7J2iJPX0fHzTUUeWl1Tzsnb3AtaMxTMvrgkLWwUHH9yaTbdaywAXF/oGPivxbinaRj/zQKZWPyJJtDMLGN/Q==" saltValue="2VeFWq5keIvpluvZNk9X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7" customWidth="1"/>
    <col min="2" max="8" width="13.36328125" style="147" customWidth="1"/>
    <col min="9" max="16384" width="11.08984375" style="147"/>
  </cols>
  <sheetData>
    <row r="1" spans="1:8" x14ac:dyDescent="0.2">
      <c r="A1" s="141"/>
      <c r="B1" s="142"/>
      <c r="C1" s="143"/>
      <c r="D1" s="144"/>
      <c r="E1" s="145"/>
      <c r="F1" s="145"/>
      <c r="G1" s="145"/>
      <c r="H1" s="146"/>
    </row>
    <row r="2" spans="1:8" x14ac:dyDescent="0.2">
      <c r="A2" s="148"/>
      <c r="B2" s="149"/>
      <c r="C2" s="150"/>
      <c r="D2" s="151" t="s">
        <v>52</v>
      </c>
      <c r="E2" s="152"/>
      <c r="F2" s="153" t="s">
        <v>547</v>
      </c>
      <c r="G2" s="154"/>
      <c r="H2" s="155"/>
    </row>
    <row r="3" spans="1:8" x14ac:dyDescent="0.2">
      <c r="A3" s="151" t="s">
        <v>540</v>
      </c>
      <c r="B3" s="156"/>
      <c r="C3" s="157"/>
      <c r="D3" s="158">
        <v>1459315</v>
      </c>
      <c r="E3" s="159"/>
      <c r="F3" s="160">
        <v>333013</v>
      </c>
      <c r="G3" s="161"/>
      <c r="H3" s="162"/>
    </row>
    <row r="4" spans="1:8" x14ac:dyDescent="0.2">
      <c r="A4" s="163"/>
      <c r="B4" s="164"/>
      <c r="C4" s="165"/>
      <c r="D4" s="166">
        <v>12973</v>
      </c>
      <c r="E4" s="167"/>
      <c r="F4" s="168">
        <v>126732</v>
      </c>
      <c r="G4" s="169"/>
      <c r="H4" s="170"/>
    </row>
    <row r="5" spans="1:8" x14ac:dyDescent="0.2">
      <c r="A5" s="151" t="s">
        <v>542</v>
      </c>
      <c r="B5" s="156"/>
      <c r="C5" s="157"/>
      <c r="D5" s="158">
        <v>724604</v>
      </c>
      <c r="E5" s="159"/>
      <c r="F5" s="160">
        <v>280458</v>
      </c>
      <c r="G5" s="161"/>
      <c r="H5" s="162"/>
    </row>
    <row r="6" spans="1:8" x14ac:dyDescent="0.2">
      <c r="A6" s="163"/>
      <c r="B6" s="164"/>
      <c r="C6" s="165"/>
      <c r="D6" s="166">
        <v>29301</v>
      </c>
      <c r="E6" s="167"/>
      <c r="F6" s="168">
        <v>127286</v>
      </c>
      <c r="G6" s="169"/>
      <c r="H6" s="170"/>
    </row>
    <row r="7" spans="1:8" x14ac:dyDescent="0.2">
      <c r="A7" s="151" t="s">
        <v>543</v>
      </c>
      <c r="B7" s="156"/>
      <c r="C7" s="157"/>
      <c r="D7" s="158">
        <v>875966</v>
      </c>
      <c r="E7" s="159"/>
      <c r="F7" s="160">
        <v>237994</v>
      </c>
      <c r="G7" s="161"/>
      <c r="H7" s="162"/>
    </row>
    <row r="8" spans="1:8" x14ac:dyDescent="0.2">
      <c r="A8" s="163"/>
      <c r="B8" s="164"/>
      <c r="C8" s="165"/>
      <c r="D8" s="166">
        <v>29595</v>
      </c>
      <c r="E8" s="167"/>
      <c r="F8" s="168">
        <v>110361</v>
      </c>
      <c r="G8" s="169"/>
      <c r="H8" s="170"/>
    </row>
    <row r="9" spans="1:8" x14ac:dyDescent="0.2">
      <c r="A9" s="151" t="s">
        <v>544</v>
      </c>
      <c r="B9" s="156"/>
      <c r="C9" s="157"/>
      <c r="D9" s="158">
        <v>1463825</v>
      </c>
      <c r="E9" s="159"/>
      <c r="F9" s="160">
        <v>267911</v>
      </c>
      <c r="G9" s="161"/>
      <c r="H9" s="162"/>
    </row>
    <row r="10" spans="1:8" x14ac:dyDescent="0.2">
      <c r="A10" s="163"/>
      <c r="B10" s="164"/>
      <c r="C10" s="165"/>
      <c r="D10" s="166">
        <v>1854</v>
      </c>
      <c r="E10" s="167"/>
      <c r="F10" s="168">
        <v>106425</v>
      </c>
      <c r="G10" s="169"/>
      <c r="H10" s="170"/>
    </row>
    <row r="11" spans="1:8" x14ac:dyDescent="0.2">
      <c r="A11" s="151" t="s">
        <v>545</v>
      </c>
      <c r="B11" s="156"/>
      <c r="C11" s="157"/>
      <c r="D11" s="158">
        <v>599640</v>
      </c>
      <c r="E11" s="159"/>
      <c r="F11" s="160">
        <v>228215</v>
      </c>
      <c r="G11" s="161"/>
      <c r="H11" s="162"/>
    </row>
    <row r="12" spans="1:8" x14ac:dyDescent="0.2">
      <c r="A12" s="163"/>
      <c r="B12" s="164"/>
      <c r="C12" s="171"/>
      <c r="D12" s="166">
        <v>8601</v>
      </c>
      <c r="E12" s="167"/>
      <c r="F12" s="168">
        <v>117571</v>
      </c>
      <c r="G12" s="169"/>
      <c r="H12" s="170"/>
    </row>
    <row r="13" spans="1:8" x14ac:dyDescent="0.2">
      <c r="A13" s="151"/>
      <c r="B13" s="156"/>
      <c r="C13" s="157"/>
      <c r="D13" s="158">
        <v>1024670</v>
      </c>
      <c r="E13" s="159"/>
      <c r="F13" s="160">
        <v>269518</v>
      </c>
      <c r="G13" s="172"/>
      <c r="H13" s="162"/>
    </row>
    <row r="14" spans="1:8" x14ac:dyDescent="0.2">
      <c r="A14" s="163"/>
      <c r="B14" s="164"/>
      <c r="C14" s="165"/>
      <c r="D14" s="166">
        <v>16465</v>
      </c>
      <c r="E14" s="167"/>
      <c r="F14" s="168">
        <v>117675</v>
      </c>
      <c r="G14" s="169"/>
      <c r="H14" s="170"/>
    </row>
    <row r="17" spans="1:11" x14ac:dyDescent="0.2">
      <c r="A17" s="147" t="s">
        <v>53</v>
      </c>
    </row>
    <row r="18" spans="1:11" x14ac:dyDescent="0.2">
      <c r="A18" s="173"/>
      <c r="B18" s="173" t="str">
        <f>実質収支比率等に係る経年分析!F$46</f>
        <v>H26</v>
      </c>
      <c r="C18" s="173" t="str">
        <f>実質収支比率等に係る経年分析!G$46</f>
        <v>H27</v>
      </c>
      <c r="D18" s="173" t="str">
        <f>実質収支比率等に係る経年分析!H$46</f>
        <v>H28</v>
      </c>
      <c r="E18" s="173" t="str">
        <f>実質収支比率等に係る経年分析!I$46</f>
        <v>H29</v>
      </c>
      <c r="F18" s="173" t="str">
        <f>実質収支比率等に係る経年分析!J$46</f>
        <v>H30</v>
      </c>
    </row>
    <row r="19" spans="1:11" x14ac:dyDescent="0.2">
      <c r="A19" s="173" t="s">
        <v>54</v>
      </c>
      <c r="B19" s="173">
        <f>ROUND(VALUE(SUBSTITUTE(実質収支比率等に係る経年分析!F$48,"▲","-")),2)</f>
        <v>2.97</v>
      </c>
      <c r="C19" s="173">
        <f>ROUND(VALUE(SUBSTITUTE(実質収支比率等に係る経年分析!G$48,"▲","-")),2)</f>
        <v>9.17</v>
      </c>
      <c r="D19" s="173">
        <f>ROUND(VALUE(SUBSTITUTE(実質収支比率等に係る経年分析!H$48,"▲","-")),2)</f>
        <v>11.5</v>
      </c>
      <c r="E19" s="173">
        <f>ROUND(VALUE(SUBSTITUTE(実質収支比率等に係る経年分析!I$48,"▲","-")),2)</f>
        <v>18.96</v>
      </c>
      <c r="F19" s="173">
        <f>ROUND(VALUE(SUBSTITUTE(実質収支比率等に係る経年分析!J$48,"▲","-")),2)</f>
        <v>40.01</v>
      </c>
    </row>
    <row r="20" spans="1:11" x14ac:dyDescent="0.2">
      <c r="A20" s="173" t="s">
        <v>55</v>
      </c>
      <c r="B20" s="173">
        <f>ROUND(VALUE(SUBSTITUTE(実質収支比率等に係る経年分析!F$47,"▲","-")),2)</f>
        <v>81.66</v>
      </c>
      <c r="C20" s="173">
        <f>ROUND(VALUE(SUBSTITUTE(実質収支比率等に係る経年分析!G$47,"▲","-")),2)</f>
        <v>76.08</v>
      </c>
      <c r="D20" s="173">
        <f>ROUND(VALUE(SUBSTITUTE(実質収支比率等に係る経年分析!H$47,"▲","-")),2)</f>
        <v>85.22</v>
      </c>
      <c r="E20" s="173">
        <f>ROUND(VALUE(SUBSTITUTE(実質収支比率等に係る経年分析!I$47,"▲","-")),2)</f>
        <v>91.2</v>
      </c>
      <c r="F20" s="173">
        <f>ROUND(VALUE(SUBSTITUTE(実質収支比率等に係る経年分析!J$47,"▲","-")),2)</f>
        <v>99.53</v>
      </c>
    </row>
    <row r="21" spans="1:11" x14ac:dyDescent="0.2">
      <c r="A21" s="173" t="s">
        <v>56</v>
      </c>
      <c r="B21" s="173">
        <f>IF(ISNUMBER(VALUE(SUBSTITUTE(実質収支比率等に係る経年分析!F$49,"▲","-"))),ROUND(VALUE(SUBSTITUTE(実質収支比率等に係る経年分析!F$49,"▲","-")),2),NA())</f>
        <v>-8.51</v>
      </c>
      <c r="C21" s="173">
        <f>IF(ISNUMBER(VALUE(SUBSTITUTE(実質収支比率等に係る経年分析!G$49,"▲","-"))),ROUND(VALUE(SUBSTITUTE(実質収支比率等に係る経年分析!G$49,"▲","-")),2),NA())</f>
        <v>6.39</v>
      </c>
      <c r="D21" s="173">
        <f>IF(ISNUMBER(VALUE(SUBSTITUTE(実質収支比率等に係る経年分析!H$49,"▲","-"))),ROUND(VALUE(SUBSTITUTE(実質収支比率等に係る経年分析!H$49,"▲","-")),2),NA())</f>
        <v>6.73</v>
      </c>
      <c r="E21" s="173">
        <f>IF(ISNUMBER(VALUE(SUBSTITUTE(実質収支比率等に係る経年分析!I$49,"▲","-"))),ROUND(VALUE(SUBSTITUTE(実質収支比率等に係る経年分析!I$49,"▲","-")),2),NA())</f>
        <v>9.77</v>
      </c>
      <c r="F21" s="173">
        <f>IF(ISNUMBER(VALUE(SUBSTITUTE(実質収支比率等に係る経年分析!J$49,"▲","-"))),ROUND(VALUE(SUBSTITUTE(実質収支比率等に係る経年分析!J$49,"▲","-")),2),NA())</f>
        <v>25.69</v>
      </c>
    </row>
    <row r="24" spans="1:11" x14ac:dyDescent="0.2">
      <c r="A24" s="147" t="s">
        <v>57</v>
      </c>
    </row>
    <row r="25" spans="1:11" x14ac:dyDescent="0.2">
      <c r="A25" s="174"/>
      <c r="B25" s="174" t="str">
        <f>連結実質赤字比率に係る赤字・黒字の構成分析!F$33</f>
        <v>H26</v>
      </c>
      <c r="C25" s="174"/>
      <c r="D25" s="174" t="str">
        <f>連結実質赤字比率に係る赤字・黒字の構成分析!G$33</f>
        <v>H27</v>
      </c>
      <c r="E25" s="174"/>
      <c r="F25" s="174" t="str">
        <f>連結実質赤字比率に係る赤字・黒字の構成分析!H$33</f>
        <v>H28</v>
      </c>
      <c r="G25" s="174"/>
      <c r="H25" s="174" t="str">
        <f>連結実質赤字比率に係る赤字・黒字の構成分析!I$33</f>
        <v>H29</v>
      </c>
      <c r="I25" s="174"/>
      <c r="J25" s="174" t="str">
        <f>連結実質赤字比率に係る赤字・黒字の構成分析!J$33</f>
        <v>H30</v>
      </c>
      <c r="K25" s="174"/>
    </row>
    <row r="26" spans="1:11" x14ac:dyDescent="0.2">
      <c r="A26" s="174"/>
      <c r="B26" s="174" t="s">
        <v>58</v>
      </c>
      <c r="C26" s="174" t="s">
        <v>59</v>
      </c>
      <c r="D26" s="174" t="s">
        <v>58</v>
      </c>
      <c r="E26" s="174" t="s">
        <v>59</v>
      </c>
      <c r="F26" s="174" t="s">
        <v>58</v>
      </c>
      <c r="G26" s="174" t="s">
        <v>59</v>
      </c>
      <c r="H26" s="174" t="s">
        <v>58</v>
      </c>
      <c r="I26" s="174" t="s">
        <v>59</v>
      </c>
      <c r="J26" s="174" t="s">
        <v>58</v>
      </c>
      <c r="K26" s="174" t="s">
        <v>59</v>
      </c>
    </row>
    <row r="27" spans="1:11" x14ac:dyDescent="0.2">
      <c r="A27" s="174" t="str">
        <f>IF(連結実質赤字比率に係る赤字・黒字の構成分析!C$43="",NA(),連結実質赤字比率に係る赤字・黒字の構成分析!C$43)</f>
        <v>その他会計（黒字）</v>
      </c>
      <c r="B27" s="174" t="e">
        <f>IF(ROUND(VALUE(SUBSTITUTE(連結実質赤字比率に係る赤字・黒字の構成分析!F$43,"▲", "-")), 2) &lt; 0, ABS(ROUND(VALUE(SUBSTITUTE(連結実質赤字比率に係る赤字・黒字の構成分析!F$43,"▲", "-")), 2)), NA())</f>
        <v>#VALUE!</v>
      </c>
      <c r="C27" s="174" t="e">
        <f>IF(ROUND(VALUE(SUBSTITUTE(連結実質赤字比率に係る赤字・黒字の構成分析!F$43,"▲", "-")), 2) &gt;= 0, ABS(ROUND(VALUE(SUBSTITUTE(連結実質赤字比率に係る赤字・黒字の構成分析!F$43,"▲", "-")), 2)), NA())</f>
        <v>#VALUE!</v>
      </c>
      <c r="D27" s="174" t="e">
        <f>IF(ROUND(VALUE(SUBSTITUTE(連結実質赤字比率に係る赤字・黒字の構成分析!G$43,"▲", "-")), 2) &lt; 0, ABS(ROUND(VALUE(SUBSTITUTE(連結実質赤字比率に係る赤字・黒字の構成分析!G$43,"▲", "-")), 2)), NA())</f>
        <v>#VALUE!</v>
      </c>
      <c r="E27" s="174" t="e">
        <f>IF(ROUND(VALUE(SUBSTITUTE(連結実質赤字比率に係る赤字・黒字の構成分析!G$43,"▲", "-")), 2) &gt;= 0, ABS(ROUND(VALUE(SUBSTITUTE(連結実質赤字比率に係る赤字・黒字の構成分析!G$43,"▲", "-")), 2)), NA())</f>
        <v>#VALUE!</v>
      </c>
      <c r="F27" s="174" t="e">
        <f>IF(ROUND(VALUE(SUBSTITUTE(連結実質赤字比率に係る赤字・黒字の構成分析!H$43,"▲", "-")), 2) &lt; 0, ABS(ROUND(VALUE(SUBSTITUTE(連結実質赤字比率に係る赤字・黒字の構成分析!H$43,"▲", "-")), 2)), NA())</f>
        <v>#VALUE!</v>
      </c>
      <c r="G27" s="174" t="e">
        <f>IF(ROUND(VALUE(SUBSTITUTE(連結実質赤字比率に係る赤字・黒字の構成分析!H$43,"▲", "-")), 2) &gt;= 0, ABS(ROUND(VALUE(SUBSTITUTE(連結実質赤字比率に係る赤字・黒字の構成分析!H$43,"▲", "-")), 2)), NA())</f>
        <v>#VALUE!</v>
      </c>
      <c r="H27" s="174" t="e">
        <f>IF(ROUND(VALUE(SUBSTITUTE(連結実質赤字比率に係る赤字・黒字の構成分析!I$43,"▲", "-")), 2) &lt; 0, ABS(ROUND(VALUE(SUBSTITUTE(連結実質赤字比率に係る赤字・黒字の構成分析!I$43,"▲", "-")), 2)), NA())</f>
        <v>#VALUE!</v>
      </c>
      <c r="I27" s="174" t="e">
        <f>IF(ROUND(VALUE(SUBSTITUTE(連結実質赤字比率に係る赤字・黒字の構成分析!I$43,"▲", "-")), 2) &gt;= 0, ABS(ROUND(VALUE(SUBSTITUTE(連結実質赤字比率に係る赤字・黒字の構成分析!I$43,"▲", "-")), 2)), NA())</f>
        <v>#VALUE!</v>
      </c>
      <c r="J27" s="174" t="e">
        <f>IF(ROUND(VALUE(SUBSTITUTE(連結実質赤字比率に係る赤字・黒字の構成分析!J$43,"▲", "-")), 2) &lt; 0, ABS(ROUND(VALUE(SUBSTITUTE(連結実質赤字比率に係る赤字・黒字の構成分析!J$43,"▲", "-")), 2)), NA())</f>
        <v>#VALUE!</v>
      </c>
      <c r="K27" s="174" t="e">
        <f>IF(ROUND(VALUE(SUBSTITUTE(連結実質赤字比率に係る赤字・黒字の構成分析!J$43,"▲", "-")), 2) &gt;= 0, ABS(ROUND(VALUE(SUBSTITUTE(連結実質赤字比率に係る赤字・黒字の構成分析!J$43,"▲", "-")), 2)), NA())</f>
        <v>#VALUE!</v>
      </c>
    </row>
    <row r="28" spans="1:11" x14ac:dyDescent="0.2">
      <c r="A28" s="174" t="str">
        <f>IF(連結実質赤字比率に係る赤字・黒字の構成分析!C$42="",NA(),連結実質赤字比率に係る赤字・黒字の構成分析!C$42)</f>
        <v>その他会計（赤字）</v>
      </c>
      <c r="B28" s="174" t="e">
        <f>IF(ROUND(VALUE(SUBSTITUTE(連結実質赤字比率に係る赤字・黒字の構成分析!F$42,"▲", "-")), 2) &lt; 0, ABS(ROUND(VALUE(SUBSTITUTE(連結実質赤字比率に係る赤字・黒字の構成分析!F$42,"▲", "-")), 2)), NA())</f>
        <v>#VALUE!</v>
      </c>
      <c r="C28" s="174" t="e">
        <f>IF(ROUND(VALUE(SUBSTITUTE(連結実質赤字比率に係る赤字・黒字の構成分析!F$42,"▲", "-")), 2) &gt;= 0, ABS(ROUND(VALUE(SUBSTITUTE(連結実質赤字比率に係る赤字・黒字の構成分析!F$42,"▲", "-")), 2)), NA())</f>
        <v>#VALUE!</v>
      </c>
      <c r="D28" s="174" t="e">
        <f>IF(ROUND(VALUE(SUBSTITUTE(連結実質赤字比率に係る赤字・黒字の構成分析!G$42,"▲", "-")), 2) &lt; 0, ABS(ROUND(VALUE(SUBSTITUTE(連結実質赤字比率に係る赤字・黒字の構成分析!G$42,"▲", "-")), 2)), NA())</f>
        <v>#VALUE!</v>
      </c>
      <c r="E28" s="174" t="e">
        <f>IF(ROUND(VALUE(SUBSTITUTE(連結実質赤字比率に係る赤字・黒字の構成分析!G$42,"▲", "-")), 2) &gt;= 0, ABS(ROUND(VALUE(SUBSTITUTE(連結実質赤字比率に係る赤字・黒字の構成分析!G$42,"▲", "-")), 2)), NA())</f>
        <v>#VALUE!</v>
      </c>
      <c r="F28" s="174" t="e">
        <f>IF(ROUND(VALUE(SUBSTITUTE(連結実質赤字比率に係る赤字・黒字の構成分析!H$42,"▲", "-")), 2) &lt; 0, ABS(ROUND(VALUE(SUBSTITUTE(連結実質赤字比率に係る赤字・黒字の構成分析!H$42,"▲", "-")), 2)), NA())</f>
        <v>#VALUE!</v>
      </c>
      <c r="G28" s="174" t="e">
        <f>IF(ROUND(VALUE(SUBSTITUTE(連結実質赤字比率に係る赤字・黒字の構成分析!H$42,"▲", "-")), 2) &gt;= 0, ABS(ROUND(VALUE(SUBSTITUTE(連結実質赤字比率に係る赤字・黒字の構成分析!H$42,"▲", "-")), 2)), NA())</f>
        <v>#VALUE!</v>
      </c>
      <c r="H28" s="174" t="e">
        <f>IF(ROUND(VALUE(SUBSTITUTE(連結実質赤字比率に係る赤字・黒字の構成分析!I$42,"▲", "-")), 2) &lt; 0, ABS(ROUND(VALUE(SUBSTITUTE(連結実質赤字比率に係る赤字・黒字の構成分析!I$42,"▲", "-")), 2)), NA())</f>
        <v>#VALUE!</v>
      </c>
      <c r="I28" s="174" t="e">
        <f>IF(ROUND(VALUE(SUBSTITUTE(連結実質赤字比率に係る赤字・黒字の構成分析!I$42,"▲", "-")), 2) &gt;= 0, ABS(ROUND(VALUE(SUBSTITUTE(連結実質赤字比率に係る赤字・黒字の構成分析!I$42,"▲", "-")), 2)), NA())</f>
        <v>#VALUE!</v>
      </c>
      <c r="J28" s="174" t="e">
        <f>IF(ROUND(VALUE(SUBSTITUTE(連結実質赤字比率に係る赤字・黒字の構成分析!J$42,"▲", "-")), 2) &lt; 0, ABS(ROUND(VALUE(SUBSTITUTE(連結実質赤字比率に係る赤字・黒字の構成分析!J$42,"▲", "-")), 2)), NA())</f>
        <v>#VALUE!</v>
      </c>
      <c r="K28" s="174" t="e">
        <f>IF(ROUND(VALUE(SUBSTITUTE(連結実質赤字比率に係る赤字・黒字の構成分析!J$42,"▲", "-")), 2) &gt;= 0, ABS(ROUND(VALUE(SUBSTITUTE(連結実質赤字比率に係る赤字・黒字の構成分析!J$42,"▲", "-")), 2)), NA())</f>
        <v>#VALUE!</v>
      </c>
    </row>
    <row r="29" spans="1:11" x14ac:dyDescent="0.2">
      <c r="A29" s="174" t="e">
        <f>IF(連結実質赤字比率に係る赤字・黒字の構成分析!C$41="",NA(),連結実質赤字比率に係る赤字・黒字の構成分析!C$41)</f>
        <v>#N/A</v>
      </c>
      <c r="B29" s="174" t="e">
        <f>IF(ROUND(VALUE(SUBSTITUTE(連結実質赤字比率に係る赤字・黒字の構成分析!F$41,"▲", "-")), 2) &lt; 0, ABS(ROUND(VALUE(SUBSTITUTE(連結実質赤字比率に係る赤字・黒字の構成分析!F$41,"▲", "-")), 2)), NA())</f>
        <v>#VALUE!</v>
      </c>
      <c r="C29" s="174" t="e">
        <f>IF(ROUND(VALUE(SUBSTITUTE(連結実質赤字比率に係る赤字・黒字の構成分析!F$41,"▲", "-")), 2) &gt;= 0, ABS(ROUND(VALUE(SUBSTITUTE(連結実質赤字比率に係る赤字・黒字の構成分析!F$41,"▲", "-")), 2)), NA())</f>
        <v>#VALUE!</v>
      </c>
      <c r="D29" s="174" t="e">
        <f>IF(ROUND(VALUE(SUBSTITUTE(連結実質赤字比率に係る赤字・黒字の構成分析!G$41,"▲", "-")), 2) &lt; 0, ABS(ROUND(VALUE(SUBSTITUTE(連結実質赤字比率に係る赤字・黒字の構成分析!G$41,"▲", "-")), 2)), NA())</f>
        <v>#VALUE!</v>
      </c>
      <c r="E29" s="174" t="e">
        <f>IF(ROUND(VALUE(SUBSTITUTE(連結実質赤字比率に係る赤字・黒字の構成分析!G$41,"▲", "-")), 2) &gt;= 0, ABS(ROUND(VALUE(SUBSTITUTE(連結実質赤字比率に係る赤字・黒字の構成分析!G$41,"▲", "-")), 2)), NA())</f>
        <v>#VALUE!</v>
      </c>
      <c r="F29" s="174" t="e">
        <f>IF(ROUND(VALUE(SUBSTITUTE(連結実質赤字比率に係る赤字・黒字の構成分析!H$41,"▲", "-")), 2) &lt; 0, ABS(ROUND(VALUE(SUBSTITUTE(連結実質赤字比率に係る赤字・黒字の構成分析!H$41,"▲", "-")), 2)), NA())</f>
        <v>#VALUE!</v>
      </c>
      <c r="G29" s="174" t="e">
        <f>IF(ROUND(VALUE(SUBSTITUTE(連結実質赤字比率に係る赤字・黒字の構成分析!H$41,"▲", "-")), 2) &gt;= 0, ABS(ROUND(VALUE(SUBSTITUTE(連結実質赤字比率に係る赤字・黒字の構成分析!H$41,"▲", "-")), 2)), NA())</f>
        <v>#VALUE!</v>
      </c>
      <c r="H29" s="174" t="e">
        <f>IF(ROUND(VALUE(SUBSTITUTE(連結実質赤字比率に係る赤字・黒字の構成分析!I$41,"▲", "-")), 2) &lt; 0, ABS(ROUND(VALUE(SUBSTITUTE(連結実質赤字比率に係る赤字・黒字の構成分析!I$41,"▲", "-")), 2)), NA())</f>
        <v>#VALUE!</v>
      </c>
      <c r="I29" s="174" t="e">
        <f>IF(ROUND(VALUE(SUBSTITUTE(連結実質赤字比率に係る赤字・黒字の構成分析!I$41,"▲", "-")), 2) &gt;= 0, ABS(ROUND(VALUE(SUBSTITUTE(連結実質赤字比率に係る赤字・黒字の構成分析!I$41,"▲", "-")), 2)), NA())</f>
        <v>#VALUE!</v>
      </c>
      <c r="J29" s="174" t="e">
        <f>IF(ROUND(VALUE(SUBSTITUTE(連結実質赤字比率に係る赤字・黒字の構成分析!J$41,"▲", "-")), 2) &lt; 0, ABS(ROUND(VALUE(SUBSTITUTE(連結実質赤字比率に係る赤字・黒字の構成分析!J$41,"▲", "-")), 2)), NA())</f>
        <v>#VALUE!</v>
      </c>
      <c r="K29" s="174" t="e">
        <f>IF(ROUND(VALUE(SUBSTITUTE(連結実質赤字比率に係る赤字・黒字の構成分析!J$41,"▲", "-")), 2) &gt;= 0, ABS(ROUND(VALUE(SUBSTITUTE(連結実質赤字比率に係る赤字・黒字の構成分析!J$41,"▲", "-")), 2)), NA())</f>
        <v>#VALUE!</v>
      </c>
    </row>
    <row r="30" spans="1:11" x14ac:dyDescent="0.2">
      <c r="A30" s="174" t="e">
        <f>IF(連結実質赤字比率に係る赤字・黒字の構成分析!C$40="",NA(),連結実質赤字比率に係る赤字・黒字の構成分析!C$40)</f>
        <v>#N/A</v>
      </c>
      <c r="B30" s="174" t="e">
        <f>IF(ROUND(VALUE(SUBSTITUTE(連結実質赤字比率に係る赤字・黒字の構成分析!F$40,"▲", "-")), 2) &lt; 0, ABS(ROUND(VALUE(SUBSTITUTE(連結実質赤字比率に係る赤字・黒字の構成分析!F$40,"▲", "-")), 2)), NA())</f>
        <v>#VALUE!</v>
      </c>
      <c r="C30" s="174" t="e">
        <f>IF(ROUND(VALUE(SUBSTITUTE(連結実質赤字比率に係る赤字・黒字の構成分析!F$40,"▲", "-")), 2) &gt;= 0, ABS(ROUND(VALUE(SUBSTITUTE(連結実質赤字比率に係る赤字・黒字の構成分析!F$40,"▲", "-")), 2)), NA())</f>
        <v>#VALUE!</v>
      </c>
      <c r="D30" s="174" t="e">
        <f>IF(ROUND(VALUE(SUBSTITUTE(連結実質赤字比率に係る赤字・黒字の構成分析!G$40,"▲", "-")), 2) &lt; 0, ABS(ROUND(VALUE(SUBSTITUTE(連結実質赤字比率に係る赤字・黒字の構成分析!G$40,"▲", "-")), 2)), NA())</f>
        <v>#VALUE!</v>
      </c>
      <c r="E30" s="174" t="e">
        <f>IF(ROUND(VALUE(SUBSTITUTE(連結実質赤字比率に係る赤字・黒字の構成分析!G$40,"▲", "-")), 2) &gt;= 0, ABS(ROUND(VALUE(SUBSTITUTE(連結実質赤字比率に係る赤字・黒字の構成分析!G$40,"▲", "-")), 2)), NA())</f>
        <v>#VALUE!</v>
      </c>
      <c r="F30" s="174" t="e">
        <f>IF(ROUND(VALUE(SUBSTITUTE(連結実質赤字比率に係る赤字・黒字の構成分析!H$40,"▲", "-")), 2) &lt; 0, ABS(ROUND(VALUE(SUBSTITUTE(連結実質赤字比率に係る赤字・黒字の構成分析!H$40,"▲", "-")), 2)), NA())</f>
        <v>#VALUE!</v>
      </c>
      <c r="G30" s="174" t="e">
        <f>IF(ROUND(VALUE(SUBSTITUTE(連結実質赤字比率に係る赤字・黒字の構成分析!H$40,"▲", "-")), 2) &gt;= 0, ABS(ROUND(VALUE(SUBSTITUTE(連結実質赤字比率に係る赤字・黒字の構成分析!H$40,"▲", "-")), 2)), NA())</f>
        <v>#VALUE!</v>
      </c>
      <c r="H30" s="174" t="e">
        <f>IF(ROUND(VALUE(SUBSTITUTE(連結実質赤字比率に係る赤字・黒字の構成分析!I$40,"▲", "-")), 2) &lt; 0, ABS(ROUND(VALUE(SUBSTITUTE(連結実質赤字比率に係る赤字・黒字の構成分析!I$40,"▲", "-")), 2)), NA())</f>
        <v>#VALUE!</v>
      </c>
      <c r="I30" s="174" t="e">
        <f>IF(ROUND(VALUE(SUBSTITUTE(連結実質赤字比率に係る赤字・黒字の構成分析!I$40,"▲", "-")), 2) &gt;= 0, ABS(ROUND(VALUE(SUBSTITUTE(連結実質赤字比率に係る赤字・黒字の構成分析!I$40,"▲", "-")), 2)), NA())</f>
        <v>#VALUE!</v>
      </c>
      <c r="J30" s="174" t="e">
        <f>IF(ROUND(VALUE(SUBSTITUTE(連結実質赤字比率に係る赤字・黒字の構成分析!J$40,"▲", "-")), 2) &lt; 0, ABS(ROUND(VALUE(SUBSTITUTE(連結実質赤字比率に係る赤字・黒字の構成分析!J$40,"▲", "-")), 2)), NA())</f>
        <v>#VALUE!</v>
      </c>
      <c r="K30" s="174" t="e">
        <f>IF(ROUND(VALUE(SUBSTITUTE(連結実質赤字比率に係る赤字・黒字の構成分析!J$40,"▲", "-")), 2) &gt;= 0, ABS(ROUND(VALUE(SUBSTITUTE(連結実質赤字比率に係る赤字・黒字の構成分析!J$40,"▲", "-")), 2)), NA())</f>
        <v>#VALUE!</v>
      </c>
    </row>
    <row r="31" spans="1:11" x14ac:dyDescent="0.2">
      <c r="A31" s="174" t="e">
        <f>IF(連結実質赤字比率に係る赤字・黒字の構成分析!C$39="",NA(),連結実質赤字比率に係る赤字・黒字の構成分析!C$39)</f>
        <v>#N/A</v>
      </c>
      <c r="B31" s="174" t="e">
        <f>IF(ROUND(VALUE(SUBSTITUTE(連結実質赤字比率に係る赤字・黒字の構成分析!F$39,"▲", "-")), 2) &lt; 0, ABS(ROUND(VALUE(SUBSTITUTE(連結実質赤字比率に係る赤字・黒字の構成分析!F$39,"▲", "-")), 2)), NA())</f>
        <v>#VALUE!</v>
      </c>
      <c r="C31" s="174" t="e">
        <f>IF(ROUND(VALUE(SUBSTITUTE(連結実質赤字比率に係る赤字・黒字の構成分析!F$39,"▲", "-")), 2) &gt;= 0, ABS(ROUND(VALUE(SUBSTITUTE(連結実質赤字比率に係る赤字・黒字の構成分析!F$39,"▲", "-")), 2)), NA())</f>
        <v>#VALUE!</v>
      </c>
      <c r="D31" s="174" t="e">
        <f>IF(ROUND(VALUE(SUBSTITUTE(連結実質赤字比率に係る赤字・黒字の構成分析!G$39,"▲", "-")), 2) &lt; 0, ABS(ROUND(VALUE(SUBSTITUTE(連結実質赤字比率に係る赤字・黒字の構成分析!G$39,"▲", "-")), 2)), NA())</f>
        <v>#VALUE!</v>
      </c>
      <c r="E31" s="174" t="e">
        <f>IF(ROUND(VALUE(SUBSTITUTE(連結実質赤字比率に係る赤字・黒字の構成分析!G$39,"▲", "-")), 2) &gt;= 0, ABS(ROUND(VALUE(SUBSTITUTE(連結実質赤字比率に係る赤字・黒字の構成分析!G$39,"▲", "-")), 2)), NA())</f>
        <v>#VALUE!</v>
      </c>
      <c r="F31" s="174" t="e">
        <f>IF(ROUND(VALUE(SUBSTITUTE(連結実質赤字比率に係る赤字・黒字の構成分析!H$39,"▲", "-")), 2) &lt; 0, ABS(ROUND(VALUE(SUBSTITUTE(連結実質赤字比率に係る赤字・黒字の構成分析!H$39,"▲", "-")), 2)), NA())</f>
        <v>#VALUE!</v>
      </c>
      <c r="G31" s="174" t="e">
        <f>IF(ROUND(VALUE(SUBSTITUTE(連結実質赤字比率に係る赤字・黒字の構成分析!H$39,"▲", "-")), 2) &gt;= 0, ABS(ROUND(VALUE(SUBSTITUTE(連結実質赤字比率に係る赤字・黒字の構成分析!H$39,"▲", "-")), 2)), NA())</f>
        <v>#VALUE!</v>
      </c>
      <c r="H31" s="174" t="e">
        <f>IF(ROUND(VALUE(SUBSTITUTE(連結実質赤字比率に係る赤字・黒字の構成分析!I$39,"▲", "-")), 2) &lt; 0, ABS(ROUND(VALUE(SUBSTITUTE(連結実質赤字比率に係る赤字・黒字の構成分析!I$39,"▲", "-")), 2)), NA())</f>
        <v>#VALUE!</v>
      </c>
      <c r="I31" s="174" t="e">
        <f>IF(ROUND(VALUE(SUBSTITUTE(連結実質赤字比率に係る赤字・黒字の構成分析!I$39,"▲", "-")), 2) &gt;= 0, ABS(ROUND(VALUE(SUBSTITUTE(連結実質赤字比率に係る赤字・黒字の構成分析!I$39,"▲", "-")), 2)), NA())</f>
        <v>#VALUE!</v>
      </c>
      <c r="J31" s="174" t="e">
        <f>IF(ROUND(VALUE(SUBSTITUTE(連結実質赤字比率に係る赤字・黒字の構成分析!J$39,"▲", "-")), 2) &lt; 0, ABS(ROUND(VALUE(SUBSTITUTE(連結実質赤字比率に係る赤字・黒字の構成分析!J$39,"▲", "-")), 2)), NA())</f>
        <v>#VALUE!</v>
      </c>
      <c r="K31" s="174" t="e">
        <f>IF(ROUND(VALUE(SUBSTITUTE(連結実質赤字比率に係る赤字・黒字の構成分析!J$39,"▲", "-")), 2) &gt;= 0, ABS(ROUND(VALUE(SUBSTITUTE(連結実質赤字比率に係る赤字・黒字の構成分析!J$39,"▲", "-")), 2)), NA())</f>
        <v>#VALUE!</v>
      </c>
    </row>
    <row r="32" spans="1:11" x14ac:dyDescent="0.2">
      <c r="A32" s="174" t="str">
        <f>IF(連結実質赤字比率に係る赤字・黒字の構成分析!C$38="",NA(),連結実質赤字比率に係る赤字・黒字の構成分析!C$38)</f>
        <v>農業集落排水事業特別会計</v>
      </c>
      <c r="B32" s="174" t="e">
        <f>IF(ROUND(VALUE(SUBSTITUTE(連結実質赤字比率に係る赤字・黒字の構成分析!F$38,"▲", "-")), 2) &lt; 0, ABS(ROUND(VALUE(SUBSTITUTE(連結実質赤字比率に係る赤字・黒字の構成分析!F$38,"▲", "-")), 2)), NA())</f>
        <v>#N/A</v>
      </c>
      <c r="C32" s="174">
        <f>IF(ROUND(VALUE(SUBSTITUTE(連結実質赤字比率に係る赤字・黒字の構成分析!F$38,"▲", "-")), 2) &gt;= 0, ABS(ROUND(VALUE(SUBSTITUTE(連結実質赤字比率に係る赤字・黒字の構成分析!F$38,"▲", "-")), 2)), NA())</f>
        <v>0.03</v>
      </c>
      <c r="D32" s="174" t="e">
        <f>IF(ROUND(VALUE(SUBSTITUTE(連結実質赤字比率に係る赤字・黒字の構成分析!G$38,"▲", "-")), 2) &lt; 0, ABS(ROUND(VALUE(SUBSTITUTE(連結実質赤字比率に係る赤字・黒字の構成分析!G$38,"▲", "-")), 2)), NA())</f>
        <v>#N/A</v>
      </c>
      <c r="E32" s="174">
        <f>IF(ROUND(VALUE(SUBSTITUTE(連結実質赤字比率に係る赤字・黒字の構成分析!G$38,"▲", "-")), 2) &gt;= 0, ABS(ROUND(VALUE(SUBSTITUTE(連結実質赤字比率に係る赤字・黒字の構成分析!G$38,"▲", "-")), 2)), NA())</f>
        <v>0.25</v>
      </c>
      <c r="F32" s="174" t="e">
        <f>IF(ROUND(VALUE(SUBSTITUTE(連結実質赤字比率に係る赤字・黒字の構成分析!H$38,"▲", "-")), 2) &lt; 0, ABS(ROUND(VALUE(SUBSTITUTE(連結実質赤字比率に係る赤字・黒字の構成分析!H$38,"▲", "-")), 2)), NA())</f>
        <v>#N/A</v>
      </c>
      <c r="G32" s="174">
        <f>IF(ROUND(VALUE(SUBSTITUTE(連結実質赤字比率に係る赤字・黒字の構成分析!H$38,"▲", "-")), 2) &gt;= 0, ABS(ROUND(VALUE(SUBSTITUTE(連結実質赤字比率に係る赤字・黒字の構成分析!H$38,"▲", "-")), 2)), NA())</f>
        <v>0.27</v>
      </c>
      <c r="H32" s="174" t="e">
        <f>IF(ROUND(VALUE(SUBSTITUTE(連結実質赤字比率に係る赤字・黒字の構成分析!I$38,"▲", "-")), 2) &lt; 0, ABS(ROUND(VALUE(SUBSTITUTE(連結実質赤字比率に係る赤字・黒字の構成分析!I$38,"▲", "-")), 2)), NA())</f>
        <v>#N/A</v>
      </c>
      <c r="I32" s="174">
        <f>IF(ROUND(VALUE(SUBSTITUTE(連結実質赤字比率に係る赤字・黒字の構成分析!I$38,"▲", "-")), 2) &gt;= 0, ABS(ROUND(VALUE(SUBSTITUTE(連結実質赤字比率に係る赤字・黒字の構成分析!I$38,"▲", "-")), 2)), NA())</f>
        <v>0.27</v>
      </c>
      <c r="J32" s="174" t="e">
        <f>IF(ROUND(VALUE(SUBSTITUTE(連結実質赤字比率に係る赤字・黒字の構成分析!J$38,"▲", "-")), 2) &lt; 0, ABS(ROUND(VALUE(SUBSTITUTE(連結実質赤字比率に係る赤字・黒字の構成分析!J$38,"▲", "-")), 2)), NA())</f>
        <v>#N/A</v>
      </c>
      <c r="K32" s="174">
        <f>IF(ROUND(VALUE(SUBSTITUTE(連結実質赤字比率に係る赤字・黒字の構成分析!J$38,"▲", "-")), 2) &gt;= 0, ABS(ROUND(VALUE(SUBSTITUTE(連結実質赤字比率に係る赤字・黒字の構成分析!J$38,"▲", "-")), 2)), NA())</f>
        <v>0.09</v>
      </c>
    </row>
    <row r="33" spans="1:16" x14ac:dyDescent="0.2">
      <c r="A33" s="174" t="str">
        <f>IF(連結実質赤字比率に係る赤字・黒字の構成分析!C$37="",NA(),連結実質赤字比率に係る赤字・黒字の構成分析!C$37)</f>
        <v>後期高齢者医療事業特別会計</v>
      </c>
      <c r="B33" s="174" t="e">
        <f>IF(ROUND(VALUE(SUBSTITUTE(連結実質赤字比率に係る赤字・黒字の構成分析!F$37,"▲", "-")), 2) &lt; 0, ABS(ROUND(VALUE(SUBSTITUTE(連結実質赤字比率に係る赤字・黒字の構成分析!F$37,"▲", "-")), 2)), NA())</f>
        <v>#N/A</v>
      </c>
      <c r="C33" s="174">
        <f>IF(ROUND(VALUE(SUBSTITUTE(連結実質赤字比率に係る赤字・黒字の構成分析!F$37,"▲", "-")), 2) &gt;= 0, ABS(ROUND(VALUE(SUBSTITUTE(連結実質赤字比率に係る赤字・黒字の構成分析!F$37,"▲", "-")), 2)), NA())</f>
        <v>0.17</v>
      </c>
      <c r="D33" s="174" t="e">
        <f>IF(ROUND(VALUE(SUBSTITUTE(連結実質赤字比率に係る赤字・黒字の構成分析!G$37,"▲", "-")), 2) &lt; 0, ABS(ROUND(VALUE(SUBSTITUTE(連結実質赤字比率に係る赤字・黒字の構成分析!G$37,"▲", "-")), 2)), NA())</f>
        <v>#N/A</v>
      </c>
      <c r="E33" s="174">
        <f>IF(ROUND(VALUE(SUBSTITUTE(連結実質赤字比率に係る赤字・黒字の構成分析!G$37,"▲", "-")), 2) &gt;= 0, ABS(ROUND(VALUE(SUBSTITUTE(連結実質赤字比率に係る赤字・黒字の構成分析!G$37,"▲", "-")), 2)), NA())</f>
        <v>0.18</v>
      </c>
      <c r="F33" s="174" t="e">
        <f>IF(ROUND(VALUE(SUBSTITUTE(連結実質赤字比率に係る赤字・黒字の構成分析!H$37,"▲", "-")), 2) &lt; 0, ABS(ROUND(VALUE(SUBSTITUTE(連結実質赤字比率に係る赤字・黒字の構成分析!H$37,"▲", "-")), 2)), NA())</f>
        <v>#N/A</v>
      </c>
      <c r="G33" s="174">
        <f>IF(ROUND(VALUE(SUBSTITUTE(連結実質赤字比率に係る赤字・黒字の構成分析!H$37,"▲", "-")), 2) &gt;= 0, ABS(ROUND(VALUE(SUBSTITUTE(連結実質赤字比率に係る赤字・黒字の構成分析!H$37,"▲", "-")), 2)), NA())</f>
        <v>0.2</v>
      </c>
      <c r="H33" s="174" t="e">
        <f>IF(ROUND(VALUE(SUBSTITUTE(連結実質赤字比率に係る赤字・黒字の構成分析!I$37,"▲", "-")), 2) &lt; 0, ABS(ROUND(VALUE(SUBSTITUTE(連結実質赤字比率に係る赤字・黒字の構成分析!I$37,"▲", "-")), 2)), NA())</f>
        <v>#N/A</v>
      </c>
      <c r="I33" s="174">
        <f>IF(ROUND(VALUE(SUBSTITUTE(連結実質赤字比率に係る赤字・黒字の構成分析!I$37,"▲", "-")), 2) &gt;= 0, ABS(ROUND(VALUE(SUBSTITUTE(連結実質赤字比率に係る赤字・黒字の構成分析!I$37,"▲", "-")), 2)), NA())</f>
        <v>0.21</v>
      </c>
      <c r="J33" s="174" t="e">
        <f>IF(ROUND(VALUE(SUBSTITUTE(連結実質赤字比率に係る赤字・黒字の構成分析!J$37,"▲", "-")), 2) &lt; 0, ABS(ROUND(VALUE(SUBSTITUTE(連結実質赤字比率に係る赤字・黒字の構成分析!J$37,"▲", "-")), 2)), NA())</f>
        <v>#N/A</v>
      </c>
      <c r="K33" s="174">
        <f>IF(ROUND(VALUE(SUBSTITUTE(連結実質赤字比率に係る赤字・黒字の構成分析!J$37,"▲", "-")), 2) &gt;= 0, ABS(ROUND(VALUE(SUBSTITUTE(連結実質赤字比率に係る赤字・黒字の構成分析!J$37,"▲", "-")), 2)), NA())</f>
        <v>0.22</v>
      </c>
    </row>
    <row r="34" spans="1:16" x14ac:dyDescent="0.2">
      <c r="A34" s="174" t="str">
        <f>IF(連結実質赤字比率に係る赤字・黒字の構成分析!C$36="",NA(),連結実質赤字比率に係る赤字・黒字の構成分析!C$36)</f>
        <v>国民健康保険事業特別会計</v>
      </c>
      <c r="B34" s="174" t="e">
        <f>IF(ROUND(VALUE(SUBSTITUTE(連結実質赤字比率に係る赤字・黒字の構成分析!F$36,"▲", "-")), 2) &lt; 0, ABS(ROUND(VALUE(SUBSTITUTE(連結実質赤字比率に係る赤字・黒字の構成分析!F$36,"▲", "-")), 2)), NA())</f>
        <v>#N/A</v>
      </c>
      <c r="C34" s="174">
        <f>IF(ROUND(VALUE(SUBSTITUTE(連結実質赤字比率に係る赤字・黒字の構成分析!F$36,"▲", "-")), 2) &gt;= 0, ABS(ROUND(VALUE(SUBSTITUTE(連結実質赤字比率に係る赤字・黒字の構成分析!F$36,"▲", "-")), 2)), NA())</f>
        <v>2.17</v>
      </c>
      <c r="D34" s="174" t="e">
        <f>IF(ROUND(VALUE(SUBSTITUTE(連結実質赤字比率に係る赤字・黒字の構成分析!G$36,"▲", "-")), 2) &lt; 0, ABS(ROUND(VALUE(SUBSTITUTE(連結実質赤字比率に係る赤字・黒字の構成分析!G$36,"▲", "-")), 2)), NA())</f>
        <v>#N/A</v>
      </c>
      <c r="E34" s="174">
        <f>IF(ROUND(VALUE(SUBSTITUTE(連結実質赤字比率に係る赤字・黒字の構成分析!G$36,"▲", "-")), 2) &gt;= 0, ABS(ROUND(VALUE(SUBSTITUTE(連結実質赤字比率に係る赤字・黒字の構成分析!G$36,"▲", "-")), 2)), NA())</f>
        <v>1.59</v>
      </c>
      <c r="F34" s="174" t="e">
        <f>IF(ROUND(VALUE(SUBSTITUTE(連結実質赤字比率に係る赤字・黒字の構成分析!H$36,"▲", "-")), 2) &lt; 0, ABS(ROUND(VALUE(SUBSTITUTE(連結実質赤字比率に係る赤字・黒字の構成分析!H$36,"▲", "-")), 2)), NA())</f>
        <v>#N/A</v>
      </c>
      <c r="G34" s="174">
        <f>IF(ROUND(VALUE(SUBSTITUTE(連結実質赤字比率に係る赤字・黒字の構成分析!H$36,"▲", "-")), 2) &gt;= 0, ABS(ROUND(VALUE(SUBSTITUTE(連結実質赤字比率に係る赤字・黒字の構成分析!H$36,"▲", "-")), 2)), NA())</f>
        <v>4.71</v>
      </c>
      <c r="H34" s="174" t="e">
        <f>IF(ROUND(VALUE(SUBSTITUTE(連結実質赤字比率に係る赤字・黒字の構成分析!I$36,"▲", "-")), 2) &lt; 0, ABS(ROUND(VALUE(SUBSTITUTE(連結実質赤字比率に係る赤字・黒字の構成分析!I$36,"▲", "-")), 2)), NA())</f>
        <v>#N/A</v>
      </c>
      <c r="I34" s="174">
        <f>IF(ROUND(VALUE(SUBSTITUTE(連結実質赤字比率に係る赤字・黒字の構成分析!I$36,"▲", "-")), 2) &gt;= 0, ABS(ROUND(VALUE(SUBSTITUTE(連結実質赤字比率に係る赤字・黒字の構成分析!I$36,"▲", "-")), 2)), NA())</f>
        <v>2.87</v>
      </c>
      <c r="J34" s="174" t="e">
        <f>IF(ROUND(VALUE(SUBSTITUTE(連結実質赤字比率に係る赤字・黒字の構成分析!J$36,"▲", "-")), 2) &lt; 0, ABS(ROUND(VALUE(SUBSTITUTE(連結実質赤字比率に係る赤字・黒字の構成分析!J$36,"▲", "-")), 2)), NA())</f>
        <v>#N/A</v>
      </c>
      <c r="K34" s="174">
        <f>IF(ROUND(VALUE(SUBSTITUTE(連結実質赤字比率に係る赤字・黒字の構成分析!J$36,"▲", "-")), 2) &gt;= 0, ABS(ROUND(VALUE(SUBSTITUTE(連結実質赤字比率に係る赤字・黒字の構成分析!J$36,"▲", "-")), 2)), NA())</f>
        <v>3.21</v>
      </c>
    </row>
    <row r="35" spans="1:16" x14ac:dyDescent="0.2">
      <c r="A35" s="174" t="str">
        <f>IF(連結実質赤字比率に係る赤字・黒字の構成分析!C$35="",NA(),連結実質赤字比率に係る赤字・黒字の構成分析!C$35)</f>
        <v>簡易水道事業特別会計</v>
      </c>
      <c r="B35" s="174" t="e">
        <f>IF(ROUND(VALUE(SUBSTITUTE(連結実質赤字比率に係る赤字・黒字の構成分析!F$35,"▲", "-")), 2) &lt; 0, ABS(ROUND(VALUE(SUBSTITUTE(連結実質赤字比率に係る赤字・黒字の構成分析!F$35,"▲", "-")), 2)), NA())</f>
        <v>#N/A</v>
      </c>
      <c r="C35" s="174">
        <f>IF(ROUND(VALUE(SUBSTITUTE(連結実質赤字比率に係る赤字・黒字の構成分析!F$35,"▲", "-")), 2) &gt;= 0, ABS(ROUND(VALUE(SUBSTITUTE(連結実質赤字比率に係る赤字・黒字の構成分析!F$35,"▲", "-")), 2)), NA())</f>
        <v>3.41</v>
      </c>
      <c r="D35" s="174" t="e">
        <f>IF(ROUND(VALUE(SUBSTITUTE(連結実質赤字比率に係る赤字・黒字の構成分析!G$35,"▲", "-")), 2) &lt; 0, ABS(ROUND(VALUE(SUBSTITUTE(連結実質赤字比率に係る赤字・黒字の構成分析!G$35,"▲", "-")), 2)), NA())</f>
        <v>#N/A</v>
      </c>
      <c r="E35" s="174">
        <f>IF(ROUND(VALUE(SUBSTITUTE(連結実質赤字比率に係る赤字・黒字の構成分析!G$35,"▲", "-")), 2) &gt;= 0, ABS(ROUND(VALUE(SUBSTITUTE(連結実質赤字比率に係る赤字・黒字の構成分析!G$35,"▲", "-")), 2)), NA())</f>
        <v>1.35</v>
      </c>
      <c r="F35" s="174" t="e">
        <f>IF(ROUND(VALUE(SUBSTITUTE(連結実質赤字比率に係る赤字・黒字の構成分析!H$35,"▲", "-")), 2) &lt; 0, ABS(ROUND(VALUE(SUBSTITUTE(連結実質赤字比率に係る赤字・黒字の構成分析!H$35,"▲", "-")), 2)), NA())</f>
        <v>#N/A</v>
      </c>
      <c r="G35" s="174">
        <f>IF(ROUND(VALUE(SUBSTITUTE(連結実質赤字比率に係る赤字・黒字の構成分析!H$35,"▲", "-")), 2) &gt;= 0, ABS(ROUND(VALUE(SUBSTITUTE(連結実質赤字比率に係る赤字・黒字の構成分析!H$35,"▲", "-")), 2)), NA())</f>
        <v>0.86</v>
      </c>
      <c r="H35" s="174" t="e">
        <f>IF(ROUND(VALUE(SUBSTITUTE(連結実質赤字比率に係る赤字・黒字の構成分析!I$35,"▲", "-")), 2) &lt; 0, ABS(ROUND(VALUE(SUBSTITUTE(連結実質赤字比率に係る赤字・黒字の構成分析!I$35,"▲", "-")), 2)), NA())</f>
        <v>#N/A</v>
      </c>
      <c r="I35" s="174">
        <f>IF(ROUND(VALUE(SUBSTITUTE(連結実質赤字比率に係る赤字・黒字の構成分析!I$35,"▲", "-")), 2) &gt;= 0, ABS(ROUND(VALUE(SUBSTITUTE(連結実質赤字比率に係る赤字・黒字の構成分析!I$35,"▲", "-")), 2)), NA())</f>
        <v>0.89</v>
      </c>
      <c r="J35" s="174" t="e">
        <f>IF(ROUND(VALUE(SUBSTITUTE(連結実質赤字比率に係る赤字・黒字の構成分析!J$35,"▲", "-")), 2) &lt; 0, ABS(ROUND(VALUE(SUBSTITUTE(連結実質赤字比率に係る赤字・黒字の構成分析!J$35,"▲", "-")), 2)), NA())</f>
        <v>#N/A</v>
      </c>
      <c r="K35" s="174">
        <f>IF(ROUND(VALUE(SUBSTITUTE(連結実質赤字比率に係る赤字・黒字の構成分析!J$35,"▲", "-")), 2) &gt;= 0, ABS(ROUND(VALUE(SUBSTITUTE(連結実質赤字比率に係る赤字・黒字の構成分析!J$35,"▲", "-")), 2)), NA())</f>
        <v>5.0999999999999996</v>
      </c>
    </row>
    <row r="36" spans="1:16" x14ac:dyDescent="0.2">
      <c r="A36" s="174" t="str">
        <f>IF(連結実質赤字比率に係る赤字・黒字の構成分析!C$34="",NA(),連結実質赤字比率に係る赤字・黒字の構成分析!C$34)</f>
        <v>一般会計</v>
      </c>
      <c r="B36" s="174" t="e">
        <f>IF(ROUND(VALUE(SUBSTITUTE(連結実質赤字比率に係る赤字・黒字の構成分析!F$34,"▲", "-")), 2) &lt; 0, ABS(ROUND(VALUE(SUBSTITUTE(連結実質赤字比率に係る赤字・黒字の構成分析!F$34,"▲", "-")), 2)), NA())</f>
        <v>#N/A</v>
      </c>
      <c r="C36" s="174">
        <f>IF(ROUND(VALUE(SUBSTITUTE(連結実質赤字比率に係る赤字・黒字の構成分析!F$34,"▲", "-")), 2) &gt;= 0, ABS(ROUND(VALUE(SUBSTITUTE(連結実質赤字比率に係る赤字・黒字の構成分析!F$34,"▲", "-")), 2)), NA())</f>
        <v>2.97</v>
      </c>
      <c r="D36" s="174" t="e">
        <f>IF(ROUND(VALUE(SUBSTITUTE(連結実質赤字比率に係る赤字・黒字の構成分析!G$34,"▲", "-")), 2) &lt; 0, ABS(ROUND(VALUE(SUBSTITUTE(連結実質赤字比率に係る赤字・黒字の構成分析!G$34,"▲", "-")), 2)), NA())</f>
        <v>#N/A</v>
      </c>
      <c r="E36" s="174">
        <f>IF(ROUND(VALUE(SUBSTITUTE(連結実質赤字比率に係る赤字・黒字の構成分析!G$34,"▲", "-")), 2) &gt;= 0, ABS(ROUND(VALUE(SUBSTITUTE(連結実質赤字比率に係る赤字・黒字の構成分析!G$34,"▲", "-")), 2)), NA())</f>
        <v>9.17</v>
      </c>
      <c r="F36" s="174" t="e">
        <f>IF(ROUND(VALUE(SUBSTITUTE(連結実質赤字比率に係る赤字・黒字の構成分析!H$34,"▲", "-")), 2) &lt; 0, ABS(ROUND(VALUE(SUBSTITUTE(連結実質赤字比率に係る赤字・黒字の構成分析!H$34,"▲", "-")), 2)), NA())</f>
        <v>#N/A</v>
      </c>
      <c r="G36" s="174">
        <f>IF(ROUND(VALUE(SUBSTITUTE(連結実質赤字比率に係る赤字・黒字の構成分析!H$34,"▲", "-")), 2) &gt;= 0, ABS(ROUND(VALUE(SUBSTITUTE(連結実質赤字比率に係る赤字・黒字の構成分析!H$34,"▲", "-")), 2)), NA())</f>
        <v>11.5</v>
      </c>
      <c r="H36" s="174" t="e">
        <f>IF(ROUND(VALUE(SUBSTITUTE(連結実質赤字比率に係る赤字・黒字の構成分析!I$34,"▲", "-")), 2) &lt; 0, ABS(ROUND(VALUE(SUBSTITUTE(連結実質赤字比率に係る赤字・黒字の構成分析!I$34,"▲", "-")), 2)), NA())</f>
        <v>#N/A</v>
      </c>
      <c r="I36" s="174">
        <f>IF(ROUND(VALUE(SUBSTITUTE(連結実質赤字比率に係る赤字・黒字の構成分析!I$34,"▲", "-")), 2) &gt;= 0, ABS(ROUND(VALUE(SUBSTITUTE(連結実質赤字比率に係る赤字・黒字の構成分析!I$34,"▲", "-")), 2)), NA())</f>
        <v>18.3</v>
      </c>
      <c r="J36" s="174" t="e">
        <f>IF(ROUND(VALUE(SUBSTITUTE(連結実質赤字比率に係る赤字・黒字の構成分析!J$34,"▲", "-")), 2) &lt; 0, ABS(ROUND(VALUE(SUBSTITUTE(連結実質赤字比率に係る赤字・黒字の構成分析!J$34,"▲", "-")), 2)), NA())</f>
        <v>#N/A</v>
      </c>
      <c r="K36" s="174">
        <f>IF(ROUND(VALUE(SUBSTITUTE(連結実質赤字比率に係る赤字・黒字の構成分析!J$34,"▲", "-")), 2) &gt;= 0, ABS(ROUND(VALUE(SUBSTITUTE(連結実質赤字比率に係る赤字・黒字の構成分析!J$34,"▲", "-")), 2)), NA())</f>
        <v>40.01</v>
      </c>
    </row>
    <row r="39" spans="1:16" x14ac:dyDescent="0.2">
      <c r="A39" s="147" t="s">
        <v>60</v>
      </c>
    </row>
    <row r="40" spans="1:16" x14ac:dyDescent="0.2">
      <c r="A40" s="175"/>
      <c r="B40" s="175" t="str">
        <f>'実質公債費比率（分子）の構造'!K$44</f>
        <v>H26</v>
      </c>
      <c r="C40" s="175"/>
      <c r="D40" s="175"/>
      <c r="E40" s="175" t="str">
        <f>'実質公債費比率（分子）の構造'!L$44</f>
        <v>H27</v>
      </c>
      <c r="F40" s="175"/>
      <c r="G40" s="175"/>
      <c r="H40" s="175" t="str">
        <f>'実質公債費比率（分子）の構造'!M$44</f>
        <v>H28</v>
      </c>
      <c r="I40" s="175"/>
      <c r="J40" s="175"/>
      <c r="K40" s="175" t="str">
        <f>'実質公債費比率（分子）の構造'!N$44</f>
        <v>H29</v>
      </c>
      <c r="L40" s="175"/>
      <c r="M40" s="175"/>
      <c r="N40" s="175" t="str">
        <f>'実質公債費比率（分子）の構造'!O$44</f>
        <v>H30</v>
      </c>
      <c r="O40" s="175"/>
      <c r="P40" s="175"/>
    </row>
    <row r="41" spans="1:16" x14ac:dyDescent="0.2">
      <c r="A41" s="175"/>
      <c r="B41" s="175" t="s">
        <v>61</v>
      </c>
      <c r="C41" s="175"/>
      <c r="D41" s="175" t="s">
        <v>62</v>
      </c>
      <c r="E41" s="175" t="s">
        <v>61</v>
      </c>
      <c r="F41" s="175"/>
      <c r="G41" s="175" t="s">
        <v>62</v>
      </c>
      <c r="H41" s="175" t="s">
        <v>61</v>
      </c>
      <c r="I41" s="175"/>
      <c r="J41" s="175" t="s">
        <v>62</v>
      </c>
      <c r="K41" s="175" t="s">
        <v>61</v>
      </c>
      <c r="L41" s="175"/>
      <c r="M41" s="175" t="s">
        <v>62</v>
      </c>
      <c r="N41" s="175" t="s">
        <v>61</v>
      </c>
      <c r="O41" s="175"/>
      <c r="P41" s="175" t="s">
        <v>62</v>
      </c>
    </row>
    <row r="42" spans="1:16" x14ac:dyDescent="0.2">
      <c r="A42" s="175" t="s">
        <v>63</v>
      </c>
      <c r="B42" s="175"/>
      <c r="C42" s="175"/>
      <c r="D42" s="175">
        <f>'実質公債費比率（分子）の構造'!K$52</f>
        <v>77</v>
      </c>
      <c r="E42" s="175"/>
      <c r="F42" s="175"/>
      <c r="G42" s="175">
        <f>'実質公債費比率（分子）の構造'!L$52</f>
        <v>77</v>
      </c>
      <c r="H42" s="175"/>
      <c r="I42" s="175"/>
      <c r="J42" s="175">
        <f>'実質公債費比率（分子）の構造'!M$52</f>
        <v>73</v>
      </c>
      <c r="K42" s="175"/>
      <c r="L42" s="175"/>
      <c r="M42" s="175">
        <f>'実質公債費比率（分子）の構造'!N$52</f>
        <v>63</v>
      </c>
      <c r="N42" s="175"/>
      <c r="O42" s="175"/>
      <c r="P42" s="175">
        <f>'実質公債費比率（分子）の構造'!O$52</f>
        <v>62</v>
      </c>
    </row>
    <row r="43" spans="1:16" x14ac:dyDescent="0.2">
      <c r="A43" s="175" t="s">
        <v>64</v>
      </c>
      <c r="B43" s="175">
        <f>'実質公債費比率（分子）の構造'!K$51</f>
        <v>0</v>
      </c>
      <c r="C43" s="175"/>
      <c r="D43" s="175"/>
      <c r="E43" s="175">
        <f>'実質公債費比率（分子）の構造'!L$51</f>
        <v>0</v>
      </c>
      <c r="F43" s="175"/>
      <c r="G43" s="175"/>
      <c r="H43" s="175">
        <f>'実質公債費比率（分子）の構造'!M$51</f>
        <v>0</v>
      </c>
      <c r="I43" s="175"/>
      <c r="J43" s="175"/>
      <c r="K43" s="175">
        <f>'実質公債費比率（分子）の構造'!N$51</f>
        <v>1</v>
      </c>
      <c r="L43" s="175"/>
      <c r="M43" s="175"/>
      <c r="N43" s="175">
        <f>'実質公債費比率（分子）の構造'!O$51</f>
        <v>0</v>
      </c>
      <c r="O43" s="175"/>
      <c r="P43" s="175"/>
    </row>
    <row r="44" spans="1:16" x14ac:dyDescent="0.2">
      <c r="A44" s="175" t="s">
        <v>65</v>
      </c>
      <c r="B44" s="175" t="str">
        <f>'実質公債費比率（分子）の構造'!K$50</f>
        <v>-</v>
      </c>
      <c r="C44" s="175"/>
      <c r="D44" s="175"/>
      <c r="E44" s="175" t="str">
        <f>'実質公債費比率（分子）の構造'!L$50</f>
        <v>-</v>
      </c>
      <c r="F44" s="175"/>
      <c r="G44" s="175"/>
      <c r="H44" s="175" t="str">
        <f>'実質公債費比率（分子）の構造'!M$50</f>
        <v>-</v>
      </c>
      <c r="I44" s="175"/>
      <c r="J44" s="175"/>
      <c r="K44" s="175" t="str">
        <f>'実質公債費比率（分子）の構造'!N$50</f>
        <v>-</v>
      </c>
      <c r="L44" s="175"/>
      <c r="M44" s="175"/>
      <c r="N44" s="175" t="str">
        <f>'実質公債費比率（分子）の構造'!O$50</f>
        <v>-</v>
      </c>
      <c r="O44" s="175"/>
      <c r="P44" s="175"/>
    </row>
    <row r="45" spans="1:16" x14ac:dyDescent="0.2">
      <c r="A45" s="175" t="s">
        <v>66</v>
      </c>
      <c r="B45" s="175">
        <f>'実質公債費比率（分子）の構造'!K$49</f>
        <v>0</v>
      </c>
      <c r="C45" s="175"/>
      <c r="D45" s="175"/>
      <c r="E45" s="175">
        <f>'実質公債費比率（分子）の構造'!L$49</f>
        <v>0</v>
      </c>
      <c r="F45" s="175"/>
      <c r="G45" s="175"/>
      <c r="H45" s="175">
        <f>'実質公債費比率（分子）の構造'!M$49</f>
        <v>0</v>
      </c>
      <c r="I45" s="175"/>
      <c r="J45" s="175"/>
      <c r="K45" s="175">
        <f>'実質公債費比率（分子）の構造'!N$49</f>
        <v>0</v>
      </c>
      <c r="L45" s="175"/>
      <c r="M45" s="175"/>
      <c r="N45" s="175">
        <f>'実質公債費比率（分子）の構造'!O$49</f>
        <v>0</v>
      </c>
      <c r="O45" s="175"/>
      <c r="P45" s="175"/>
    </row>
    <row r="46" spans="1:16" x14ac:dyDescent="0.2">
      <c r="A46" s="175" t="s">
        <v>67</v>
      </c>
      <c r="B46" s="175">
        <f>'実質公債費比率（分子）の構造'!K$48</f>
        <v>30</v>
      </c>
      <c r="C46" s="175"/>
      <c r="D46" s="175"/>
      <c r="E46" s="175">
        <f>'実質公債費比率（分子）の構造'!L$48</f>
        <v>29</v>
      </c>
      <c r="F46" s="175"/>
      <c r="G46" s="175"/>
      <c r="H46" s="175">
        <f>'実質公債費比率（分子）の構造'!M$48</f>
        <v>15</v>
      </c>
      <c r="I46" s="175"/>
      <c r="J46" s="175"/>
      <c r="K46" s="175">
        <f>'実質公債費比率（分子）の構造'!N$48</f>
        <v>10</v>
      </c>
      <c r="L46" s="175"/>
      <c r="M46" s="175"/>
      <c r="N46" s="175">
        <f>'実質公債費比率（分子）の構造'!O$48</f>
        <v>6</v>
      </c>
      <c r="O46" s="175"/>
      <c r="P46" s="175"/>
    </row>
    <row r="47" spans="1:16" x14ac:dyDescent="0.2">
      <c r="A47" s="175" t="s">
        <v>68</v>
      </c>
      <c r="B47" s="175" t="str">
        <f>'実質公債費比率（分子）の構造'!K$47</f>
        <v>-</v>
      </c>
      <c r="C47" s="175"/>
      <c r="D47" s="175"/>
      <c r="E47" s="175" t="str">
        <f>'実質公債費比率（分子）の構造'!L$47</f>
        <v>-</v>
      </c>
      <c r="F47" s="175"/>
      <c r="G47" s="175"/>
      <c r="H47" s="175" t="str">
        <f>'実質公債費比率（分子）の構造'!M$47</f>
        <v>-</v>
      </c>
      <c r="I47" s="175"/>
      <c r="J47" s="175"/>
      <c r="K47" s="175" t="str">
        <f>'実質公債費比率（分子）の構造'!N$47</f>
        <v>-</v>
      </c>
      <c r="L47" s="175"/>
      <c r="M47" s="175"/>
      <c r="N47" s="175" t="str">
        <f>'実質公債費比率（分子）の構造'!O$47</f>
        <v>-</v>
      </c>
      <c r="O47" s="175"/>
      <c r="P47" s="175"/>
    </row>
    <row r="48" spans="1:16" x14ac:dyDescent="0.2">
      <c r="A48" s="175" t="s">
        <v>69</v>
      </c>
      <c r="B48" s="175" t="str">
        <f>'実質公債費比率（分子）の構造'!K$46</f>
        <v>-</v>
      </c>
      <c r="C48" s="175"/>
      <c r="D48" s="175"/>
      <c r="E48" s="175" t="str">
        <f>'実質公債費比率（分子）の構造'!L$46</f>
        <v>-</v>
      </c>
      <c r="F48" s="175"/>
      <c r="G48" s="175"/>
      <c r="H48" s="175" t="str">
        <f>'実質公債費比率（分子）の構造'!M$46</f>
        <v>-</v>
      </c>
      <c r="I48" s="175"/>
      <c r="J48" s="175"/>
      <c r="K48" s="175" t="str">
        <f>'実質公債費比率（分子）の構造'!N$46</f>
        <v>-</v>
      </c>
      <c r="L48" s="175"/>
      <c r="M48" s="175"/>
      <c r="N48" s="175" t="str">
        <f>'実質公債費比率（分子）の構造'!O$46</f>
        <v>-</v>
      </c>
      <c r="O48" s="175"/>
      <c r="P48" s="175"/>
    </row>
    <row r="49" spans="1:16" x14ac:dyDescent="0.2">
      <c r="A49" s="175" t="s">
        <v>70</v>
      </c>
      <c r="B49" s="175">
        <f>'実質公債費比率（分子）の構造'!K$45</f>
        <v>93</v>
      </c>
      <c r="C49" s="175"/>
      <c r="D49" s="175"/>
      <c r="E49" s="175">
        <f>'実質公債費比率（分子）の構造'!L$45</f>
        <v>83</v>
      </c>
      <c r="F49" s="175"/>
      <c r="G49" s="175"/>
      <c r="H49" s="175">
        <f>'実質公債費比率（分子）の構造'!M$45</f>
        <v>86</v>
      </c>
      <c r="I49" s="175"/>
      <c r="J49" s="175"/>
      <c r="K49" s="175">
        <f>'実質公債費比率（分子）の構造'!N$45</f>
        <v>91</v>
      </c>
      <c r="L49" s="175"/>
      <c r="M49" s="175"/>
      <c r="N49" s="175">
        <f>'実質公債費比率（分子）の構造'!O$45</f>
        <v>86</v>
      </c>
      <c r="O49" s="175"/>
      <c r="P49" s="175"/>
    </row>
    <row r="50" spans="1:16" x14ac:dyDescent="0.2">
      <c r="A50" s="175" t="s">
        <v>71</v>
      </c>
      <c r="B50" s="175" t="e">
        <f>NA()</f>
        <v>#N/A</v>
      </c>
      <c r="C50" s="175">
        <f>IF(ISNUMBER('実質公債費比率（分子）の構造'!K$53),'実質公債費比率（分子）の構造'!K$53,NA())</f>
        <v>46</v>
      </c>
      <c r="D50" s="175" t="e">
        <f>NA()</f>
        <v>#N/A</v>
      </c>
      <c r="E50" s="175" t="e">
        <f>NA()</f>
        <v>#N/A</v>
      </c>
      <c r="F50" s="175">
        <f>IF(ISNUMBER('実質公債費比率（分子）の構造'!L$53),'実質公債費比率（分子）の構造'!L$53,NA())</f>
        <v>35</v>
      </c>
      <c r="G50" s="175" t="e">
        <f>NA()</f>
        <v>#N/A</v>
      </c>
      <c r="H50" s="175" t="e">
        <f>NA()</f>
        <v>#N/A</v>
      </c>
      <c r="I50" s="175">
        <f>IF(ISNUMBER('実質公債費比率（分子）の構造'!M$53),'実質公債費比率（分子）の構造'!M$53,NA())</f>
        <v>28</v>
      </c>
      <c r="J50" s="175" t="e">
        <f>NA()</f>
        <v>#N/A</v>
      </c>
      <c r="K50" s="175" t="e">
        <f>NA()</f>
        <v>#N/A</v>
      </c>
      <c r="L50" s="175">
        <f>IF(ISNUMBER('実質公債費比率（分子）の構造'!N$53),'実質公債費比率（分子）の構造'!N$53,NA())</f>
        <v>39</v>
      </c>
      <c r="M50" s="175" t="e">
        <f>NA()</f>
        <v>#N/A</v>
      </c>
      <c r="N50" s="175" t="e">
        <f>NA()</f>
        <v>#N/A</v>
      </c>
      <c r="O50" s="175">
        <f>IF(ISNUMBER('実質公債費比率（分子）の構造'!O$53),'実質公債費比率（分子）の構造'!O$53,NA())</f>
        <v>30</v>
      </c>
      <c r="P50" s="175" t="e">
        <f>NA()</f>
        <v>#N/A</v>
      </c>
    </row>
    <row r="53" spans="1:16" x14ac:dyDescent="0.2">
      <c r="A53" s="147" t="s">
        <v>72</v>
      </c>
    </row>
    <row r="54" spans="1:16" x14ac:dyDescent="0.2">
      <c r="A54" s="174"/>
      <c r="B54" s="174" t="str">
        <f>'将来負担比率（分子）の構造'!I$40</f>
        <v>H26</v>
      </c>
      <c r="C54" s="174"/>
      <c r="D54" s="174"/>
      <c r="E54" s="174" t="str">
        <f>'将来負担比率（分子）の構造'!J$40</f>
        <v>H27</v>
      </c>
      <c r="F54" s="174"/>
      <c r="G54" s="174"/>
      <c r="H54" s="174" t="str">
        <f>'将来負担比率（分子）の構造'!K$40</f>
        <v>H28</v>
      </c>
      <c r="I54" s="174"/>
      <c r="J54" s="174"/>
      <c r="K54" s="174" t="str">
        <f>'将来負担比率（分子）の構造'!L$40</f>
        <v>H29</v>
      </c>
      <c r="L54" s="174"/>
      <c r="M54" s="174"/>
      <c r="N54" s="174" t="str">
        <f>'将来負担比率（分子）の構造'!M$40</f>
        <v>H30</v>
      </c>
      <c r="O54" s="174"/>
      <c r="P54" s="174"/>
    </row>
    <row r="55" spans="1:16" x14ac:dyDescent="0.2">
      <c r="A55" s="174"/>
      <c r="B55" s="174" t="s">
        <v>73</v>
      </c>
      <c r="C55" s="174"/>
      <c r="D55" s="174" t="s">
        <v>74</v>
      </c>
      <c r="E55" s="174" t="s">
        <v>73</v>
      </c>
      <c r="F55" s="174"/>
      <c r="G55" s="174" t="s">
        <v>74</v>
      </c>
      <c r="H55" s="174" t="s">
        <v>73</v>
      </c>
      <c r="I55" s="174"/>
      <c r="J55" s="174" t="s">
        <v>74</v>
      </c>
      <c r="K55" s="174" t="s">
        <v>73</v>
      </c>
      <c r="L55" s="174"/>
      <c r="M55" s="174" t="s">
        <v>74</v>
      </c>
      <c r="N55" s="174" t="s">
        <v>73</v>
      </c>
      <c r="O55" s="174"/>
      <c r="P55" s="174" t="s">
        <v>74</v>
      </c>
    </row>
    <row r="56" spans="1:16" x14ac:dyDescent="0.2">
      <c r="A56" s="174" t="s">
        <v>43</v>
      </c>
      <c r="B56" s="174"/>
      <c r="C56" s="174"/>
      <c r="D56" s="174">
        <f>'将来負担比率（分子）の構造'!I$52</f>
        <v>626</v>
      </c>
      <c r="E56" s="174"/>
      <c r="F56" s="174"/>
      <c r="G56" s="174">
        <f>'将来負担比率（分子）の構造'!J$52</f>
        <v>592</v>
      </c>
      <c r="H56" s="174"/>
      <c r="I56" s="174"/>
      <c r="J56" s="174">
        <f>'将来負担比率（分子）の構造'!K$52</f>
        <v>618</v>
      </c>
      <c r="K56" s="174"/>
      <c r="L56" s="174"/>
      <c r="M56" s="174">
        <f>'将来負担比率（分子）の構造'!L$52</f>
        <v>578</v>
      </c>
      <c r="N56" s="174"/>
      <c r="O56" s="174"/>
      <c r="P56" s="174">
        <f>'将来負担比率（分子）の構造'!M$52</f>
        <v>541</v>
      </c>
    </row>
    <row r="57" spans="1:16" x14ac:dyDescent="0.2">
      <c r="A57" s="174" t="s">
        <v>42</v>
      </c>
      <c r="B57" s="174"/>
      <c r="C57" s="174"/>
      <c r="D57" s="174" t="str">
        <f>'将来負担比率（分子）の構造'!I$51</f>
        <v>-</v>
      </c>
      <c r="E57" s="174"/>
      <c r="F57" s="174"/>
      <c r="G57" s="174" t="str">
        <f>'将来負担比率（分子）の構造'!J$51</f>
        <v>-</v>
      </c>
      <c r="H57" s="174"/>
      <c r="I57" s="174"/>
      <c r="J57" s="174" t="str">
        <f>'将来負担比率（分子）の構造'!K$51</f>
        <v>-</v>
      </c>
      <c r="K57" s="174"/>
      <c r="L57" s="174"/>
      <c r="M57" s="174" t="str">
        <f>'将来負担比率（分子）の構造'!L$51</f>
        <v>-</v>
      </c>
      <c r="N57" s="174"/>
      <c r="O57" s="174"/>
      <c r="P57" s="174" t="str">
        <f>'将来負担比率（分子）の構造'!M$51</f>
        <v>-</v>
      </c>
    </row>
    <row r="58" spans="1:16" x14ac:dyDescent="0.2">
      <c r="A58" s="174" t="s">
        <v>41</v>
      </c>
      <c r="B58" s="174"/>
      <c r="C58" s="174"/>
      <c r="D58" s="174">
        <f>'将来負担比率（分子）の構造'!I$50</f>
        <v>460</v>
      </c>
      <c r="E58" s="174"/>
      <c r="F58" s="174"/>
      <c r="G58" s="174">
        <f>'将来負担比率（分子）の構造'!J$50</f>
        <v>420</v>
      </c>
      <c r="H58" s="174"/>
      <c r="I58" s="174"/>
      <c r="J58" s="174">
        <f>'将来負担比率（分子）の構造'!K$50</f>
        <v>435</v>
      </c>
      <c r="K58" s="174"/>
      <c r="L58" s="174"/>
      <c r="M58" s="174">
        <f>'将来負担比率（分子）の構造'!L$50</f>
        <v>445</v>
      </c>
      <c r="N58" s="174"/>
      <c r="O58" s="174"/>
      <c r="P58" s="174">
        <f>'将来負担比率（分子）の構造'!M$50</f>
        <v>469</v>
      </c>
    </row>
    <row r="59" spans="1:16" x14ac:dyDescent="0.2">
      <c r="A59" s="174" t="s">
        <v>39</v>
      </c>
      <c r="B59" s="174" t="str">
        <f>'将来負担比率（分子）の構造'!I$49</f>
        <v>-</v>
      </c>
      <c r="C59" s="174"/>
      <c r="D59" s="174"/>
      <c r="E59" s="174" t="str">
        <f>'将来負担比率（分子）の構造'!J$49</f>
        <v>-</v>
      </c>
      <c r="F59" s="174"/>
      <c r="G59" s="174"/>
      <c r="H59" s="174" t="str">
        <f>'将来負担比率（分子）の構造'!K$49</f>
        <v>-</v>
      </c>
      <c r="I59" s="174"/>
      <c r="J59" s="174"/>
      <c r="K59" s="174" t="str">
        <f>'将来負担比率（分子）の構造'!L$49</f>
        <v>-</v>
      </c>
      <c r="L59" s="174"/>
      <c r="M59" s="174"/>
      <c r="N59" s="174" t="str">
        <f>'将来負担比率（分子）の構造'!M$49</f>
        <v>-</v>
      </c>
      <c r="O59" s="174"/>
      <c r="P59" s="174"/>
    </row>
    <row r="60" spans="1:16" x14ac:dyDescent="0.2">
      <c r="A60" s="174" t="s">
        <v>38</v>
      </c>
      <c r="B60" s="174" t="str">
        <f>'将来負担比率（分子）の構造'!I$48</f>
        <v>-</v>
      </c>
      <c r="C60" s="174"/>
      <c r="D60" s="174"/>
      <c r="E60" s="174" t="str">
        <f>'将来負担比率（分子）の構造'!J$48</f>
        <v>-</v>
      </c>
      <c r="F60" s="174"/>
      <c r="G60" s="174"/>
      <c r="H60" s="174" t="str">
        <f>'将来負担比率（分子）の構造'!K$48</f>
        <v>-</v>
      </c>
      <c r="I60" s="174"/>
      <c r="J60" s="174"/>
      <c r="K60" s="174" t="str">
        <f>'将来負担比率（分子）の構造'!L$48</f>
        <v>-</v>
      </c>
      <c r="L60" s="174"/>
      <c r="M60" s="174"/>
      <c r="N60" s="174" t="str">
        <f>'将来負担比率（分子）の構造'!M$48</f>
        <v>-</v>
      </c>
      <c r="O60" s="174"/>
      <c r="P60" s="174"/>
    </row>
    <row r="61" spans="1:16" x14ac:dyDescent="0.2">
      <c r="A61" s="174" t="s">
        <v>36</v>
      </c>
      <c r="B61" s="174" t="str">
        <f>'将来負担比率（分子）の構造'!I$46</f>
        <v>-</v>
      </c>
      <c r="C61" s="174"/>
      <c r="D61" s="174"/>
      <c r="E61" s="174" t="str">
        <f>'将来負担比率（分子）の構造'!J$46</f>
        <v>-</v>
      </c>
      <c r="F61" s="174"/>
      <c r="G61" s="174"/>
      <c r="H61" s="174" t="str">
        <f>'将来負担比率（分子）の構造'!K$46</f>
        <v>-</v>
      </c>
      <c r="I61" s="174"/>
      <c r="J61" s="174"/>
      <c r="K61" s="174" t="str">
        <f>'将来負担比率（分子）の構造'!L$46</f>
        <v>-</v>
      </c>
      <c r="L61" s="174"/>
      <c r="M61" s="174"/>
      <c r="N61" s="174" t="str">
        <f>'将来負担比率（分子）の構造'!M$46</f>
        <v>-</v>
      </c>
      <c r="O61" s="174"/>
      <c r="P61" s="174"/>
    </row>
    <row r="62" spans="1:16" x14ac:dyDescent="0.2">
      <c r="A62" s="174" t="s">
        <v>35</v>
      </c>
      <c r="B62" s="174">
        <f>'将来負担比率（分子）の構造'!I$45</f>
        <v>117</v>
      </c>
      <c r="C62" s="174"/>
      <c r="D62" s="174"/>
      <c r="E62" s="174">
        <f>'将来負担比率（分子）の構造'!J$45</f>
        <v>138</v>
      </c>
      <c r="F62" s="174"/>
      <c r="G62" s="174"/>
      <c r="H62" s="174">
        <f>'将来負担比率（分子）の構造'!K$45</f>
        <v>139</v>
      </c>
      <c r="I62" s="174"/>
      <c r="J62" s="174"/>
      <c r="K62" s="174">
        <f>'将来負担比率（分子）の構造'!L$45</f>
        <v>61</v>
      </c>
      <c r="L62" s="174"/>
      <c r="M62" s="174"/>
      <c r="N62" s="174">
        <f>'将来負担比率（分子）の構造'!M$45</f>
        <v>57</v>
      </c>
      <c r="O62" s="174"/>
      <c r="P62" s="174"/>
    </row>
    <row r="63" spans="1:16" x14ac:dyDescent="0.2">
      <c r="A63" s="174" t="s">
        <v>34</v>
      </c>
      <c r="B63" s="174" t="str">
        <f>'将来負担比率（分子）の構造'!I$44</f>
        <v>-</v>
      </c>
      <c r="C63" s="174"/>
      <c r="D63" s="174"/>
      <c r="E63" s="174" t="str">
        <f>'将来負担比率（分子）の構造'!J$44</f>
        <v>-</v>
      </c>
      <c r="F63" s="174"/>
      <c r="G63" s="174"/>
      <c r="H63" s="174" t="str">
        <f>'将来負担比率（分子）の構造'!K$44</f>
        <v>-</v>
      </c>
      <c r="I63" s="174"/>
      <c r="J63" s="174"/>
      <c r="K63" s="174" t="str">
        <f>'将来負担比率（分子）の構造'!L$44</f>
        <v>-</v>
      </c>
      <c r="L63" s="174"/>
      <c r="M63" s="174"/>
      <c r="N63" s="174" t="str">
        <f>'将来負担比率（分子）の構造'!M$44</f>
        <v>-</v>
      </c>
      <c r="O63" s="174"/>
      <c r="P63" s="174"/>
    </row>
    <row r="64" spans="1:16" x14ac:dyDescent="0.2">
      <c r="A64" s="174" t="s">
        <v>33</v>
      </c>
      <c r="B64" s="174">
        <f>'将来負担比率（分子）の構造'!I$43</f>
        <v>154</v>
      </c>
      <c r="C64" s="174"/>
      <c r="D64" s="174"/>
      <c r="E64" s="174">
        <f>'将来負担比率（分子）の構造'!J$43</f>
        <v>124</v>
      </c>
      <c r="F64" s="174"/>
      <c r="G64" s="174"/>
      <c r="H64" s="174">
        <f>'将来負担比率（分子）の構造'!K$43</f>
        <v>111</v>
      </c>
      <c r="I64" s="174"/>
      <c r="J64" s="174"/>
      <c r="K64" s="174">
        <f>'将来負担比率（分子）の構造'!L$43</f>
        <v>105</v>
      </c>
      <c r="L64" s="174"/>
      <c r="M64" s="174"/>
      <c r="N64" s="174">
        <f>'将来負担比率（分子）の構造'!M$43</f>
        <v>108</v>
      </c>
      <c r="O64" s="174"/>
      <c r="P64" s="174"/>
    </row>
    <row r="65" spans="1:16" x14ac:dyDescent="0.2">
      <c r="A65" s="174" t="s">
        <v>32</v>
      </c>
      <c r="B65" s="174" t="str">
        <f>'将来負担比率（分子）の構造'!I$42</f>
        <v>-</v>
      </c>
      <c r="C65" s="174"/>
      <c r="D65" s="174"/>
      <c r="E65" s="174" t="str">
        <f>'将来負担比率（分子）の構造'!J$42</f>
        <v>-</v>
      </c>
      <c r="F65" s="174"/>
      <c r="G65" s="174"/>
      <c r="H65" s="174" t="str">
        <f>'将来負担比率（分子）の構造'!K$42</f>
        <v>-</v>
      </c>
      <c r="I65" s="174"/>
      <c r="J65" s="174"/>
      <c r="K65" s="174" t="str">
        <f>'将来負担比率（分子）の構造'!L$42</f>
        <v>-</v>
      </c>
      <c r="L65" s="174"/>
      <c r="M65" s="174"/>
      <c r="N65" s="174" t="str">
        <f>'将来負担比率（分子）の構造'!M$42</f>
        <v>-</v>
      </c>
      <c r="O65" s="174"/>
      <c r="P65" s="174"/>
    </row>
    <row r="66" spans="1:16" x14ac:dyDescent="0.2">
      <c r="A66" s="174" t="s">
        <v>31</v>
      </c>
      <c r="B66" s="174">
        <f>'将来負担比率（分子）の構造'!I$41</f>
        <v>755</v>
      </c>
      <c r="C66" s="174"/>
      <c r="D66" s="174"/>
      <c r="E66" s="174">
        <f>'将来負担比率（分子）の構造'!J$41</f>
        <v>675</v>
      </c>
      <c r="F66" s="174"/>
      <c r="G66" s="174"/>
      <c r="H66" s="174">
        <f>'将来負担比率（分子）の構造'!K$41</f>
        <v>669</v>
      </c>
      <c r="I66" s="174"/>
      <c r="J66" s="174"/>
      <c r="K66" s="174">
        <f>'将来負担比率（分子）の構造'!L$41</f>
        <v>698</v>
      </c>
      <c r="L66" s="174"/>
      <c r="M66" s="174"/>
      <c r="N66" s="174">
        <f>'将来負担比率（分子）の構造'!M$41</f>
        <v>836</v>
      </c>
      <c r="O66" s="174"/>
      <c r="P66" s="174"/>
    </row>
    <row r="67" spans="1:16" x14ac:dyDescent="0.2">
      <c r="A67" s="174" t="s">
        <v>75</v>
      </c>
      <c r="B67" s="174" t="e">
        <f>NA()</f>
        <v>#N/A</v>
      </c>
      <c r="C67" s="174">
        <f>IF(ISNUMBER('将来負担比率（分子）の構造'!I$53), IF('将来負担比率（分子）の構造'!I$53 &lt; 0, 0, '将来負担比率（分子）の構造'!I$53), NA())</f>
        <v>0</v>
      </c>
      <c r="D67" s="174" t="e">
        <f>NA()</f>
        <v>#N/A</v>
      </c>
      <c r="E67" s="174" t="e">
        <f>NA()</f>
        <v>#N/A</v>
      </c>
      <c r="F67" s="174">
        <f>IF(ISNUMBER('将来負担比率（分子）の構造'!J$53), IF('将来負担比率（分子）の構造'!J$53 &lt; 0, 0, '将来負担比率（分子）の構造'!J$53), NA())</f>
        <v>0</v>
      </c>
      <c r="G67" s="174" t="e">
        <f>NA()</f>
        <v>#N/A</v>
      </c>
      <c r="H67" s="174" t="e">
        <f>NA()</f>
        <v>#N/A</v>
      </c>
      <c r="I67" s="174">
        <f>IF(ISNUMBER('将来負担比率（分子）の構造'!K$53), IF('将来負担比率（分子）の構造'!K$53 &lt; 0, 0, '将来負担比率（分子）の構造'!K$53), NA())</f>
        <v>0</v>
      </c>
      <c r="J67" s="174" t="e">
        <f>NA()</f>
        <v>#N/A</v>
      </c>
      <c r="K67" s="174" t="e">
        <f>NA()</f>
        <v>#N/A</v>
      </c>
      <c r="L67" s="174">
        <f>IF(ISNUMBER('将来負担比率（分子）の構造'!L$53), IF('将来負担比率（分子）の構造'!L$53 &lt; 0, 0, '将来負担比率（分子）の構造'!L$53), NA())</f>
        <v>0</v>
      </c>
      <c r="M67" s="174" t="e">
        <f>NA()</f>
        <v>#N/A</v>
      </c>
      <c r="N67" s="174" t="e">
        <f>NA()</f>
        <v>#N/A</v>
      </c>
      <c r="O67" s="174">
        <f>IF(ISNUMBER('将来負担比率（分子）の構造'!M$53), IF('将来負担比率（分子）の構造'!M$53 &lt; 0, 0, '将来負担比率（分子）の構造'!M$53), NA())</f>
        <v>0</v>
      </c>
      <c r="P67" s="174" t="e">
        <f>NA()</f>
        <v>#N/A</v>
      </c>
    </row>
    <row r="70" spans="1:16" x14ac:dyDescent="0.2">
      <c r="A70" s="176" t="s">
        <v>76</v>
      </c>
      <c r="B70" s="176"/>
      <c r="C70" s="176"/>
      <c r="D70" s="176"/>
      <c r="E70" s="176"/>
      <c r="F70" s="176"/>
    </row>
    <row r="71" spans="1:16" x14ac:dyDescent="0.2">
      <c r="A71" s="177"/>
      <c r="B71" s="177" t="str">
        <f>基金残高に係る経年分析!F54</f>
        <v>H28</v>
      </c>
      <c r="C71" s="177" t="str">
        <f>基金残高に係る経年分析!G54</f>
        <v>H29</v>
      </c>
      <c r="D71" s="177" t="str">
        <f>基金残高に係る経年分析!H54</f>
        <v>H30</v>
      </c>
    </row>
    <row r="72" spans="1:16" x14ac:dyDescent="0.2">
      <c r="A72" s="177" t="s">
        <v>77</v>
      </c>
      <c r="B72" s="178">
        <f>基金残高に係る経年分析!F55</f>
        <v>364</v>
      </c>
      <c r="C72" s="178">
        <f>基金残高に係る経年分析!G55</f>
        <v>376</v>
      </c>
      <c r="D72" s="178">
        <f>基金残高に係る経年分析!H55</f>
        <v>397</v>
      </c>
    </row>
    <row r="73" spans="1:16" x14ac:dyDescent="0.2">
      <c r="A73" s="177" t="s">
        <v>78</v>
      </c>
      <c r="B73" s="178">
        <f>基金残高に係る経年分析!F56</f>
        <v>2</v>
      </c>
      <c r="C73" s="178">
        <f>基金残高に係る経年分析!G56</f>
        <v>2</v>
      </c>
      <c r="D73" s="178">
        <f>基金残高に係る経年分析!H56</f>
        <v>2</v>
      </c>
    </row>
    <row r="74" spans="1:16" x14ac:dyDescent="0.2">
      <c r="A74" s="177" t="s">
        <v>79</v>
      </c>
      <c r="B74" s="178">
        <f>基金残高に係る経年分析!F57</f>
        <v>53</v>
      </c>
      <c r="C74" s="178">
        <f>基金残高に係る経年分析!G57</f>
        <v>42</v>
      </c>
      <c r="D74" s="178">
        <f>基金残高に係る経年分析!H57</f>
        <v>116</v>
      </c>
    </row>
  </sheetData>
  <sheetProtection algorithmName="SHA-512" hashValue="TOa8PBPnw9OtI4ohAdzk4dB/0r2vER/2xbbeiXF9HgNqxcDP5pABgAWRqfO5aaL5lyKJnX3piB+I98l7BNmlTg==" saltValue="uq34Ry8arNwY8nH1EsBJ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328125" style="214" customWidth="1"/>
    <col min="96" max="133" width="1.6328125" style="227"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23" t="s">
        <v>210</v>
      </c>
      <c r="DI1" s="724"/>
      <c r="DJ1" s="724"/>
      <c r="DK1" s="724"/>
      <c r="DL1" s="724"/>
      <c r="DM1" s="724"/>
      <c r="DN1" s="725"/>
      <c r="DO1" s="214"/>
      <c r="DP1" s="723" t="s">
        <v>211</v>
      </c>
      <c r="DQ1" s="724"/>
      <c r="DR1" s="724"/>
      <c r="DS1" s="724"/>
      <c r="DT1" s="724"/>
      <c r="DU1" s="724"/>
      <c r="DV1" s="724"/>
      <c r="DW1" s="724"/>
      <c r="DX1" s="724"/>
      <c r="DY1" s="724"/>
      <c r="DZ1" s="724"/>
      <c r="EA1" s="724"/>
      <c r="EB1" s="724"/>
      <c r="EC1" s="725"/>
      <c r="ED1" s="213"/>
      <c r="EE1" s="213"/>
      <c r="EF1" s="213"/>
      <c r="EG1" s="213"/>
      <c r="EH1" s="213"/>
      <c r="EI1" s="213"/>
      <c r="EJ1" s="213"/>
      <c r="EK1" s="213"/>
      <c r="EL1" s="213"/>
      <c r="EM1" s="213"/>
    </row>
    <row r="2" spans="2:143" ht="22.5" customHeight="1" x14ac:dyDescent="0.2">
      <c r="B2" s="215" t="s">
        <v>212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85" t="s">
        <v>213</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6"/>
      <c r="AK3" s="686"/>
      <c r="AL3" s="686"/>
      <c r="AM3" s="686"/>
      <c r="AN3" s="686"/>
      <c r="AO3" s="686"/>
      <c r="AP3" s="685" t="s">
        <v>214</v>
      </c>
      <c r="AQ3" s="686"/>
      <c r="AR3" s="686"/>
      <c r="AS3" s="686"/>
      <c r="AT3" s="686"/>
      <c r="AU3" s="686"/>
      <c r="AV3" s="686"/>
      <c r="AW3" s="686"/>
      <c r="AX3" s="686"/>
      <c r="AY3" s="686"/>
      <c r="AZ3" s="686"/>
      <c r="BA3" s="686"/>
      <c r="BB3" s="686"/>
      <c r="BC3" s="686"/>
      <c r="BD3" s="686"/>
      <c r="BE3" s="686"/>
      <c r="BF3" s="686"/>
      <c r="BG3" s="686"/>
      <c r="BH3" s="686"/>
      <c r="BI3" s="686"/>
      <c r="BJ3" s="686"/>
      <c r="BK3" s="686"/>
      <c r="BL3" s="686"/>
      <c r="BM3" s="686"/>
      <c r="BN3" s="686"/>
      <c r="BO3" s="686"/>
      <c r="BP3" s="686"/>
      <c r="BQ3" s="686"/>
      <c r="BR3" s="686"/>
      <c r="BS3" s="686"/>
      <c r="BT3" s="686"/>
      <c r="BU3" s="686"/>
      <c r="BV3" s="686"/>
      <c r="BW3" s="686"/>
      <c r="BX3" s="686"/>
      <c r="BY3" s="686"/>
      <c r="BZ3" s="686"/>
      <c r="CA3" s="686"/>
      <c r="CB3" s="687"/>
      <c r="CD3" s="685" t="s">
        <v>215</v>
      </c>
      <c r="CE3" s="686"/>
      <c r="CF3" s="686"/>
      <c r="CG3" s="686"/>
      <c r="CH3" s="686"/>
      <c r="CI3" s="686"/>
      <c r="CJ3" s="686"/>
      <c r="CK3" s="686"/>
      <c r="CL3" s="686"/>
      <c r="CM3" s="686"/>
      <c r="CN3" s="686"/>
      <c r="CO3" s="686"/>
      <c r="CP3" s="686"/>
      <c r="CQ3" s="686"/>
      <c r="CR3" s="686"/>
      <c r="CS3" s="686"/>
      <c r="CT3" s="686"/>
      <c r="CU3" s="686"/>
      <c r="CV3" s="686"/>
      <c r="CW3" s="686"/>
      <c r="CX3" s="686"/>
      <c r="CY3" s="686"/>
      <c r="CZ3" s="686"/>
      <c r="DA3" s="686"/>
      <c r="DB3" s="686"/>
      <c r="DC3" s="686"/>
      <c r="DD3" s="686"/>
      <c r="DE3" s="686"/>
      <c r="DF3" s="686"/>
      <c r="DG3" s="686"/>
      <c r="DH3" s="686"/>
      <c r="DI3" s="686"/>
      <c r="DJ3" s="686"/>
      <c r="DK3" s="686"/>
      <c r="DL3" s="686"/>
      <c r="DM3" s="686"/>
      <c r="DN3" s="686"/>
      <c r="DO3" s="686"/>
      <c r="DP3" s="686"/>
      <c r="DQ3" s="686"/>
      <c r="DR3" s="686"/>
      <c r="DS3" s="686"/>
      <c r="DT3" s="686"/>
      <c r="DU3" s="686"/>
      <c r="DV3" s="686"/>
      <c r="DW3" s="686"/>
      <c r="DX3" s="686"/>
      <c r="DY3" s="686"/>
      <c r="DZ3" s="686"/>
      <c r="EA3" s="686"/>
      <c r="EB3" s="686"/>
      <c r="EC3" s="687"/>
    </row>
    <row r="4" spans="2:143" ht="11.25" customHeight="1" x14ac:dyDescent="0.2">
      <c r="B4" s="685" t="s">
        <v>1</v>
      </c>
      <c r="C4" s="686"/>
      <c r="D4" s="686"/>
      <c r="E4" s="686"/>
      <c r="F4" s="686"/>
      <c r="G4" s="686"/>
      <c r="H4" s="686"/>
      <c r="I4" s="686"/>
      <c r="J4" s="686"/>
      <c r="K4" s="686"/>
      <c r="L4" s="686"/>
      <c r="M4" s="686"/>
      <c r="N4" s="686"/>
      <c r="O4" s="686"/>
      <c r="P4" s="686"/>
      <c r="Q4" s="687"/>
      <c r="R4" s="685" t="s">
        <v>216</v>
      </c>
      <c r="S4" s="686"/>
      <c r="T4" s="686"/>
      <c r="U4" s="686"/>
      <c r="V4" s="686"/>
      <c r="W4" s="686"/>
      <c r="X4" s="686"/>
      <c r="Y4" s="687"/>
      <c r="Z4" s="685" t="s">
        <v>217</v>
      </c>
      <c r="AA4" s="686"/>
      <c r="AB4" s="686"/>
      <c r="AC4" s="687"/>
      <c r="AD4" s="685" t="s">
        <v>218</v>
      </c>
      <c r="AE4" s="686"/>
      <c r="AF4" s="686"/>
      <c r="AG4" s="686"/>
      <c r="AH4" s="686"/>
      <c r="AI4" s="686"/>
      <c r="AJ4" s="686"/>
      <c r="AK4" s="687"/>
      <c r="AL4" s="685" t="s">
        <v>217</v>
      </c>
      <c r="AM4" s="686"/>
      <c r="AN4" s="686"/>
      <c r="AO4" s="687"/>
      <c r="AP4" s="726" t="s">
        <v>219</v>
      </c>
      <c r="AQ4" s="726"/>
      <c r="AR4" s="726"/>
      <c r="AS4" s="726"/>
      <c r="AT4" s="726"/>
      <c r="AU4" s="726"/>
      <c r="AV4" s="726"/>
      <c r="AW4" s="726"/>
      <c r="AX4" s="726"/>
      <c r="AY4" s="726"/>
      <c r="AZ4" s="726"/>
      <c r="BA4" s="726"/>
      <c r="BB4" s="726"/>
      <c r="BC4" s="726"/>
      <c r="BD4" s="726"/>
      <c r="BE4" s="726"/>
      <c r="BF4" s="726"/>
      <c r="BG4" s="726" t="s">
        <v>220</v>
      </c>
      <c r="BH4" s="726"/>
      <c r="BI4" s="726"/>
      <c r="BJ4" s="726"/>
      <c r="BK4" s="726"/>
      <c r="BL4" s="726"/>
      <c r="BM4" s="726"/>
      <c r="BN4" s="726"/>
      <c r="BO4" s="726" t="s">
        <v>217</v>
      </c>
      <c r="BP4" s="726"/>
      <c r="BQ4" s="726"/>
      <c r="BR4" s="726"/>
      <c r="BS4" s="726" t="s">
        <v>221</v>
      </c>
      <c r="BT4" s="726"/>
      <c r="BU4" s="726"/>
      <c r="BV4" s="726"/>
      <c r="BW4" s="726"/>
      <c r="BX4" s="726"/>
      <c r="BY4" s="726"/>
      <c r="BZ4" s="726"/>
      <c r="CA4" s="726"/>
      <c r="CB4" s="726"/>
      <c r="CD4" s="685" t="s">
        <v>222</v>
      </c>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686"/>
      <c r="EB4" s="686"/>
      <c r="EC4" s="687"/>
    </row>
    <row r="5" spans="2:143" ht="11.25" customHeight="1" x14ac:dyDescent="0.2">
      <c r="B5" s="682" t="s">
        <v>223</v>
      </c>
      <c r="C5" s="683"/>
      <c r="D5" s="683"/>
      <c r="E5" s="683"/>
      <c r="F5" s="683"/>
      <c r="G5" s="683"/>
      <c r="H5" s="683"/>
      <c r="I5" s="683"/>
      <c r="J5" s="683"/>
      <c r="K5" s="683"/>
      <c r="L5" s="683"/>
      <c r="M5" s="683"/>
      <c r="N5" s="683"/>
      <c r="O5" s="683"/>
      <c r="P5" s="683"/>
      <c r="Q5" s="684"/>
      <c r="R5" s="676">
        <v>24747</v>
      </c>
      <c r="S5" s="677"/>
      <c r="T5" s="677"/>
      <c r="U5" s="677"/>
      <c r="V5" s="677"/>
      <c r="W5" s="677"/>
      <c r="X5" s="677"/>
      <c r="Y5" s="708"/>
      <c r="Z5" s="721">
        <v>2</v>
      </c>
      <c r="AA5" s="721"/>
      <c r="AB5" s="721"/>
      <c r="AC5" s="721"/>
      <c r="AD5" s="722">
        <v>24747</v>
      </c>
      <c r="AE5" s="722"/>
      <c r="AF5" s="722"/>
      <c r="AG5" s="722"/>
      <c r="AH5" s="722"/>
      <c r="AI5" s="722"/>
      <c r="AJ5" s="722"/>
      <c r="AK5" s="722"/>
      <c r="AL5" s="709">
        <v>6.1</v>
      </c>
      <c r="AM5" s="692"/>
      <c r="AN5" s="692"/>
      <c r="AO5" s="710"/>
      <c r="AP5" s="682" t="s">
        <v>224</v>
      </c>
      <c r="AQ5" s="683"/>
      <c r="AR5" s="683"/>
      <c r="AS5" s="683"/>
      <c r="AT5" s="683"/>
      <c r="AU5" s="683"/>
      <c r="AV5" s="683"/>
      <c r="AW5" s="683"/>
      <c r="AX5" s="683"/>
      <c r="AY5" s="683"/>
      <c r="AZ5" s="683"/>
      <c r="BA5" s="683"/>
      <c r="BB5" s="683"/>
      <c r="BC5" s="683"/>
      <c r="BD5" s="683"/>
      <c r="BE5" s="683"/>
      <c r="BF5" s="684"/>
      <c r="BG5" s="616">
        <v>24747</v>
      </c>
      <c r="BH5" s="619"/>
      <c r="BI5" s="619"/>
      <c r="BJ5" s="619"/>
      <c r="BK5" s="619"/>
      <c r="BL5" s="619"/>
      <c r="BM5" s="619"/>
      <c r="BN5" s="620"/>
      <c r="BO5" s="673">
        <v>100</v>
      </c>
      <c r="BP5" s="673"/>
      <c r="BQ5" s="673"/>
      <c r="BR5" s="673"/>
      <c r="BS5" s="674" t="s">
        <v>127</v>
      </c>
      <c r="BT5" s="674"/>
      <c r="BU5" s="674"/>
      <c r="BV5" s="674"/>
      <c r="BW5" s="674"/>
      <c r="BX5" s="674"/>
      <c r="BY5" s="674"/>
      <c r="BZ5" s="674"/>
      <c r="CA5" s="674"/>
      <c r="CB5" s="701"/>
      <c r="CD5" s="685" t="s">
        <v>219</v>
      </c>
      <c r="CE5" s="686"/>
      <c r="CF5" s="686"/>
      <c r="CG5" s="686"/>
      <c r="CH5" s="686"/>
      <c r="CI5" s="686"/>
      <c r="CJ5" s="686"/>
      <c r="CK5" s="686"/>
      <c r="CL5" s="686"/>
      <c r="CM5" s="686"/>
      <c r="CN5" s="686"/>
      <c r="CO5" s="686"/>
      <c r="CP5" s="686"/>
      <c r="CQ5" s="687"/>
      <c r="CR5" s="685" t="s">
        <v>225</v>
      </c>
      <c r="CS5" s="686"/>
      <c r="CT5" s="686"/>
      <c r="CU5" s="686"/>
      <c r="CV5" s="686"/>
      <c r="CW5" s="686"/>
      <c r="CX5" s="686"/>
      <c r="CY5" s="687"/>
      <c r="CZ5" s="685" t="s">
        <v>217</v>
      </c>
      <c r="DA5" s="686"/>
      <c r="DB5" s="686"/>
      <c r="DC5" s="687"/>
      <c r="DD5" s="685" t="s">
        <v>226</v>
      </c>
      <c r="DE5" s="686"/>
      <c r="DF5" s="686"/>
      <c r="DG5" s="686"/>
      <c r="DH5" s="686"/>
      <c r="DI5" s="686"/>
      <c r="DJ5" s="686"/>
      <c r="DK5" s="686"/>
      <c r="DL5" s="686"/>
      <c r="DM5" s="686"/>
      <c r="DN5" s="686"/>
      <c r="DO5" s="686"/>
      <c r="DP5" s="687"/>
      <c r="DQ5" s="685" t="s">
        <v>227</v>
      </c>
      <c r="DR5" s="686"/>
      <c r="DS5" s="686"/>
      <c r="DT5" s="686"/>
      <c r="DU5" s="686"/>
      <c r="DV5" s="686"/>
      <c r="DW5" s="686"/>
      <c r="DX5" s="686"/>
      <c r="DY5" s="686"/>
      <c r="DZ5" s="686"/>
      <c r="EA5" s="686"/>
      <c r="EB5" s="686"/>
      <c r="EC5" s="687"/>
    </row>
    <row r="6" spans="2:143" ht="11.25" customHeight="1" x14ac:dyDescent="0.2">
      <c r="B6" s="613" t="s">
        <v>228</v>
      </c>
      <c r="C6" s="614"/>
      <c r="D6" s="614"/>
      <c r="E6" s="614"/>
      <c r="F6" s="614"/>
      <c r="G6" s="614"/>
      <c r="H6" s="614"/>
      <c r="I6" s="614"/>
      <c r="J6" s="614"/>
      <c r="K6" s="614"/>
      <c r="L6" s="614"/>
      <c r="M6" s="614"/>
      <c r="N6" s="614"/>
      <c r="O6" s="614"/>
      <c r="P6" s="614"/>
      <c r="Q6" s="615"/>
      <c r="R6" s="616">
        <v>2309</v>
      </c>
      <c r="S6" s="619"/>
      <c r="T6" s="619"/>
      <c r="U6" s="619"/>
      <c r="V6" s="619"/>
      <c r="W6" s="619"/>
      <c r="X6" s="619"/>
      <c r="Y6" s="620"/>
      <c r="Z6" s="673">
        <v>0.2</v>
      </c>
      <c r="AA6" s="673"/>
      <c r="AB6" s="673"/>
      <c r="AC6" s="673"/>
      <c r="AD6" s="674">
        <v>2309</v>
      </c>
      <c r="AE6" s="674"/>
      <c r="AF6" s="674"/>
      <c r="AG6" s="674"/>
      <c r="AH6" s="674"/>
      <c r="AI6" s="674"/>
      <c r="AJ6" s="674"/>
      <c r="AK6" s="674"/>
      <c r="AL6" s="621">
        <v>0.6</v>
      </c>
      <c r="AM6" s="622"/>
      <c r="AN6" s="622"/>
      <c r="AO6" s="675"/>
      <c r="AP6" s="613" t="s">
        <v>229</v>
      </c>
      <c r="AQ6" s="614"/>
      <c r="AR6" s="614"/>
      <c r="AS6" s="614"/>
      <c r="AT6" s="614"/>
      <c r="AU6" s="614"/>
      <c r="AV6" s="614"/>
      <c r="AW6" s="614"/>
      <c r="AX6" s="614"/>
      <c r="AY6" s="614"/>
      <c r="AZ6" s="614"/>
      <c r="BA6" s="614"/>
      <c r="BB6" s="614"/>
      <c r="BC6" s="614"/>
      <c r="BD6" s="614"/>
      <c r="BE6" s="614"/>
      <c r="BF6" s="615"/>
      <c r="BG6" s="616">
        <v>24747</v>
      </c>
      <c r="BH6" s="619"/>
      <c r="BI6" s="619"/>
      <c r="BJ6" s="619"/>
      <c r="BK6" s="619"/>
      <c r="BL6" s="619"/>
      <c r="BM6" s="619"/>
      <c r="BN6" s="620"/>
      <c r="BO6" s="673">
        <v>100</v>
      </c>
      <c r="BP6" s="673"/>
      <c r="BQ6" s="673"/>
      <c r="BR6" s="673"/>
      <c r="BS6" s="674" t="s">
        <v>127</v>
      </c>
      <c r="BT6" s="674"/>
      <c r="BU6" s="674"/>
      <c r="BV6" s="674"/>
      <c r="BW6" s="674"/>
      <c r="BX6" s="674"/>
      <c r="BY6" s="674"/>
      <c r="BZ6" s="674"/>
      <c r="CA6" s="674"/>
      <c r="CB6" s="701"/>
      <c r="CD6" s="682" t="s">
        <v>230</v>
      </c>
      <c r="CE6" s="683"/>
      <c r="CF6" s="683"/>
      <c r="CG6" s="683"/>
      <c r="CH6" s="683"/>
      <c r="CI6" s="683"/>
      <c r="CJ6" s="683"/>
      <c r="CK6" s="683"/>
      <c r="CL6" s="683"/>
      <c r="CM6" s="683"/>
      <c r="CN6" s="683"/>
      <c r="CO6" s="683"/>
      <c r="CP6" s="683"/>
      <c r="CQ6" s="684"/>
      <c r="CR6" s="616">
        <v>34662</v>
      </c>
      <c r="CS6" s="619"/>
      <c r="CT6" s="619"/>
      <c r="CU6" s="619"/>
      <c r="CV6" s="619"/>
      <c r="CW6" s="619"/>
      <c r="CX6" s="619"/>
      <c r="CY6" s="620"/>
      <c r="CZ6" s="709">
        <v>3.3</v>
      </c>
      <c r="DA6" s="692"/>
      <c r="DB6" s="692"/>
      <c r="DC6" s="711"/>
      <c r="DD6" s="624" t="s">
        <v>127</v>
      </c>
      <c r="DE6" s="619"/>
      <c r="DF6" s="619"/>
      <c r="DG6" s="619"/>
      <c r="DH6" s="619"/>
      <c r="DI6" s="619"/>
      <c r="DJ6" s="619"/>
      <c r="DK6" s="619"/>
      <c r="DL6" s="619"/>
      <c r="DM6" s="619"/>
      <c r="DN6" s="619"/>
      <c r="DO6" s="619"/>
      <c r="DP6" s="620"/>
      <c r="DQ6" s="624">
        <v>34662</v>
      </c>
      <c r="DR6" s="619"/>
      <c r="DS6" s="619"/>
      <c r="DT6" s="619"/>
      <c r="DU6" s="619"/>
      <c r="DV6" s="619"/>
      <c r="DW6" s="619"/>
      <c r="DX6" s="619"/>
      <c r="DY6" s="619"/>
      <c r="DZ6" s="619"/>
      <c r="EA6" s="619"/>
      <c r="EB6" s="619"/>
      <c r="EC6" s="657"/>
    </row>
    <row r="7" spans="2:143" ht="11.25" customHeight="1" x14ac:dyDescent="0.2">
      <c r="B7" s="613" t="s">
        <v>231</v>
      </c>
      <c r="C7" s="614"/>
      <c r="D7" s="614"/>
      <c r="E7" s="614"/>
      <c r="F7" s="614"/>
      <c r="G7" s="614"/>
      <c r="H7" s="614"/>
      <c r="I7" s="614"/>
      <c r="J7" s="614"/>
      <c r="K7" s="614"/>
      <c r="L7" s="614"/>
      <c r="M7" s="614"/>
      <c r="N7" s="614"/>
      <c r="O7" s="614"/>
      <c r="P7" s="614"/>
      <c r="Q7" s="615"/>
      <c r="R7" s="616">
        <v>23</v>
      </c>
      <c r="S7" s="619"/>
      <c r="T7" s="619"/>
      <c r="U7" s="619"/>
      <c r="V7" s="619"/>
      <c r="W7" s="619"/>
      <c r="X7" s="619"/>
      <c r="Y7" s="620"/>
      <c r="Z7" s="673">
        <v>0</v>
      </c>
      <c r="AA7" s="673"/>
      <c r="AB7" s="673"/>
      <c r="AC7" s="673"/>
      <c r="AD7" s="674">
        <v>23</v>
      </c>
      <c r="AE7" s="674"/>
      <c r="AF7" s="674"/>
      <c r="AG7" s="674"/>
      <c r="AH7" s="674"/>
      <c r="AI7" s="674"/>
      <c r="AJ7" s="674"/>
      <c r="AK7" s="674"/>
      <c r="AL7" s="621">
        <v>0</v>
      </c>
      <c r="AM7" s="622"/>
      <c r="AN7" s="622"/>
      <c r="AO7" s="675"/>
      <c r="AP7" s="613" t="s">
        <v>232</v>
      </c>
      <c r="AQ7" s="614"/>
      <c r="AR7" s="614"/>
      <c r="AS7" s="614"/>
      <c r="AT7" s="614"/>
      <c r="AU7" s="614"/>
      <c r="AV7" s="614"/>
      <c r="AW7" s="614"/>
      <c r="AX7" s="614"/>
      <c r="AY7" s="614"/>
      <c r="AZ7" s="614"/>
      <c r="BA7" s="614"/>
      <c r="BB7" s="614"/>
      <c r="BC7" s="614"/>
      <c r="BD7" s="614"/>
      <c r="BE7" s="614"/>
      <c r="BF7" s="615"/>
      <c r="BG7" s="616">
        <v>13238</v>
      </c>
      <c r="BH7" s="619"/>
      <c r="BI7" s="619"/>
      <c r="BJ7" s="619"/>
      <c r="BK7" s="619"/>
      <c r="BL7" s="619"/>
      <c r="BM7" s="619"/>
      <c r="BN7" s="620"/>
      <c r="BO7" s="673">
        <v>53.5</v>
      </c>
      <c r="BP7" s="673"/>
      <c r="BQ7" s="673"/>
      <c r="BR7" s="673"/>
      <c r="BS7" s="674" t="s">
        <v>127</v>
      </c>
      <c r="BT7" s="674"/>
      <c r="BU7" s="674"/>
      <c r="BV7" s="674"/>
      <c r="BW7" s="674"/>
      <c r="BX7" s="674"/>
      <c r="BY7" s="674"/>
      <c r="BZ7" s="674"/>
      <c r="CA7" s="674"/>
      <c r="CB7" s="701"/>
      <c r="CD7" s="613" t="s">
        <v>233</v>
      </c>
      <c r="CE7" s="614"/>
      <c r="CF7" s="614"/>
      <c r="CG7" s="614"/>
      <c r="CH7" s="614"/>
      <c r="CI7" s="614"/>
      <c r="CJ7" s="614"/>
      <c r="CK7" s="614"/>
      <c r="CL7" s="614"/>
      <c r="CM7" s="614"/>
      <c r="CN7" s="614"/>
      <c r="CO7" s="614"/>
      <c r="CP7" s="614"/>
      <c r="CQ7" s="615"/>
      <c r="CR7" s="616">
        <v>279176</v>
      </c>
      <c r="CS7" s="619"/>
      <c r="CT7" s="619"/>
      <c r="CU7" s="619"/>
      <c r="CV7" s="619"/>
      <c r="CW7" s="619"/>
      <c r="CX7" s="619"/>
      <c r="CY7" s="620"/>
      <c r="CZ7" s="673">
        <v>26.8</v>
      </c>
      <c r="DA7" s="673"/>
      <c r="DB7" s="673"/>
      <c r="DC7" s="673"/>
      <c r="DD7" s="624">
        <v>951</v>
      </c>
      <c r="DE7" s="619"/>
      <c r="DF7" s="619"/>
      <c r="DG7" s="619"/>
      <c r="DH7" s="619"/>
      <c r="DI7" s="619"/>
      <c r="DJ7" s="619"/>
      <c r="DK7" s="619"/>
      <c r="DL7" s="619"/>
      <c r="DM7" s="619"/>
      <c r="DN7" s="619"/>
      <c r="DO7" s="619"/>
      <c r="DP7" s="620"/>
      <c r="DQ7" s="624">
        <v>199097</v>
      </c>
      <c r="DR7" s="619"/>
      <c r="DS7" s="619"/>
      <c r="DT7" s="619"/>
      <c r="DU7" s="619"/>
      <c r="DV7" s="619"/>
      <c r="DW7" s="619"/>
      <c r="DX7" s="619"/>
      <c r="DY7" s="619"/>
      <c r="DZ7" s="619"/>
      <c r="EA7" s="619"/>
      <c r="EB7" s="619"/>
      <c r="EC7" s="657"/>
    </row>
    <row r="8" spans="2:143" ht="11.25" customHeight="1" x14ac:dyDescent="0.2">
      <c r="B8" s="613" t="s">
        <v>234</v>
      </c>
      <c r="C8" s="614"/>
      <c r="D8" s="614"/>
      <c r="E8" s="614"/>
      <c r="F8" s="614"/>
      <c r="G8" s="614"/>
      <c r="H8" s="614"/>
      <c r="I8" s="614"/>
      <c r="J8" s="614"/>
      <c r="K8" s="614"/>
      <c r="L8" s="614"/>
      <c r="M8" s="614"/>
      <c r="N8" s="614"/>
      <c r="O8" s="614"/>
      <c r="P8" s="614"/>
      <c r="Q8" s="615"/>
      <c r="R8" s="616">
        <v>38</v>
      </c>
      <c r="S8" s="619"/>
      <c r="T8" s="619"/>
      <c r="U8" s="619"/>
      <c r="V8" s="619"/>
      <c r="W8" s="619"/>
      <c r="X8" s="619"/>
      <c r="Y8" s="620"/>
      <c r="Z8" s="673">
        <v>0</v>
      </c>
      <c r="AA8" s="673"/>
      <c r="AB8" s="673"/>
      <c r="AC8" s="673"/>
      <c r="AD8" s="674">
        <v>38</v>
      </c>
      <c r="AE8" s="674"/>
      <c r="AF8" s="674"/>
      <c r="AG8" s="674"/>
      <c r="AH8" s="674"/>
      <c r="AI8" s="674"/>
      <c r="AJ8" s="674"/>
      <c r="AK8" s="674"/>
      <c r="AL8" s="621">
        <v>0</v>
      </c>
      <c r="AM8" s="622"/>
      <c r="AN8" s="622"/>
      <c r="AO8" s="675"/>
      <c r="AP8" s="613" t="s">
        <v>235</v>
      </c>
      <c r="AQ8" s="614"/>
      <c r="AR8" s="614"/>
      <c r="AS8" s="614"/>
      <c r="AT8" s="614"/>
      <c r="AU8" s="614"/>
      <c r="AV8" s="614"/>
      <c r="AW8" s="614"/>
      <c r="AX8" s="614"/>
      <c r="AY8" s="614"/>
      <c r="AZ8" s="614"/>
      <c r="BA8" s="614"/>
      <c r="BB8" s="614"/>
      <c r="BC8" s="614"/>
      <c r="BD8" s="614"/>
      <c r="BE8" s="614"/>
      <c r="BF8" s="615"/>
      <c r="BG8" s="616">
        <v>557</v>
      </c>
      <c r="BH8" s="619"/>
      <c r="BI8" s="619"/>
      <c r="BJ8" s="619"/>
      <c r="BK8" s="619"/>
      <c r="BL8" s="619"/>
      <c r="BM8" s="619"/>
      <c r="BN8" s="620"/>
      <c r="BO8" s="673">
        <v>2.2999999999999998</v>
      </c>
      <c r="BP8" s="673"/>
      <c r="BQ8" s="673"/>
      <c r="BR8" s="673"/>
      <c r="BS8" s="624" t="s">
        <v>127</v>
      </c>
      <c r="BT8" s="619"/>
      <c r="BU8" s="619"/>
      <c r="BV8" s="619"/>
      <c r="BW8" s="619"/>
      <c r="BX8" s="619"/>
      <c r="BY8" s="619"/>
      <c r="BZ8" s="619"/>
      <c r="CA8" s="619"/>
      <c r="CB8" s="657"/>
      <c r="CD8" s="613" t="s">
        <v>236</v>
      </c>
      <c r="CE8" s="614"/>
      <c r="CF8" s="614"/>
      <c r="CG8" s="614"/>
      <c r="CH8" s="614"/>
      <c r="CI8" s="614"/>
      <c r="CJ8" s="614"/>
      <c r="CK8" s="614"/>
      <c r="CL8" s="614"/>
      <c r="CM8" s="614"/>
      <c r="CN8" s="614"/>
      <c r="CO8" s="614"/>
      <c r="CP8" s="614"/>
      <c r="CQ8" s="615"/>
      <c r="CR8" s="616">
        <v>114185</v>
      </c>
      <c r="CS8" s="619"/>
      <c r="CT8" s="619"/>
      <c r="CU8" s="619"/>
      <c r="CV8" s="619"/>
      <c r="CW8" s="619"/>
      <c r="CX8" s="619"/>
      <c r="CY8" s="620"/>
      <c r="CZ8" s="673">
        <v>11</v>
      </c>
      <c r="DA8" s="673"/>
      <c r="DB8" s="673"/>
      <c r="DC8" s="673"/>
      <c r="DD8" s="624" t="s">
        <v>237</v>
      </c>
      <c r="DE8" s="619"/>
      <c r="DF8" s="619"/>
      <c r="DG8" s="619"/>
      <c r="DH8" s="619"/>
      <c r="DI8" s="619"/>
      <c r="DJ8" s="619"/>
      <c r="DK8" s="619"/>
      <c r="DL8" s="619"/>
      <c r="DM8" s="619"/>
      <c r="DN8" s="619"/>
      <c r="DO8" s="619"/>
      <c r="DP8" s="620"/>
      <c r="DQ8" s="624">
        <v>86401</v>
      </c>
      <c r="DR8" s="619"/>
      <c r="DS8" s="619"/>
      <c r="DT8" s="619"/>
      <c r="DU8" s="619"/>
      <c r="DV8" s="619"/>
      <c r="DW8" s="619"/>
      <c r="DX8" s="619"/>
      <c r="DY8" s="619"/>
      <c r="DZ8" s="619"/>
      <c r="EA8" s="619"/>
      <c r="EB8" s="619"/>
      <c r="EC8" s="657"/>
    </row>
    <row r="9" spans="2:143" ht="11.25" customHeight="1" x14ac:dyDescent="0.2">
      <c r="B9" s="613" t="s">
        <v>238</v>
      </c>
      <c r="C9" s="614"/>
      <c r="D9" s="614"/>
      <c r="E9" s="614"/>
      <c r="F9" s="614"/>
      <c r="G9" s="614"/>
      <c r="H9" s="614"/>
      <c r="I9" s="614"/>
      <c r="J9" s="614"/>
      <c r="K9" s="614"/>
      <c r="L9" s="614"/>
      <c r="M9" s="614"/>
      <c r="N9" s="614"/>
      <c r="O9" s="614"/>
      <c r="P9" s="614"/>
      <c r="Q9" s="615"/>
      <c r="R9" s="616">
        <v>34</v>
      </c>
      <c r="S9" s="619"/>
      <c r="T9" s="619"/>
      <c r="U9" s="619"/>
      <c r="V9" s="619"/>
      <c r="W9" s="619"/>
      <c r="X9" s="619"/>
      <c r="Y9" s="620"/>
      <c r="Z9" s="673">
        <v>0</v>
      </c>
      <c r="AA9" s="673"/>
      <c r="AB9" s="673"/>
      <c r="AC9" s="673"/>
      <c r="AD9" s="674">
        <v>34</v>
      </c>
      <c r="AE9" s="674"/>
      <c r="AF9" s="674"/>
      <c r="AG9" s="674"/>
      <c r="AH9" s="674"/>
      <c r="AI9" s="674"/>
      <c r="AJ9" s="674"/>
      <c r="AK9" s="674"/>
      <c r="AL9" s="621">
        <v>0</v>
      </c>
      <c r="AM9" s="622"/>
      <c r="AN9" s="622"/>
      <c r="AO9" s="675"/>
      <c r="AP9" s="613" t="s">
        <v>239</v>
      </c>
      <c r="AQ9" s="614"/>
      <c r="AR9" s="614"/>
      <c r="AS9" s="614"/>
      <c r="AT9" s="614"/>
      <c r="AU9" s="614"/>
      <c r="AV9" s="614"/>
      <c r="AW9" s="614"/>
      <c r="AX9" s="614"/>
      <c r="AY9" s="614"/>
      <c r="AZ9" s="614"/>
      <c r="BA9" s="614"/>
      <c r="BB9" s="614"/>
      <c r="BC9" s="614"/>
      <c r="BD9" s="614"/>
      <c r="BE9" s="614"/>
      <c r="BF9" s="615"/>
      <c r="BG9" s="616">
        <v>10871</v>
      </c>
      <c r="BH9" s="619"/>
      <c r="BI9" s="619"/>
      <c r="BJ9" s="619"/>
      <c r="BK9" s="619"/>
      <c r="BL9" s="619"/>
      <c r="BM9" s="619"/>
      <c r="BN9" s="620"/>
      <c r="BO9" s="673">
        <v>43.9</v>
      </c>
      <c r="BP9" s="673"/>
      <c r="BQ9" s="673"/>
      <c r="BR9" s="673"/>
      <c r="BS9" s="624" t="s">
        <v>127</v>
      </c>
      <c r="BT9" s="619"/>
      <c r="BU9" s="619"/>
      <c r="BV9" s="619"/>
      <c r="BW9" s="619"/>
      <c r="BX9" s="619"/>
      <c r="BY9" s="619"/>
      <c r="BZ9" s="619"/>
      <c r="CA9" s="619"/>
      <c r="CB9" s="657"/>
      <c r="CD9" s="613" t="s">
        <v>240</v>
      </c>
      <c r="CE9" s="614"/>
      <c r="CF9" s="614"/>
      <c r="CG9" s="614"/>
      <c r="CH9" s="614"/>
      <c r="CI9" s="614"/>
      <c r="CJ9" s="614"/>
      <c r="CK9" s="614"/>
      <c r="CL9" s="614"/>
      <c r="CM9" s="614"/>
      <c r="CN9" s="614"/>
      <c r="CO9" s="614"/>
      <c r="CP9" s="614"/>
      <c r="CQ9" s="615"/>
      <c r="CR9" s="616">
        <v>255225</v>
      </c>
      <c r="CS9" s="619"/>
      <c r="CT9" s="619"/>
      <c r="CU9" s="619"/>
      <c r="CV9" s="619"/>
      <c r="CW9" s="619"/>
      <c r="CX9" s="619"/>
      <c r="CY9" s="620"/>
      <c r="CZ9" s="673">
        <v>24.5</v>
      </c>
      <c r="DA9" s="673"/>
      <c r="DB9" s="673"/>
      <c r="DC9" s="673"/>
      <c r="DD9" s="624">
        <v>160411</v>
      </c>
      <c r="DE9" s="619"/>
      <c r="DF9" s="619"/>
      <c r="DG9" s="619"/>
      <c r="DH9" s="619"/>
      <c r="DI9" s="619"/>
      <c r="DJ9" s="619"/>
      <c r="DK9" s="619"/>
      <c r="DL9" s="619"/>
      <c r="DM9" s="619"/>
      <c r="DN9" s="619"/>
      <c r="DO9" s="619"/>
      <c r="DP9" s="620"/>
      <c r="DQ9" s="624">
        <v>74619</v>
      </c>
      <c r="DR9" s="619"/>
      <c r="DS9" s="619"/>
      <c r="DT9" s="619"/>
      <c r="DU9" s="619"/>
      <c r="DV9" s="619"/>
      <c r="DW9" s="619"/>
      <c r="DX9" s="619"/>
      <c r="DY9" s="619"/>
      <c r="DZ9" s="619"/>
      <c r="EA9" s="619"/>
      <c r="EB9" s="619"/>
      <c r="EC9" s="657"/>
    </row>
    <row r="10" spans="2:143" ht="11.25" customHeight="1" x14ac:dyDescent="0.2">
      <c r="B10" s="613" t="s">
        <v>241</v>
      </c>
      <c r="C10" s="614"/>
      <c r="D10" s="614"/>
      <c r="E10" s="614"/>
      <c r="F10" s="614"/>
      <c r="G10" s="614"/>
      <c r="H10" s="614"/>
      <c r="I10" s="614"/>
      <c r="J10" s="614"/>
      <c r="K10" s="614"/>
      <c r="L10" s="614"/>
      <c r="M10" s="614"/>
      <c r="N10" s="614"/>
      <c r="O10" s="614"/>
      <c r="P10" s="614"/>
      <c r="Q10" s="615"/>
      <c r="R10" s="616" t="s">
        <v>237</v>
      </c>
      <c r="S10" s="619"/>
      <c r="T10" s="619"/>
      <c r="U10" s="619"/>
      <c r="V10" s="619"/>
      <c r="W10" s="619"/>
      <c r="X10" s="619"/>
      <c r="Y10" s="620"/>
      <c r="Z10" s="673" t="s">
        <v>127</v>
      </c>
      <c r="AA10" s="673"/>
      <c r="AB10" s="673"/>
      <c r="AC10" s="673"/>
      <c r="AD10" s="674" t="s">
        <v>237</v>
      </c>
      <c r="AE10" s="674"/>
      <c r="AF10" s="674"/>
      <c r="AG10" s="674"/>
      <c r="AH10" s="674"/>
      <c r="AI10" s="674"/>
      <c r="AJ10" s="674"/>
      <c r="AK10" s="674"/>
      <c r="AL10" s="621" t="s">
        <v>127</v>
      </c>
      <c r="AM10" s="622"/>
      <c r="AN10" s="622"/>
      <c r="AO10" s="675"/>
      <c r="AP10" s="613" t="s">
        <v>242</v>
      </c>
      <c r="AQ10" s="614"/>
      <c r="AR10" s="614"/>
      <c r="AS10" s="614"/>
      <c r="AT10" s="614"/>
      <c r="AU10" s="614"/>
      <c r="AV10" s="614"/>
      <c r="AW10" s="614"/>
      <c r="AX10" s="614"/>
      <c r="AY10" s="614"/>
      <c r="AZ10" s="614"/>
      <c r="BA10" s="614"/>
      <c r="BB10" s="614"/>
      <c r="BC10" s="614"/>
      <c r="BD10" s="614"/>
      <c r="BE10" s="614"/>
      <c r="BF10" s="615"/>
      <c r="BG10" s="616">
        <v>1690</v>
      </c>
      <c r="BH10" s="619"/>
      <c r="BI10" s="619"/>
      <c r="BJ10" s="619"/>
      <c r="BK10" s="619"/>
      <c r="BL10" s="619"/>
      <c r="BM10" s="619"/>
      <c r="BN10" s="620"/>
      <c r="BO10" s="673">
        <v>6.8</v>
      </c>
      <c r="BP10" s="673"/>
      <c r="BQ10" s="673"/>
      <c r="BR10" s="673"/>
      <c r="BS10" s="624" t="s">
        <v>237</v>
      </c>
      <c r="BT10" s="619"/>
      <c r="BU10" s="619"/>
      <c r="BV10" s="619"/>
      <c r="BW10" s="619"/>
      <c r="BX10" s="619"/>
      <c r="BY10" s="619"/>
      <c r="BZ10" s="619"/>
      <c r="CA10" s="619"/>
      <c r="CB10" s="657"/>
      <c r="CD10" s="613" t="s">
        <v>243</v>
      </c>
      <c r="CE10" s="614"/>
      <c r="CF10" s="614"/>
      <c r="CG10" s="614"/>
      <c r="CH10" s="614"/>
      <c r="CI10" s="614"/>
      <c r="CJ10" s="614"/>
      <c r="CK10" s="614"/>
      <c r="CL10" s="614"/>
      <c r="CM10" s="614"/>
      <c r="CN10" s="614"/>
      <c r="CO10" s="614"/>
      <c r="CP10" s="614"/>
      <c r="CQ10" s="615"/>
      <c r="CR10" s="616" t="s">
        <v>127</v>
      </c>
      <c r="CS10" s="619"/>
      <c r="CT10" s="619"/>
      <c r="CU10" s="619"/>
      <c r="CV10" s="619"/>
      <c r="CW10" s="619"/>
      <c r="CX10" s="619"/>
      <c r="CY10" s="620"/>
      <c r="CZ10" s="673" t="s">
        <v>127</v>
      </c>
      <c r="DA10" s="673"/>
      <c r="DB10" s="673"/>
      <c r="DC10" s="673"/>
      <c r="DD10" s="624" t="s">
        <v>127</v>
      </c>
      <c r="DE10" s="619"/>
      <c r="DF10" s="619"/>
      <c r="DG10" s="619"/>
      <c r="DH10" s="619"/>
      <c r="DI10" s="619"/>
      <c r="DJ10" s="619"/>
      <c r="DK10" s="619"/>
      <c r="DL10" s="619"/>
      <c r="DM10" s="619"/>
      <c r="DN10" s="619"/>
      <c r="DO10" s="619"/>
      <c r="DP10" s="620"/>
      <c r="DQ10" s="624" t="s">
        <v>237</v>
      </c>
      <c r="DR10" s="619"/>
      <c r="DS10" s="619"/>
      <c r="DT10" s="619"/>
      <c r="DU10" s="619"/>
      <c r="DV10" s="619"/>
      <c r="DW10" s="619"/>
      <c r="DX10" s="619"/>
      <c r="DY10" s="619"/>
      <c r="DZ10" s="619"/>
      <c r="EA10" s="619"/>
      <c r="EB10" s="619"/>
      <c r="EC10" s="657"/>
    </row>
    <row r="11" spans="2:143" ht="11.25" customHeight="1" x14ac:dyDescent="0.2">
      <c r="B11" s="613" t="s">
        <v>244</v>
      </c>
      <c r="C11" s="614"/>
      <c r="D11" s="614"/>
      <c r="E11" s="614"/>
      <c r="F11" s="614"/>
      <c r="G11" s="614"/>
      <c r="H11" s="614"/>
      <c r="I11" s="614"/>
      <c r="J11" s="614"/>
      <c r="K11" s="614"/>
      <c r="L11" s="614"/>
      <c r="M11" s="614"/>
      <c r="N11" s="614"/>
      <c r="O11" s="614"/>
      <c r="P11" s="614"/>
      <c r="Q11" s="615"/>
      <c r="R11" s="616" t="s">
        <v>127</v>
      </c>
      <c r="S11" s="619"/>
      <c r="T11" s="619"/>
      <c r="U11" s="619"/>
      <c r="V11" s="619"/>
      <c r="W11" s="619"/>
      <c r="X11" s="619"/>
      <c r="Y11" s="620"/>
      <c r="Z11" s="673" t="s">
        <v>127</v>
      </c>
      <c r="AA11" s="673"/>
      <c r="AB11" s="673"/>
      <c r="AC11" s="673"/>
      <c r="AD11" s="674" t="s">
        <v>127</v>
      </c>
      <c r="AE11" s="674"/>
      <c r="AF11" s="674"/>
      <c r="AG11" s="674"/>
      <c r="AH11" s="674"/>
      <c r="AI11" s="674"/>
      <c r="AJ11" s="674"/>
      <c r="AK11" s="674"/>
      <c r="AL11" s="621" t="s">
        <v>127</v>
      </c>
      <c r="AM11" s="622"/>
      <c r="AN11" s="622"/>
      <c r="AO11" s="675"/>
      <c r="AP11" s="613" t="s">
        <v>245</v>
      </c>
      <c r="AQ11" s="614"/>
      <c r="AR11" s="614"/>
      <c r="AS11" s="614"/>
      <c r="AT11" s="614"/>
      <c r="AU11" s="614"/>
      <c r="AV11" s="614"/>
      <c r="AW11" s="614"/>
      <c r="AX11" s="614"/>
      <c r="AY11" s="614"/>
      <c r="AZ11" s="614"/>
      <c r="BA11" s="614"/>
      <c r="BB11" s="614"/>
      <c r="BC11" s="614"/>
      <c r="BD11" s="614"/>
      <c r="BE11" s="614"/>
      <c r="BF11" s="615"/>
      <c r="BG11" s="616">
        <v>120</v>
      </c>
      <c r="BH11" s="619"/>
      <c r="BI11" s="619"/>
      <c r="BJ11" s="619"/>
      <c r="BK11" s="619"/>
      <c r="BL11" s="619"/>
      <c r="BM11" s="619"/>
      <c r="BN11" s="620"/>
      <c r="BO11" s="673">
        <v>0.5</v>
      </c>
      <c r="BP11" s="673"/>
      <c r="BQ11" s="673"/>
      <c r="BR11" s="673"/>
      <c r="BS11" s="624" t="s">
        <v>127</v>
      </c>
      <c r="BT11" s="619"/>
      <c r="BU11" s="619"/>
      <c r="BV11" s="619"/>
      <c r="BW11" s="619"/>
      <c r="BX11" s="619"/>
      <c r="BY11" s="619"/>
      <c r="BZ11" s="619"/>
      <c r="CA11" s="619"/>
      <c r="CB11" s="657"/>
      <c r="CD11" s="613" t="s">
        <v>246</v>
      </c>
      <c r="CE11" s="614"/>
      <c r="CF11" s="614"/>
      <c r="CG11" s="614"/>
      <c r="CH11" s="614"/>
      <c r="CI11" s="614"/>
      <c r="CJ11" s="614"/>
      <c r="CK11" s="614"/>
      <c r="CL11" s="614"/>
      <c r="CM11" s="614"/>
      <c r="CN11" s="614"/>
      <c r="CO11" s="614"/>
      <c r="CP11" s="614"/>
      <c r="CQ11" s="615"/>
      <c r="CR11" s="616">
        <v>70863</v>
      </c>
      <c r="CS11" s="619"/>
      <c r="CT11" s="619"/>
      <c r="CU11" s="619"/>
      <c r="CV11" s="619"/>
      <c r="CW11" s="619"/>
      <c r="CX11" s="619"/>
      <c r="CY11" s="620"/>
      <c r="CZ11" s="673">
        <v>6.8</v>
      </c>
      <c r="DA11" s="673"/>
      <c r="DB11" s="673"/>
      <c r="DC11" s="673"/>
      <c r="DD11" s="624">
        <v>550</v>
      </c>
      <c r="DE11" s="619"/>
      <c r="DF11" s="619"/>
      <c r="DG11" s="619"/>
      <c r="DH11" s="619"/>
      <c r="DI11" s="619"/>
      <c r="DJ11" s="619"/>
      <c r="DK11" s="619"/>
      <c r="DL11" s="619"/>
      <c r="DM11" s="619"/>
      <c r="DN11" s="619"/>
      <c r="DO11" s="619"/>
      <c r="DP11" s="620"/>
      <c r="DQ11" s="624">
        <v>59308</v>
      </c>
      <c r="DR11" s="619"/>
      <c r="DS11" s="619"/>
      <c r="DT11" s="619"/>
      <c r="DU11" s="619"/>
      <c r="DV11" s="619"/>
      <c r="DW11" s="619"/>
      <c r="DX11" s="619"/>
      <c r="DY11" s="619"/>
      <c r="DZ11" s="619"/>
      <c r="EA11" s="619"/>
      <c r="EB11" s="619"/>
      <c r="EC11" s="657"/>
    </row>
    <row r="12" spans="2:143" ht="11.25" customHeight="1" x14ac:dyDescent="0.2">
      <c r="B12" s="613" t="s">
        <v>247</v>
      </c>
      <c r="C12" s="614"/>
      <c r="D12" s="614"/>
      <c r="E12" s="614"/>
      <c r="F12" s="614"/>
      <c r="G12" s="614"/>
      <c r="H12" s="614"/>
      <c r="I12" s="614"/>
      <c r="J12" s="614"/>
      <c r="K12" s="614"/>
      <c r="L12" s="614"/>
      <c r="M12" s="614"/>
      <c r="N12" s="614"/>
      <c r="O12" s="614"/>
      <c r="P12" s="614"/>
      <c r="Q12" s="615"/>
      <c r="R12" s="616">
        <v>6687</v>
      </c>
      <c r="S12" s="619"/>
      <c r="T12" s="619"/>
      <c r="U12" s="619"/>
      <c r="V12" s="619"/>
      <c r="W12" s="619"/>
      <c r="X12" s="619"/>
      <c r="Y12" s="620"/>
      <c r="Z12" s="673">
        <v>0.5</v>
      </c>
      <c r="AA12" s="673"/>
      <c r="AB12" s="673"/>
      <c r="AC12" s="673"/>
      <c r="AD12" s="674">
        <v>6687</v>
      </c>
      <c r="AE12" s="674"/>
      <c r="AF12" s="674"/>
      <c r="AG12" s="674"/>
      <c r="AH12" s="674"/>
      <c r="AI12" s="674"/>
      <c r="AJ12" s="674"/>
      <c r="AK12" s="674"/>
      <c r="AL12" s="621">
        <v>1.7</v>
      </c>
      <c r="AM12" s="622"/>
      <c r="AN12" s="622"/>
      <c r="AO12" s="675"/>
      <c r="AP12" s="613" t="s">
        <v>248</v>
      </c>
      <c r="AQ12" s="614"/>
      <c r="AR12" s="614"/>
      <c r="AS12" s="614"/>
      <c r="AT12" s="614"/>
      <c r="AU12" s="614"/>
      <c r="AV12" s="614"/>
      <c r="AW12" s="614"/>
      <c r="AX12" s="614"/>
      <c r="AY12" s="614"/>
      <c r="AZ12" s="614"/>
      <c r="BA12" s="614"/>
      <c r="BB12" s="614"/>
      <c r="BC12" s="614"/>
      <c r="BD12" s="614"/>
      <c r="BE12" s="614"/>
      <c r="BF12" s="615"/>
      <c r="BG12" s="616">
        <v>8339</v>
      </c>
      <c r="BH12" s="619"/>
      <c r="BI12" s="619"/>
      <c r="BJ12" s="619"/>
      <c r="BK12" s="619"/>
      <c r="BL12" s="619"/>
      <c r="BM12" s="619"/>
      <c r="BN12" s="620"/>
      <c r="BO12" s="673">
        <v>33.700000000000003</v>
      </c>
      <c r="BP12" s="673"/>
      <c r="BQ12" s="673"/>
      <c r="BR12" s="673"/>
      <c r="BS12" s="624" t="s">
        <v>237</v>
      </c>
      <c r="BT12" s="619"/>
      <c r="BU12" s="619"/>
      <c r="BV12" s="619"/>
      <c r="BW12" s="619"/>
      <c r="BX12" s="619"/>
      <c r="BY12" s="619"/>
      <c r="BZ12" s="619"/>
      <c r="CA12" s="619"/>
      <c r="CB12" s="657"/>
      <c r="CD12" s="613" t="s">
        <v>249</v>
      </c>
      <c r="CE12" s="614"/>
      <c r="CF12" s="614"/>
      <c r="CG12" s="614"/>
      <c r="CH12" s="614"/>
      <c r="CI12" s="614"/>
      <c r="CJ12" s="614"/>
      <c r="CK12" s="614"/>
      <c r="CL12" s="614"/>
      <c r="CM12" s="614"/>
      <c r="CN12" s="614"/>
      <c r="CO12" s="614"/>
      <c r="CP12" s="614"/>
      <c r="CQ12" s="615"/>
      <c r="CR12" s="616">
        <v>110508</v>
      </c>
      <c r="CS12" s="619"/>
      <c r="CT12" s="619"/>
      <c r="CU12" s="619"/>
      <c r="CV12" s="619"/>
      <c r="CW12" s="619"/>
      <c r="CX12" s="619"/>
      <c r="CY12" s="620"/>
      <c r="CZ12" s="673">
        <v>10.6</v>
      </c>
      <c r="DA12" s="673"/>
      <c r="DB12" s="673"/>
      <c r="DC12" s="673"/>
      <c r="DD12" s="624">
        <v>63661</v>
      </c>
      <c r="DE12" s="619"/>
      <c r="DF12" s="619"/>
      <c r="DG12" s="619"/>
      <c r="DH12" s="619"/>
      <c r="DI12" s="619"/>
      <c r="DJ12" s="619"/>
      <c r="DK12" s="619"/>
      <c r="DL12" s="619"/>
      <c r="DM12" s="619"/>
      <c r="DN12" s="619"/>
      <c r="DO12" s="619"/>
      <c r="DP12" s="620"/>
      <c r="DQ12" s="624">
        <v>11192</v>
      </c>
      <c r="DR12" s="619"/>
      <c r="DS12" s="619"/>
      <c r="DT12" s="619"/>
      <c r="DU12" s="619"/>
      <c r="DV12" s="619"/>
      <c r="DW12" s="619"/>
      <c r="DX12" s="619"/>
      <c r="DY12" s="619"/>
      <c r="DZ12" s="619"/>
      <c r="EA12" s="619"/>
      <c r="EB12" s="619"/>
      <c r="EC12" s="657"/>
    </row>
    <row r="13" spans="2:143" ht="11.25" customHeight="1" x14ac:dyDescent="0.2">
      <c r="B13" s="613" t="s">
        <v>250</v>
      </c>
      <c r="C13" s="614"/>
      <c r="D13" s="614"/>
      <c r="E13" s="614"/>
      <c r="F13" s="614"/>
      <c r="G13" s="614"/>
      <c r="H13" s="614"/>
      <c r="I13" s="614"/>
      <c r="J13" s="614"/>
      <c r="K13" s="614"/>
      <c r="L13" s="614"/>
      <c r="M13" s="614"/>
      <c r="N13" s="614"/>
      <c r="O13" s="614"/>
      <c r="P13" s="614"/>
      <c r="Q13" s="615"/>
      <c r="R13" s="616" t="s">
        <v>127</v>
      </c>
      <c r="S13" s="619"/>
      <c r="T13" s="619"/>
      <c r="U13" s="619"/>
      <c r="V13" s="619"/>
      <c r="W13" s="619"/>
      <c r="X13" s="619"/>
      <c r="Y13" s="620"/>
      <c r="Z13" s="673" t="s">
        <v>127</v>
      </c>
      <c r="AA13" s="673"/>
      <c r="AB13" s="673"/>
      <c r="AC13" s="673"/>
      <c r="AD13" s="674" t="s">
        <v>127</v>
      </c>
      <c r="AE13" s="674"/>
      <c r="AF13" s="674"/>
      <c r="AG13" s="674"/>
      <c r="AH13" s="674"/>
      <c r="AI13" s="674"/>
      <c r="AJ13" s="674"/>
      <c r="AK13" s="674"/>
      <c r="AL13" s="621" t="s">
        <v>127</v>
      </c>
      <c r="AM13" s="622"/>
      <c r="AN13" s="622"/>
      <c r="AO13" s="675"/>
      <c r="AP13" s="613" t="s">
        <v>251</v>
      </c>
      <c r="AQ13" s="614"/>
      <c r="AR13" s="614"/>
      <c r="AS13" s="614"/>
      <c r="AT13" s="614"/>
      <c r="AU13" s="614"/>
      <c r="AV13" s="614"/>
      <c r="AW13" s="614"/>
      <c r="AX13" s="614"/>
      <c r="AY13" s="614"/>
      <c r="AZ13" s="614"/>
      <c r="BA13" s="614"/>
      <c r="BB13" s="614"/>
      <c r="BC13" s="614"/>
      <c r="BD13" s="614"/>
      <c r="BE13" s="614"/>
      <c r="BF13" s="615"/>
      <c r="BG13" s="616">
        <v>8339</v>
      </c>
      <c r="BH13" s="619"/>
      <c r="BI13" s="619"/>
      <c r="BJ13" s="619"/>
      <c r="BK13" s="619"/>
      <c r="BL13" s="619"/>
      <c r="BM13" s="619"/>
      <c r="BN13" s="620"/>
      <c r="BO13" s="673">
        <v>33.700000000000003</v>
      </c>
      <c r="BP13" s="673"/>
      <c r="BQ13" s="673"/>
      <c r="BR13" s="673"/>
      <c r="BS13" s="624" t="s">
        <v>127</v>
      </c>
      <c r="BT13" s="619"/>
      <c r="BU13" s="619"/>
      <c r="BV13" s="619"/>
      <c r="BW13" s="619"/>
      <c r="BX13" s="619"/>
      <c r="BY13" s="619"/>
      <c r="BZ13" s="619"/>
      <c r="CA13" s="619"/>
      <c r="CB13" s="657"/>
      <c r="CD13" s="613" t="s">
        <v>252</v>
      </c>
      <c r="CE13" s="614"/>
      <c r="CF13" s="614"/>
      <c r="CG13" s="614"/>
      <c r="CH13" s="614"/>
      <c r="CI13" s="614"/>
      <c r="CJ13" s="614"/>
      <c r="CK13" s="614"/>
      <c r="CL13" s="614"/>
      <c r="CM13" s="614"/>
      <c r="CN13" s="614"/>
      <c r="CO13" s="614"/>
      <c r="CP13" s="614"/>
      <c r="CQ13" s="615"/>
      <c r="CR13" s="616">
        <v>6120</v>
      </c>
      <c r="CS13" s="619"/>
      <c r="CT13" s="619"/>
      <c r="CU13" s="619"/>
      <c r="CV13" s="619"/>
      <c r="CW13" s="619"/>
      <c r="CX13" s="619"/>
      <c r="CY13" s="620"/>
      <c r="CZ13" s="673">
        <v>0.6</v>
      </c>
      <c r="DA13" s="673"/>
      <c r="DB13" s="673"/>
      <c r="DC13" s="673"/>
      <c r="DD13" s="624" t="s">
        <v>127</v>
      </c>
      <c r="DE13" s="619"/>
      <c r="DF13" s="619"/>
      <c r="DG13" s="619"/>
      <c r="DH13" s="619"/>
      <c r="DI13" s="619"/>
      <c r="DJ13" s="619"/>
      <c r="DK13" s="619"/>
      <c r="DL13" s="619"/>
      <c r="DM13" s="619"/>
      <c r="DN13" s="619"/>
      <c r="DO13" s="619"/>
      <c r="DP13" s="620"/>
      <c r="DQ13" s="624">
        <v>4552</v>
      </c>
      <c r="DR13" s="619"/>
      <c r="DS13" s="619"/>
      <c r="DT13" s="619"/>
      <c r="DU13" s="619"/>
      <c r="DV13" s="619"/>
      <c r="DW13" s="619"/>
      <c r="DX13" s="619"/>
      <c r="DY13" s="619"/>
      <c r="DZ13" s="619"/>
      <c r="EA13" s="619"/>
      <c r="EB13" s="619"/>
      <c r="EC13" s="657"/>
    </row>
    <row r="14" spans="2:143" ht="11.25" customHeight="1" x14ac:dyDescent="0.2">
      <c r="B14" s="613" t="s">
        <v>253</v>
      </c>
      <c r="C14" s="614"/>
      <c r="D14" s="614"/>
      <c r="E14" s="614"/>
      <c r="F14" s="614"/>
      <c r="G14" s="614"/>
      <c r="H14" s="614"/>
      <c r="I14" s="614"/>
      <c r="J14" s="614"/>
      <c r="K14" s="614"/>
      <c r="L14" s="614"/>
      <c r="M14" s="614"/>
      <c r="N14" s="614"/>
      <c r="O14" s="614"/>
      <c r="P14" s="614"/>
      <c r="Q14" s="615"/>
      <c r="R14" s="616" t="s">
        <v>127</v>
      </c>
      <c r="S14" s="619"/>
      <c r="T14" s="619"/>
      <c r="U14" s="619"/>
      <c r="V14" s="619"/>
      <c r="W14" s="619"/>
      <c r="X14" s="619"/>
      <c r="Y14" s="620"/>
      <c r="Z14" s="673" t="s">
        <v>127</v>
      </c>
      <c r="AA14" s="673"/>
      <c r="AB14" s="673"/>
      <c r="AC14" s="673"/>
      <c r="AD14" s="674" t="s">
        <v>237</v>
      </c>
      <c r="AE14" s="674"/>
      <c r="AF14" s="674"/>
      <c r="AG14" s="674"/>
      <c r="AH14" s="674"/>
      <c r="AI14" s="674"/>
      <c r="AJ14" s="674"/>
      <c r="AK14" s="674"/>
      <c r="AL14" s="621" t="s">
        <v>127</v>
      </c>
      <c r="AM14" s="622"/>
      <c r="AN14" s="622"/>
      <c r="AO14" s="675"/>
      <c r="AP14" s="613" t="s">
        <v>254</v>
      </c>
      <c r="AQ14" s="614"/>
      <c r="AR14" s="614"/>
      <c r="AS14" s="614"/>
      <c r="AT14" s="614"/>
      <c r="AU14" s="614"/>
      <c r="AV14" s="614"/>
      <c r="AW14" s="614"/>
      <c r="AX14" s="614"/>
      <c r="AY14" s="614"/>
      <c r="AZ14" s="614"/>
      <c r="BA14" s="614"/>
      <c r="BB14" s="614"/>
      <c r="BC14" s="614"/>
      <c r="BD14" s="614"/>
      <c r="BE14" s="614"/>
      <c r="BF14" s="615"/>
      <c r="BG14" s="616">
        <v>929</v>
      </c>
      <c r="BH14" s="619"/>
      <c r="BI14" s="619"/>
      <c r="BJ14" s="619"/>
      <c r="BK14" s="619"/>
      <c r="BL14" s="619"/>
      <c r="BM14" s="619"/>
      <c r="BN14" s="620"/>
      <c r="BO14" s="673">
        <v>3.8</v>
      </c>
      <c r="BP14" s="673"/>
      <c r="BQ14" s="673"/>
      <c r="BR14" s="673"/>
      <c r="BS14" s="624" t="s">
        <v>127</v>
      </c>
      <c r="BT14" s="619"/>
      <c r="BU14" s="619"/>
      <c r="BV14" s="619"/>
      <c r="BW14" s="619"/>
      <c r="BX14" s="619"/>
      <c r="BY14" s="619"/>
      <c r="BZ14" s="619"/>
      <c r="CA14" s="619"/>
      <c r="CB14" s="657"/>
      <c r="CD14" s="613" t="s">
        <v>255</v>
      </c>
      <c r="CE14" s="614"/>
      <c r="CF14" s="614"/>
      <c r="CG14" s="614"/>
      <c r="CH14" s="614"/>
      <c r="CI14" s="614"/>
      <c r="CJ14" s="614"/>
      <c r="CK14" s="614"/>
      <c r="CL14" s="614"/>
      <c r="CM14" s="614"/>
      <c r="CN14" s="614"/>
      <c r="CO14" s="614"/>
      <c r="CP14" s="614"/>
      <c r="CQ14" s="615"/>
      <c r="CR14" s="616">
        <v>23561</v>
      </c>
      <c r="CS14" s="619"/>
      <c r="CT14" s="619"/>
      <c r="CU14" s="619"/>
      <c r="CV14" s="619"/>
      <c r="CW14" s="619"/>
      <c r="CX14" s="619"/>
      <c r="CY14" s="620"/>
      <c r="CZ14" s="673">
        <v>2.2999999999999998</v>
      </c>
      <c r="DA14" s="673"/>
      <c r="DB14" s="673"/>
      <c r="DC14" s="673"/>
      <c r="DD14" s="624" t="s">
        <v>127</v>
      </c>
      <c r="DE14" s="619"/>
      <c r="DF14" s="619"/>
      <c r="DG14" s="619"/>
      <c r="DH14" s="619"/>
      <c r="DI14" s="619"/>
      <c r="DJ14" s="619"/>
      <c r="DK14" s="619"/>
      <c r="DL14" s="619"/>
      <c r="DM14" s="619"/>
      <c r="DN14" s="619"/>
      <c r="DO14" s="619"/>
      <c r="DP14" s="620"/>
      <c r="DQ14" s="624">
        <v>12598</v>
      </c>
      <c r="DR14" s="619"/>
      <c r="DS14" s="619"/>
      <c r="DT14" s="619"/>
      <c r="DU14" s="619"/>
      <c r="DV14" s="619"/>
      <c r="DW14" s="619"/>
      <c r="DX14" s="619"/>
      <c r="DY14" s="619"/>
      <c r="DZ14" s="619"/>
      <c r="EA14" s="619"/>
      <c r="EB14" s="619"/>
      <c r="EC14" s="657"/>
    </row>
    <row r="15" spans="2:143" ht="11.25" customHeight="1" x14ac:dyDescent="0.2">
      <c r="B15" s="613" t="s">
        <v>256</v>
      </c>
      <c r="C15" s="614"/>
      <c r="D15" s="614"/>
      <c r="E15" s="614"/>
      <c r="F15" s="614"/>
      <c r="G15" s="614"/>
      <c r="H15" s="614"/>
      <c r="I15" s="614"/>
      <c r="J15" s="614"/>
      <c r="K15" s="614"/>
      <c r="L15" s="614"/>
      <c r="M15" s="614"/>
      <c r="N15" s="614"/>
      <c r="O15" s="614"/>
      <c r="P15" s="614"/>
      <c r="Q15" s="615"/>
      <c r="R15" s="616">
        <v>673</v>
      </c>
      <c r="S15" s="619"/>
      <c r="T15" s="619"/>
      <c r="U15" s="619"/>
      <c r="V15" s="619"/>
      <c r="W15" s="619"/>
      <c r="X15" s="619"/>
      <c r="Y15" s="620"/>
      <c r="Z15" s="673">
        <v>0.1</v>
      </c>
      <c r="AA15" s="673"/>
      <c r="AB15" s="673"/>
      <c r="AC15" s="673"/>
      <c r="AD15" s="674">
        <v>673</v>
      </c>
      <c r="AE15" s="674"/>
      <c r="AF15" s="674"/>
      <c r="AG15" s="674"/>
      <c r="AH15" s="674"/>
      <c r="AI15" s="674"/>
      <c r="AJ15" s="674"/>
      <c r="AK15" s="674"/>
      <c r="AL15" s="621">
        <v>0.2</v>
      </c>
      <c r="AM15" s="622"/>
      <c r="AN15" s="622"/>
      <c r="AO15" s="675"/>
      <c r="AP15" s="613" t="s">
        <v>257</v>
      </c>
      <c r="AQ15" s="614"/>
      <c r="AR15" s="614"/>
      <c r="AS15" s="614"/>
      <c r="AT15" s="614"/>
      <c r="AU15" s="614"/>
      <c r="AV15" s="614"/>
      <c r="AW15" s="614"/>
      <c r="AX15" s="614"/>
      <c r="AY15" s="614"/>
      <c r="AZ15" s="614"/>
      <c r="BA15" s="614"/>
      <c r="BB15" s="614"/>
      <c r="BC15" s="614"/>
      <c r="BD15" s="614"/>
      <c r="BE15" s="614"/>
      <c r="BF15" s="615"/>
      <c r="BG15" s="616">
        <v>2241</v>
      </c>
      <c r="BH15" s="619"/>
      <c r="BI15" s="619"/>
      <c r="BJ15" s="619"/>
      <c r="BK15" s="619"/>
      <c r="BL15" s="619"/>
      <c r="BM15" s="619"/>
      <c r="BN15" s="620"/>
      <c r="BO15" s="673">
        <v>9.1</v>
      </c>
      <c r="BP15" s="673"/>
      <c r="BQ15" s="673"/>
      <c r="BR15" s="673"/>
      <c r="BS15" s="624" t="s">
        <v>127</v>
      </c>
      <c r="BT15" s="619"/>
      <c r="BU15" s="619"/>
      <c r="BV15" s="619"/>
      <c r="BW15" s="619"/>
      <c r="BX15" s="619"/>
      <c r="BY15" s="619"/>
      <c r="BZ15" s="619"/>
      <c r="CA15" s="619"/>
      <c r="CB15" s="657"/>
      <c r="CD15" s="613" t="s">
        <v>258</v>
      </c>
      <c r="CE15" s="614"/>
      <c r="CF15" s="614"/>
      <c r="CG15" s="614"/>
      <c r="CH15" s="614"/>
      <c r="CI15" s="614"/>
      <c r="CJ15" s="614"/>
      <c r="CK15" s="614"/>
      <c r="CL15" s="614"/>
      <c r="CM15" s="614"/>
      <c r="CN15" s="614"/>
      <c r="CO15" s="614"/>
      <c r="CP15" s="614"/>
      <c r="CQ15" s="615"/>
      <c r="CR15" s="616">
        <v>82493</v>
      </c>
      <c r="CS15" s="619"/>
      <c r="CT15" s="619"/>
      <c r="CU15" s="619"/>
      <c r="CV15" s="619"/>
      <c r="CW15" s="619"/>
      <c r="CX15" s="619"/>
      <c r="CY15" s="620"/>
      <c r="CZ15" s="673">
        <v>7.9</v>
      </c>
      <c r="DA15" s="673"/>
      <c r="DB15" s="673"/>
      <c r="DC15" s="673"/>
      <c r="DD15" s="624">
        <v>1091</v>
      </c>
      <c r="DE15" s="619"/>
      <c r="DF15" s="619"/>
      <c r="DG15" s="619"/>
      <c r="DH15" s="619"/>
      <c r="DI15" s="619"/>
      <c r="DJ15" s="619"/>
      <c r="DK15" s="619"/>
      <c r="DL15" s="619"/>
      <c r="DM15" s="619"/>
      <c r="DN15" s="619"/>
      <c r="DO15" s="619"/>
      <c r="DP15" s="620"/>
      <c r="DQ15" s="624">
        <v>75452</v>
      </c>
      <c r="DR15" s="619"/>
      <c r="DS15" s="619"/>
      <c r="DT15" s="619"/>
      <c r="DU15" s="619"/>
      <c r="DV15" s="619"/>
      <c r="DW15" s="619"/>
      <c r="DX15" s="619"/>
      <c r="DY15" s="619"/>
      <c r="DZ15" s="619"/>
      <c r="EA15" s="619"/>
      <c r="EB15" s="619"/>
      <c r="EC15" s="657"/>
    </row>
    <row r="16" spans="2:143" ht="11.25" customHeight="1" x14ac:dyDescent="0.2">
      <c r="B16" s="613" t="s">
        <v>259</v>
      </c>
      <c r="C16" s="614"/>
      <c r="D16" s="614"/>
      <c r="E16" s="614"/>
      <c r="F16" s="614"/>
      <c r="G16" s="614"/>
      <c r="H16" s="614"/>
      <c r="I16" s="614"/>
      <c r="J16" s="614"/>
      <c r="K16" s="614"/>
      <c r="L16" s="614"/>
      <c r="M16" s="614"/>
      <c r="N16" s="614"/>
      <c r="O16" s="614"/>
      <c r="P16" s="614"/>
      <c r="Q16" s="615"/>
      <c r="R16" s="616" t="s">
        <v>237</v>
      </c>
      <c r="S16" s="619"/>
      <c r="T16" s="619"/>
      <c r="U16" s="619"/>
      <c r="V16" s="619"/>
      <c r="W16" s="619"/>
      <c r="X16" s="619"/>
      <c r="Y16" s="620"/>
      <c r="Z16" s="673" t="s">
        <v>127</v>
      </c>
      <c r="AA16" s="673"/>
      <c r="AB16" s="673"/>
      <c r="AC16" s="673"/>
      <c r="AD16" s="674" t="s">
        <v>127</v>
      </c>
      <c r="AE16" s="674"/>
      <c r="AF16" s="674"/>
      <c r="AG16" s="674"/>
      <c r="AH16" s="674"/>
      <c r="AI16" s="674"/>
      <c r="AJ16" s="674"/>
      <c r="AK16" s="674"/>
      <c r="AL16" s="621" t="s">
        <v>127</v>
      </c>
      <c r="AM16" s="622"/>
      <c r="AN16" s="622"/>
      <c r="AO16" s="675"/>
      <c r="AP16" s="613" t="s">
        <v>260</v>
      </c>
      <c r="AQ16" s="614"/>
      <c r="AR16" s="614"/>
      <c r="AS16" s="614"/>
      <c r="AT16" s="614"/>
      <c r="AU16" s="614"/>
      <c r="AV16" s="614"/>
      <c r="AW16" s="614"/>
      <c r="AX16" s="614"/>
      <c r="AY16" s="614"/>
      <c r="AZ16" s="614"/>
      <c r="BA16" s="614"/>
      <c r="BB16" s="614"/>
      <c r="BC16" s="614"/>
      <c r="BD16" s="614"/>
      <c r="BE16" s="614"/>
      <c r="BF16" s="615"/>
      <c r="BG16" s="616" t="s">
        <v>127</v>
      </c>
      <c r="BH16" s="619"/>
      <c r="BI16" s="619"/>
      <c r="BJ16" s="619"/>
      <c r="BK16" s="619"/>
      <c r="BL16" s="619"/>
      <c r="BM16" s="619"/>
      <c r="BN16" s="620"/>
      <c r="BO16" s="673" t="s">
        <v>127</v>
      </c>
      <c r="BP16" s="673"/>
      <c r="BQ16" s="673"/>
      <c r="BR16" s="673"/>
      <c r="BS16" s="624" t="s">
        <v>127</v>
      </c>
      <c r="BT16" s="619"/>
      <c r="BU16" s="619"/>
      <c r="BV16" s="619"/>
      <c r="BW16" s="619"/>
      <c r="BX16" s="619"/>
      <c r="BY16" s="619"/>
      <c r="BZ16" s="619"/>
      <c r="CA16" s="619"/>
      <c r="CB16" s="657"/>
      <c r="CD16" s="613" t="s">
        <v>261</v>
      </c>
      <c r="CE16" s="614"/>
      <c r="CF16" s="614"/>
      <c r="CG16" s="614"/>
      <c r="CH16" s="614"/>
      <c r="CI16" s="614"/>
      <c r="CJ16" s="614"/>
      <c r="CK16" s="614"/>
      <c r="CL16" s="614"/>
      <c r="CM16" s="614"/>
      <c r="CN16" s="614"/>
      <c r="CO16" s="614"/>
      <c r="CP16" s="614"/>
      <c r="CQ16" s="615"/>
      <c r="CR16" s="616" t="s">
        <v>127</v>
      </c>
      <c r="CS16" s="619"/>
      <c r="CT16" s="619"/>
      <c r="CU16" s="619"/>
      <c r="CV16" s="619"/>
      <c r="CW16" s="619"/>
      <c r="CX16" s="619"/>
      <c r="CY16" s="620"/>
      <c r="CZ16" s="673" t="s">
        <v>127</v>
      </c>
      <c r="DA16" s="673"/>
      <c r="DB16" s="673"/>
      <c r="DC16" s="673"/>
      <c r="DD16" s="624" t="s">
        <v>127</v>
      </c>
      <c r="DE16" s="619"/>
      <c r="DF16" s="619"/>
      <c r="DG16" s="619"/>
      <c r="DH16" s="619"/>
      <c r="DI16" s="619"/>
      <c r="DJ16" s="619"/>
      <c r="DK16" s="619"/>
      <c r="DL16" s="619"/>
      <c r="DM16" s="619"/>
      <c r="DN16" s="619"/>
      <c r="DO16" s="619"/>
      <c r="DP16" s="620"/>
      <c r="DQ16" s="624" t="s">
        <v>127</v>
      </c>
      <c r="DR16" s="619"/>
      <c r="DS16" s="619"/>
      <c r="DT16" s="619"/>
      <c r="DU16" s="619"/>
      <c r="DV16" s="619"/>
      <c r="DW16" s="619"/>
      <c r="DX16" s="619"/>
      <c r="DY16" s="619"/>
      <c r="DZ16" s="619"/>
      <c r="EA16" s="619"/>
      <c r="EB16" s="619"/>
      <c r="EC16" s="657"/>
    </row>
    <row r="17" spans="2:133" ht="11.25" customHeight="1" x14ac:dyDescent="0.2">
      <c r="B17" s="613" t="s">
        <v>262</v>
      </c>
      <c r="C17" s="614"/>
      <c r="D17" s="614"/>
      <c r="E17" s="614"/>
      <c r="F17" s="614"/>
      <c r="G17" s="614"/>
      <c r="H17" s="614"/>
      <c r="I17" s="614"/>
      <c r="J17" s="614"/>
      <c r="K17" s="614"/>
      <c r="L17" s="614"/>
      <c r="M17" s="614"/>
      <c r="N17" s="614"/>
      <c r="O17" s="614"/>
      <c r="P17" s="614"/>
      <c r="Q17" s="615"/>
      <c r="R17" s="616" t="s">
        <v>127</v>
      </c>
      <c r="S17" s="619"/>
      <c r="T17" s="619"/>
      <c r="U17" s="619"/>
      <c r="V17" s="619"/>
      <c r="W17" s="619"/>
      <c r="X17" s="619"/>
      <c r="Y17" s="620"/>
      <c r="Z17" s="673" t="s">
        <v>127</v>
      </c>
      <c r="AA17" s="673"/>
      <c r="AB17" s="673"/>
      <c r="AC17" s="673"/>
      <c r="AD17" s="674" t="s">
        <v>237</v>
      </c>
      <c r="AE17" s="674"/>
      <c r="AF17" s="674"/>
      <c r="AG17" s="674"/>
      <c r="AH17" s="674"/>
      <c r="AI17" s="674"/>
      <c r="AJ17" s="674"/>
      <c r="AK17" s="674"/>
      <c r="AL17" s="621" t="s">
        <v>237</v>
      </c>
      <c r="AM17" s="622"/>
      <c r="AN17" s="622"/>
      <c r="AO17" s="675"/>
      <c r="AP17" s="613" t="s">
        <v>263</v>
      </c>
      <c r="AQ17" s="614"/>
      <c r="AR17" s="614"/>
      <c r="AS17" s="614"/>
      <c r="AT17" s="614"/>
      <c r="AU17" s="614"/>
      <c r="AV17" s="614"/>
      <c r="AW17" s="614"/>
      <c r="AX17" s="614"/>
      <c r="AY17" s="614"/>
      <c r="AZ17" s="614"/>
      <c r="BA17" s="614"/>
      <c r="BB17" s="614"/>
      <c r="BC17" s="614"/>
      <c r="BD17" s="614"/>
      <c r="BE17" s="614"/>
      <c r="BF17" s="615"/>
      <c r="BG17" s="616" t="s">
        <v>127</v>
      </c>
      <c r="BH17" s="619"/>
      <c r="BI17" s="619"/>
      <c r="BJ17" s="619"/>
      <c r="BK17" s="619"/>
      <c r="BL17" s="619"/>
      <c r="BM17" s="619"/>
      <c r="BN17" s="620"/>
      <c r="BO17" s="673" t="s">
        <v>127</v>
      </c>
      <c r="BP17" s="673"/>
      <c r="BQ17" s="673"/>
      <c r="BR17" s="673"/>
      <c r="BS17" s="624" t="s">
        <v>127</v>
      </c>
      <c r="BT17" s="619"/>
      <c r="BU17" s="619"/>
      <c r="BV17" s="619"/>
      <c r="BW17" s="619"/>
      <c r="BX17" s="619"/>
      <c r="BY17" s="619"/>
      <c r="BZ17" s="619"/>
      <c r="CA17" s="619"/>
      <c r="CB17" s="657"/>
      <c r="CD17" s="613" t="s">
        <v>264</v>
      </c>
      <c r="CE17" s="614"/>
      <c r="CF17" s="614"/>
      <c r="CG17" s="614"/>
      <c r="CH17" s="614"/>
      <c r="CI17" s="614"/>
      <c r="CJ17" s="614"/>
      <c r="CK17" s="614"/>
      <c r="CL17" s="614"/>
      <c r="CM17" s="614"/>
      <c r="CN17" s="614"/>
      <c r="CO17" s="614"/>
      <c r="CP17" s="614"/>
      <c r="CQ17" s="615"/>
      <c r="CR17" s="616">
        <v>65666</v>
      </c>
      <c r="CS17" s="619"/>
      <c r="CT17" s="619"/>
      <c r="CU17" s="619"/>
      <c r="CV17" s="619"/>
      <c r="CW17" s="619"/>
      <c r="CX17" s="619"/>
      <c r="CY17" s="620"/>
      <c r="CZ17" s="673">
        <v>6.3</v>
      </c>
      <c r="DA17" s="673"/>
      <c r="DB17" s="673"/>
      <c r="DC17" s="673"/>
      <c r="DD17" s="624" t="s">
        <v>127</v>
      </c>
      <c r="DE17" s="619"/>
      <c r="DF17" s="619"/>
      <c r="DG17" s="619"/>
      <c r="DH17" s="619"/>
      <c r="DI17" s="619"/>
      <c r="DJ17" s="619"/>
      <c r="DK17" s="619"/>
      <c r="DL17" s="619"/>
      <c r="DM17" s="619"/>
      <c r="DN17" s="619"/>
      <c r="DO17" s="619"/>
      <c r="DP17" s="620"/>
      <c r="DQ17" s="624">
        <v>65666</v>
      </c>
      <c r="DR17" s="619"/>
      <c r="DS17" s="619"/>
      <c r="DT17" s="619"/>
      <c r="DU17" s="619"/>
      <c r="DV17" s="619"/>
      <c r="DW17" s="619"/>
      <c r="DX17" s="619"/>
      <c r="DY17" s="619"/>
      <c r="DZ17" s="619"/>
      <c r="EA17" s="619"/>
      <c r="EB17" s="619"/>
      <c r="EC17" s="657"/>
    </row>
    <row r="18" spans="2:133" ht="11.25" customHeight="1" x14ac:dyDescent="0.2">
      <c r="B18" s="613" t="s">
        <v>265</v>
      </c>
      <c r="C18" s="614"/>
      <c r="D18" s="614"/>
      <c r="E18" s="614"/>
      <c r="F18" s="614"/>
      <c r="G18" s="614"/>
      <c r="H18" s="614"/>
      <c r="I18" s="614"/>
      <c r="J18" s="614"/>
      <c r="K18" s="614"/>
      <c r="L18" s="614"/>
      <c r="M18" s="614"/>
      <c r="N18" s="614"/>
      <c r="O18" s="614"/>
      <c r="P18" s="614"/>
      <c r="Q18" s="615"/>
      <c r="R18" s="616">
        <v>527253</v>
      </c>
      <c r="S18" s="619"/>
      <c r="T18" s="619"/>
      <c r="U18" s="619"/>
      <c r="V18" s="619"/>
      <c r="W18" s="619"/>
      <c r="X18" s="619"/>
      <c r="Y18" s="620"/>
      <c r="Z18" s="673">
        <v>43.3</v>
      </c>
      <c r="AA18" s="673"/>
      <c r="AB18" s="673"/>
      <c r="AC18" s="673"/>
      <c r="AD18" s="674">
        <v>347161</v>
      </c>
      <c r="AE18" s="674"/>
      <c r="AF18" s="674"/>
      <c r="AG18" s="674"/>
      <c r="AH18" s="674"/>
      <c r="AI18" s="674"/>
      <c r="AJ18" s="674"/>
      <c r="AK18" s="674"/>
      <c r="AL18" s="621">
        <v>85.9</v>
      </c>
      <c r="AM18" s="622"/>
      <c r="AN18" s="622"/>
      <c r="AO18" s="675"/>
      <c r="AP18" s="613" t="s">
        <v>266</v>
      </c>
      <c r="AQ18" s="614"/>
      <c r="AR18" s="614"/>
      <c r="AS18" s="614"/>
      <c r="AT18" s="614"/>
      <c r="AU18" s="614"/>
      <c r="AV18" s="614"/>
      <c r="AW18" s="614"/>
      <c r="AX18" s="614"/>
      <c r="AY18" s="614"/>
      <c r="AZ18" s="614"/>
      <c r="BA18" s="614"/>
      <c r="BB18" s="614"/>
      <c r="BC18" s="614"/>
      <c r="BD18" s="614"/>
      <c r="BE18" s="614"/>
      <c r="BF18" s="615"/>
      <c r="BG18" s="616" t="s">
        <v>237</v>
      </c>
      <c r="BH18" s="619"/>
      <c r="BI18" s="619"/>
      <c r="BJ18" s="619"/>
      <c r="BK18" s="619"/>
      <c r="BL18" s="619"/>
      <c r="BM18" s="619"/>
      <c r="BN18" s="620"/>
      <c r="BO18" s="673" t="s">
        <v>127</v>
      </c>
      <c r="BP18" s="673"/>
      <c r="BQ18" s="673"/>
      <c r="BR18" s="673"/>
      <c r="BS18" s="624" t="s">
        <v>127</v>
      </c>
      <c r="BT18" s="619"/>
      <c r="BU18" s="619"/>
      <c r="BV18" s="619"/>
      <c r="BW18" s="619"/>
      <c r="BX18" s="619"/>
      <c r="BY18" s="619"/>
      <c r="BZ18" s="619"/>
      <c r="CA18" s="619"/>
      <c r="CB18" s="657"/>
      <c r="CD18" s="613" t="s">
        <v>267</v>
      </c>
      <c r="CE18" s="614"/>
      <c r="CF18" s="614"/>
      <c r="CG18" s="614"/>
      <c r="CH18" s="614"/>
      <c r="CI18" s="614"/>
      <c r="CJ18" s="614"/>
      <c r="CK18" s="614"/>
      <c r="CL18" s="614"/>
      <c r="CM18" s="614"/>
      <c r="CN18" s="614"/>
      <c r="CO18" s="614"/>
      <c r="CP18" s="614"/>
      <c r="CQ18" s="615"/>
      <c r="CR18" s="616" t="s">
        <v>127</v>
      </c>
      <c r="CS18" s="619"/>
      <c r="CT18" s="619"/>
      <c r="CU18" s="619"/>
      <c r="CV18" s="619"/>
      <c r="CW18" s="619"/>
      <c r="CX18" s="619"/>
      <c r="CY18" s="620"/>
      <c r="CZ18" s="673" t="s">
        <v>127</v>
      </c>
      <c r="DA18" s="673"/>
      <c r="DB18" s="673"/>
      <c r="DC18" s="673"/>
      <c r="DD18" s="624" t="s">
        <v>237</v>
      </c>
      <c r="DE18" s="619"/>
      <c r="DF18" s="619"/>
      <c r="DG18" s="619"/>
      <c r="DH18" s="619"/>
      <c r="DI18" s="619"/>
      <c r="DJ18" s="619"/>
      <c r="DK18" s="619"/>
      <c r="DL18" s="619"/>
      <c r="DM18" s="619"/>
      <c r="DN18" s="619"/>
      <c r="DO18" s="619"/>
      <c r="DP18" s="620"/>
      <c r="DQ18" s="624" t="s">
        <v>127</v>
      </c>
      <c r="DR18" s="619"/>
      <c r="DS18" s="619"/>
      <c r="DT18" s="619"/>
      <c r="DU18" s="619"/>
      <c r="DV18" s="619"/>
      <c r="DW18" s="619"/>
      <c r="DX18" s="619"/>
      <c r="DY18" s="619"/>
      <c r="DZ18" s="619"/>
      <c r="EA18" s="619"/>
      <c r="EB18" s="619"/>
      <c r="EC18" s="657"/>
    </row>
    <row r="19" spans="2:133" ht="11.25" customHeight="1" x14ac:dyDescent="0.2">
      <c r="B19" s="613" t="s">
        <v>268</v>
      </c>
      <c r="C19" s="614"/>
      <c r="D19" s="614"/>
      <c r="E19" s="614"/>
      <c r="F19" s="614"/>
      <c r="G19" s="614"/>
      <c r="H19" s="614"/>
      <c r="I19" s="614"/>
      <c r="J19" s="614"/>
      <c r="K19" s="614"/>
      <c r="L19" s="614"/>
      <c r="M19" s="614"/>
      <c r="N19" s="614"/>
      <c r="O19" s="614"/>
      <c r="P19" s="614"/>
      <c r="Q19" s="615"/>
      <c r="R19" s="616">
        <v>347161</v>
      </c>
      <c r="S19" s="619"/>
      <c r="T19" s="619"/>
      <c r="U19" s="619"/>
      <c r="V19" s="619"/>
      <c r="W19" s="619"/>
      <c r="X19" s="619"/>
      <c r="Y19" s="620"/>
      <c r="Z19" s="673">
        <v>28.5</v>
      </c>
      <c r="AA19" s="673"/>
      <c r="AB19" s="673"/>
      <c r="AC19" s="673"/>
      <c r="AD19" s="674">
        <v>347161</v>
      </c>
      <c r="AE19" s="674"/>
      <c r="AF19" s="674"/>
      <c r="AG19" s="674"/>
      <c r="AH19" s="674"/>
      <c r="AI19" s="674"/>
      <c r="AJ19" s="674"/>
      <c r="AK19" s="674"/>
      <c r="AL19" s="621">
        <v>85.9</v>
      </c>
      <c r="AM19" s="622"/>
      <c r="AN19" s="622"/>
      <c r="AO19" s="675"/>
      <c r="AP19" s="613" t="s">
        <v>269</v>
      </c>
      <c r="AQ19" s="614"/>
      <c r="AR19" s="614"/>
      <c r="AS19" s="614"/>
      <c r="AT19" s="614"/>
      <c r="AU19" s="614"/>
      <c r="AV19" s="614"/>
      <c r="AW19" s="614"/>
      <c r="AX19" s="614"/>
      <c r="AY19" s="614"/>
      <c r="AZ19" s="614"/>
      <c r="BA19" s="614"/>
      <c r="BB19" s="614"/>
      <c r="BC19" s="614"/>
      <c r="BD19" s="614"/>
      <c r="BE19" s="614"/>
      <c r="BF19" s="615"/>
      <c r="BG19" s="616" t="s">
        <v>237</v>
      </c>
      <c r="BH19" s="619"/>
      <c r="BI19" s="619"/>
      <c r="BJ19" s="619"/>
      <c r="BK19" s="619"/>
      <c r="BL19" s="619"/>
      <c r="BM19" s="619"/>
      <c r="BN19" s="620"/>
      <c r="BO19" s="673" t="s">
        <v>237</v>
      </c>
      <c r="BP19" s="673"/>
      <c r="BQ19" s="673"/>
      <c r="BR19" s="673"/>
      <c r="BS19" s="624" t="s">
        <v>127</v>
      </c>
      <c r="BT19" s="619"/>
      <c r="BU19" s="619"/>
      <c r="BV19" s="619"/>
      <c r="BW19" s="619"/>
      <c r="BX19" s="619"/>
      <c r="BY19" s="619"/>
      <c r="BZ19" s="619"/>
      <c r="CA19" s="619"/>
      <c r="CB19" s="657"/>
      <c r="CD19" s="613" t="s">
        <v>270</v>
      </c>
      <c r="CE19" s="614"/>
      <c r="CF19" s="614"/>
      <c r="CG19" s="614"/>
      <c r="CH19" s="614"/>
      <c r="CI19" s="614"/>
      <c r="CJ19" s="614"/>
      <c r="CK19" s="614"/>
      <c r="CL19" s="614"/>
      <c r="CM19" s="614"/>
      <c r="CN19" s="614"/>
      <c r="CO19" s="614"/>
      <c r="CP19" s="614"/>
      <c r="CQ19" s="615"/>
      <c r="CR19" s="616" t="s">
        <v>127</v>
      </c>
      <c r="CS19" s="619"/>
      <c r="CT19" s="619"/>
      <c r="CU19" s="619"/>
      <c r="CV19" s="619"/>
      <c r="CW19" s="619"/>
      <c r="CX19" s="619"/>
      <c r="CY19" s="620"/>
      <c r="CZ19" s="673" t="s">
        <v>127</v>
      </c>
      <c r="DA19" s="673"/>
      <c r="DB19" s="673"/>
      <c r="DC19" s="673"/>
      <c r="DD19" s="624" t="s">
        <v>127</v>
      </c>
      <c r="DE19" s="619"/>
      <c r="DF19" s="619"/>
      <c r="DG19" s="619"/>
      <c r="DH19" s="619"/>
      <c r="DI19" s="619"/>
      <c r="DJ19" s="619"/>
      <c r="DK19" s="619"/>
      <c r="DL19" s="619"/>
      <c r="DM19" s="619"/>
      <c r="DN19" s="619"/>
      <c r="DO19" s="619"/>
      <c r="DP19" s="620"/>
      <c r="DQ19" s="624" t="s">
        <v>237</v>
      </c>
      <c r="DR19" s="619"/>
      <c r="DS19" s="619"/>
      <c r="DT19" s="619"/>
      <c r="DU19" s="619"/>
      <c r="DV19" s="619"/>
      <c r="DW19" s="619"/>
      <c r="DX19" s="619"/>
      <c r="DY19" s="619"/>
      <c r="DZ19" s="619"/>
      <c r="EA19" s="619"/>
      <c r="EB19" s="619"/>
      <c r="EC19" s="657"/>
    </row>
    <row r="20" spans="2:133" ht="11.25" customHeight="1" x14ac:dyDescent="0.2">
      <c r="B20" s="613" t="s">
        <v>271</v>
      </c>
      <c r="C20" s="614"/>
      <c r="D20" s="614"/>
      <c r="E20" s="614"/>
      <c r="F20" s="614"/>
      <c r="G20" s="614"/>
      <c r="H20" s="614"/>
      <c r="I20" s="614"/>
      <c r="J20" s="614"/>
      <c r="K20" s="614"/>
      <c r="L20" s="614"/>
      <c r="M20" s="614"/>
      <c r="N20" s="614"/>
      <c r="O20" s="614"/>
      <c r="P20" s="614"/>
      <c r="Q20" s="615"/>
      <c r="R20" s="616">
        <v>180092</v>
      </c>
      <c r="S20" s="619"/>
      <c r="T20" s="619"/>
      <c r="U20" s="619"/>
      <c r="V20" s="619"/>
      <c r="W20" s="619"/>
      <c r="X20" s="619"/>
      <c r="Y20" s="620"/>
      <c r="Z20" s="673">
        <v>14.8</v>
      </c>
      <c r="AA20" s="673"/>
      <c r="AB20" s="673"/>
      <c r="AC20" s="673"/>
      <c r="AD20" s="674" t="s">
        <v>127</v>
      </c>
      <c r="AE20" s="674"/>
      <c r="AF20" s="674"/>
      <c r="AG20" s="674"/>
      <c r="AH20" s="674"/>
      <c r="AI20" s="674"/>
      <c r="AJ20" s="674"/>
      <c r="AK20" s="674"/>
      <c r="AL20" s="621" t="s">
        <v>127</v>
      </c>
      <c r="AM20" s="622"/>
      <c r="AN20" s="622"/>
      <c r="AO20" s="675"/>
      <c r="AP20" s="613" t="s">
        <v>272</v>
      </c>
      <c r="AQ20" s="614"/>
      <c r="AR20" s="614"/>
      <c r="AS20" s="614"/>
      <c r="AT20" s="614"/>
      <c r="AU20" s="614"/>
      <c r="AV20" s="614"/>
      <c r="AW20" s="614"/>
      <c r="AX20" s="614"/>
      <c r="AY20" s="614"/>
      <c r="AZ20" s="614"/>
      <c r="BA20" s="614"/>
      <c r="BB20" s="614"/>
      <c r="BC20" s="614"/>
      <c r="BD20" s="614"/>
      <c r="BE20" s="614"/>
      <c r="BF20" s="615"/>
      <c r="BG20" s="616" t="s">
        <v>127</v>
      </c>
      <c r="BH20" s="619"/>
      <c r="BI20" s="619"/>
      <c r="BJ20" s="619"/>
      <c r="BK20" s="619"/>
      <c r="BL20" s="619"/>
      <c r="BM20" s="619"/>
      <c r="BN20" s="620"/>
      <c r="BO20" s="673" t="s">
        <v>237</v>
      </c>
      <c r="BP20" s="673"/>
      <c r="BQ20" s="673"/>
      <c r="BR20" s="673"/>
      <c r="BS20" s="624" t="s">
        <v>127</v>
      </c>
      <c r="BT20" s="619"/>
      <c r="BU20" s="619"/>
      <c r="BV20" s="619"/>
      <c r="BW20" s="619"/>
      <c r="BX20" s="619"/>
      <c r="BY20" s="619"/>
      <c r="BZ20" s="619"/>
      <c r="CA20" s="619"/>
      <c r="CB20" s="657"/>
      <c r="CD20" s="613" t="s">
        <v>273</v>
      </c>
      <c r="CE20" s="614"/>
      <c r="CF20" s="614"/>
      <c r="CG20" s="614"/>
      <c r="CH20" s="614"/>
      <c r="CI20" s="614"/>
      <c r="CJ20" s="614"/>
      <c r="CK20" s="614"/>
      <c r="CL20" s="614"/>
      <c r="CM20" s="614"/>
      <c r="CN20" s="614"/>
      <c r="CO20" s="614"/>
      <c r="CP20" s="614"/>
      <c r="CQ20" s="615"/>
      <c r="CR20" s="616">
        <v>1042459</v>
      </c>
      <c r="CS20" s="619"/>
      <c r="CT20" s="619"/>
      <c r="CU20" s="619"/>
      <c r="CV20" s="619"/>
      <c r="CW20" s="619"/>
      <c r="CX20" s="619"/>
      <c r="CY20" s="620"/>
      <c r="CZ20" s="673">
        <v>100</v>
      </c>
      <c r="DA20" s="673"/>
      <c r="DB20" s="673"/>
      <c r="DC20" s="673"/>
      <c r="DD20" s="624">
        <v>226664</v>
      </c>
      <c r="DE20" s="619"/>
      <c r="DF20" s="619"/>
      <c r="DG20" s="619"/>
      <c r="DH20" s="619"/>
      <c r="DI20" s="619"/>
      <c r="DJ20" s="619"/>
      <c r="DK20" s="619"/>
      <c r="DL20" s="619"/>
      <c r="DM20" s="619"/>
      <c r="DN20" s="619"/>
      <c r="DO20" s="619"/>
      <c r="DP20" s="620"/>
      <c r="DQ20" s="624">
        <v>623547</v>
      </c>
      <c r="DR20" s="619"/>
      <c r="DS20" s="619"/>
      <c r="DT20" s="619"/>
      <c r="DU20" s="619"/>
      <c r="DV20" s="619"/>
      <c r="DW20" s="619"/>
      <c r="DX20" s="619"/>
      <c r="DY20" s="619"/>
      <c r="DZ20" s="619"/>
      <c r="EA20" s="619"/>
      <c r="EB20" s="619"/>
      <c r="EC20" s="657"/>
    </row>
    <row r="21" spans="2:133" ht="11.25" customHeight="1" x14ac:dyDescent="0.2">
      <c r="B21" s="613" t="s">
        <v>274</v>
      </c>
      <c r="C21" s="614"/>
      <c r="D21" s="614"/>
      <c r="E21" s="614"/>
      <c r="F21" s="614"/>
      <c r="G21" s="614"/>
      <c r="H21" s="614"/>
      <c r="I21" s="614"/>
      <c r="J21" s="614"/>
      <c r="K21" s="614"/>
      <c r="L21" s="614"/>
      <c r="M21" s="614"/>
      <c r="N21" s="614"/>
      <c r="O21" s="614"/>
      <c r="P21" s="614"/>
      <c r="Q21" s="615"/>
      <c r="R21" s="616" t="s">
        <v>127</v>
      </c>
      <c r="S21" s="619"/>
      <c r="T21" s="619"/>
      <c r="U21" s="619"/>
      <c r="V21" s="619"/>
      <c r="W21" s="619"/>
      <c r="X21" s="619"/>
      <c r="Y21" s="620"/>
      <c r="Z21" s="673" t="s">
        <v>127</v>
      </c>
      <c r="AA21" s="673"/>
      <c r="AB21" s="673"/>
      <c r="AC21" s="673"/>
      <c r="AD21" s="674" t="s">
        <v>237</v>
      </c>
      <c r="AE21" s="674"/>
      <c r="AF21" s="674"/>
      <c r="AG21" s="674"/>
      <c r="AH21" s="674"/>
      <c r="AI21" s="674"/>
      <c r="AJ21" s="674"/>
      <c r="AK21" s="674"/>
      <c r="AL21" s="621" t="s">
        <v>127</v>
      </c>
      <c r="AM21" s="622"/>
      <c r="AN21" s="622"/>
      <c r="AO21" s="675"/>
      <c r="AP21" s="613" t="s">
        <v>275</v>
      </c>
      <c r="AQ21" s="705"/>
      <c r="AR21" s="705"/>
      <c r="AS21" s="705"/>
      <c r="AT21" s="705"/>
      <c r="AU21" s="705"/>
      <c r="AV21" s="705"/>
      <c r="AW21" s="705"/>
      <c r="AX21" s="705"/>
      <c r="AY21" s="705"/>
      <c r="AZ21" s="705"/>
      <c r="BA21" s="705"/>
      <c r="BB21" s="705"/>
      <c r="BC21" s="705"/>
      <c r="BD21" s="705"/>
      <c r="BE21" s="705"/>
      <c r="BF21" s="706"/>
      <c r="BG21" s="616" t="s">
        <v>127</v>
      </c>
      <c r="BH21" s="619"/>
      <c r="BI21" s="619"/>
      <c r="BJ21" s="619"/>
      <c r="BK21" s="619"/>
      <c r="BL21" s="619"/>
      <c r="BM21" s="619"/>
      <c r="BN21" s="620"/>
      <c r="BO21" s="673" t="s">
        <v>127</v>
      </c>
      <c r="BP21" s="673"/>
      <c r="BQ21" s="673"/>
      <c r="BR21" s="673"/>
      <c r="BS21" s="624" t="s">
        <v>127</v>
      </c>
      <c r="BT21" s="619"/>
      <c r="BU21" s="619"/>
      <c r="BV21" s="619"/>
      <c r="BW21" s="619"/>
      <c r="BX21" s="619"/>
      <c r="BY21" s="619"/>
      <c r="BZ21" s="619"/>
      <c r="CA21" s="619"/>
      <c r="CB21" s="657"/>
      <c r="CD21" s="628"/>
      <c r="CE21" s="629"/>
      <c r="CF21" s="629"/>
      <c r="CG21" s="629"/>
      <c r="CH21" s="629"/>
      <c r="CI21" s="629"/>
      <c r="CJ21" s="629"/>
      <c r="CK21" s="629"/>
      <c r="CL21" s="629"/>
      <c r="CM21" s="629"/>
      <c r="CN21" s="629"/>
      <c r="CO21" s="629"/>
      <c r="CP21" s="629"/>
      <c r="CQ21" s="630"/>
      <c r="CR21" s="712"/>
      <c r="CS21" s="713"/>
      <c r="CT21" s="713"/>
      <c r="CU21" s="713"/>
      <c r="CV21" s="713"/>
      <c r="CW21" s="713"/>
      <c r="CX21" s="713"/>
      <c r="CY21" s="714"/>
      <c r="CZ21" s="715"/>
      <c r="DA21" s="715"/>
      <c r="DB21" s="715"/>
      <c r="DC21" s="715"/>
      <c r="DD21" s="716"/>
      <c r="DE21" s="713"/>
      <c r="DF21" s="713"/>
      <c r="DG21" s="713"/>
      <c r="DH21" s="713"/>
      <c r="DI21" s="713"/>
      <c r="DJ21" s="713"/>
      <c r="DK21" s="713"/>
      <c r="DL21" s="713"/>
      <c r="DM21" s="713"/>
      <c r="DN21" s="713"/>
      <c r="DO21" s="713"/>
      <c r="DP21" s="714"/>
      <c r="DQ21" s="716"/>
      <c r="DR21" s="713"/>
      <c r="DS21" s="713"/>
      <c r="DT21" s="713"/>
      <c r="DU21" s="713"/>
      <c r="DV21" s="713"/>
      <c r="DW21" s="713"/>
      <c r="DX21" s="713"/>
      <c r="DY21" s="713"/>
      <c r="DZ21" s="713"/>
      <c r="EA21" s="713"/>
      <c r="EB21" s="713"/>
      <c r="EC21" s="720"/>
    </row>
    <row r="22" spans="2:133" ht="11.25" customHeight="1" x14ac:dyDescent="0.2">
      <c r="B22" s="613" t="s">
        <v>276</v>
      </c>
      <c r="C22" s="614"/>
      <c r="D22" s="614"/>
      <c r="E22" s="614"/>
      <c r="F22" s="614"/>
      <c r="G22" s="614"/>
      <c r="H22" s="614"/>
      <c r="I22" s="614"/>
      <c r="J22" s="614"/>
      <c r="K22" s="614"/>
      <c r="L22" s="614"/>
      <c r="M22" s="614"/>
      <c r="N22" s="614"/>
      <c r="O22" s="614"/>
      <c r="P22" s="614"/>
      <c r="Q22" s="615"/>
      <c r="R22" s="616">
        <v>561764</v>
      </c>
      <c r="S22" s="619"/>
      <c r="T22" s="619"/>
      <c r="U22" s="619"/>
      <c r="V22" s="619"/>
      <c r="W22" s="619"/>
      <c r="X22" s="619"/>
      <c r="Y22" s="620"/>
      <c r="Z22" s="673">
        <v>46.2</v>
      </c>
      <c r="AA22" s="673"/>
      <c r="AB22" s="673"/>
      <c r="AC22" s="673"/>
      <c r="AD22" s="674">
        <v>381672</v>
      </c>
      <c r="AE22" s="674"/>
      <c r="AF22" s="674"/>
      <c r="AG22" s="674"/>
      <c r="AH22" s="674"/>
      <c r="AI22" s="674"/>
      <c r="AJ22" s="674"/>
      <c r="AK22" s="674"/>
      <c r="AL22" s="621">
        <v>94.4</v>
      </c>
      <c r="AM22" s="622"/>
      <c r="AN22" s="622"/>
      <c r="AO22" s="675"/>
      <c r="AP22" s="613" t="s">
        <v>277</v>
      </c>
      <c r="AQ22" s="705"/>
      <c r="AR22" s="705"/>
      <c r="AS22" s="705"/>
      <c r="AT22" s="705"/>
      <c r="AU22" s="705"/>
      <c r="AV22" s="705"/>
      <c r="AW22" s="705"/>
      <c r="AX22" s="705"/>
      <c r="AY22" s="705"/>
      <c r="AZ22" s="705"/>
      <c r="BA22" s="705"/>
      <c r="BB22" s="705"/>
      <c r="BC22" s="705"/>
      <c r="BD22" s="705"/>
      <c r="BE22" s="705"/>
      <c r="BF22" s="706"/>
      <c r="BG22" s="616" t="s">
        <v>127</v>
      </c>
      <c r="BH22" s="619"/>
      <c r="BI22" s="619"/>
      <c r="BJ22" s="619"/>
      <c r="BK22" s="619"/>
      <c r="BL22" s="619"/>
      <c r="BM22" s="619"/>
      <c r="BN22" s="620"/>
      <c r="BO22" s="673" t="s">
        <v>127</v>
      </c>
      <c r="BP22" s="673"/>
      <c r="BQ22" s="673"/>
      <c r="BR22" s="673"/>
      <c r="BS22" s="624" t="s">
        <v>127</v>
      </c>
      <c r="BT22" s="619"/>
      <c r="BU22" s="619"/>
      <c r="BV22" s="619"/>
      <c r="BW22" s="619"/>
      <c r="BX22" s="619"/>
      <c r="BY22" s="619"/>
      <c r="BZ22" s="619"/>
      <c r="CA22" s="619"/>
      <c r="CB22" s="657"/>
      <c r="CD22" s="685" t="s">
        <v>278</v>
      </c>
      <c r="CE22" s="686"/>
      <c r="CF22" s="686"/>
      <c r="CG22" s="686"/>
      <c r="CH22" s="686"/>
      <c r="CI22" s="686"/>
      <c r="CJ22" s="686"/>
      <c r="CK22" s="686"/>
      <c r="CL22" s="686"/>
      <c r="CM22" s="686"/>
      <c r="CN22" s="686"/>
      <c r="CO22" s="686"/>
      <c r="CP22" s="686"/>
      <c r="CQ22" s="686"/>
      <c r="CR22" s="686"/>
      <c r="CS22" s="686"/>
      <c r="CT22" s="686"/>
      <c r="CU22" s="686"/>
      <c r="CV22" s="686"/>
      <c r="CW22" s="686"/>
      <c r="CX22" s="686"/>
      <c r="CY22" s="686"/>
      <c r="CZ22" s="686"/>
      <c r="DA22" s="686"/>
      <c r="DB22" s="686"/>
      <c r="DC22" s="686"/>
      <c r="DD22" s="686"/>
      <c r="DE22" s="686"/>
      <c r="DF22" s="686"/>
      <c r="DG22" s="686"/>
      <c r="DH22" s="686"/>
      <c r="DI22" s="686"/>
      <c r="DJ22" s="686"/>
      <c r="DK22" s="686"/>
      <c r="DL22" s="686"/>
      <c r="DM22" s="686"/>
      <c r="DN22" s="686"/>
      <c r="DO22" s="686"/>
      <c r="DP22" s="686"/>
      <c r="DQ22" s="686"/>
      <c r="DR22" s="686"/>
      <c r="DS22" s="686"/>
      <c r="DT22" s="686"/>
      <c r="DU22" s="686"/>
      <c r="DV22" s="686"/>
      <c r="DW22" s="686"/>
      <c r="DX22" s="686"/>
      <c r="DY22" s="686"/>
      <c r="DZ22" s="686"/>
      <c r="EA22" s="686"/>
      <c r="EB22" s="686"/>
      <c r="EC22" s="687"/>
    </row>
    <row r="23" spans="2:133" ht="11.25" customHeight="1" x14ac:dyDescent="0.2">
      <c r="B23" s="613" t="s">
        <v>279</v>
      </c>
      <c r="C23" s="614"/>
      <c r="D23" s="614"/>
      <c r="E23" s="614"/>
      <c r="F23" s="614"/>
      <c r="G23" s="614"/>
      <c r="H23" s="614"/>
      <c r="I23" s="614"/>
      <c r="J23" s="614"/>
      <c r="K23" s="614"/>
      <c r="L23" s="614"/>
      <c r="M23" s="614"/>
      <c r="N23" s="614"/>
      <c r="O23" s="614"/>
      <c r="P23" s="614"/>
      <c r="Q23" s="615"/>
      <c r="R23" s="616" t="s">
        <v>237</v>
      </c>
      <c r="S23" s="619"/>
      <c r="T23" s="619"/>
      <c r="U23" s="619"/>
      <c r="V23" s="619"/>
      <c r="W23" s="619"/>
      <c r="X23" s="619"/>
      <c r="Y23" s="620"/>
      <c r="Z23" s="673" t="s">
        <v>127</v>
      </c>
      <c r="AA23" s="673"/>
      <c r="AB23" s="673"/>
      <c r="AC23" s="673"/>
      <c r="AD23" s="674" t="s">
        <v>127</v>
      </c>
      <c r="AE23" s="674"/>
      <c r="AF23" s="674"/>
      <c r="AG23" s="674"/>
      <c r="AH23" s="674"/>
      <c r="AI23" s="674"/>
      <c r="AJ23" s="674"/>
      <c r="AK23" s="674"/>
      <c r="AL23" s="621" t="s">
        <v>127</v>
      </c>
      <c r="AM23" s="622"/>
      <c r="AN23" s="622"/>
      <c r="AO23" s="675"/>
      <c r="AP23" s="613" t="s">
        <v>280</v>
      </c>
      <c r="AQ23" s="705"/>
      <c r="AR23" s="705"/>
      <c r="AS23" s="705"/>
      <c r="AT23" s="705"/>
      <c r="AU23" s="705"/>
      <c r="AV23" s="705"/>
      <c r="AW23" s="705"/>
      <c r="AX23" s="705"/>
      <c r="AY23" s="705"/>
      <c r="AZ23" s="705"/>
      <c r="BA23" s="705"/>
      <c r="BB23" s="705"/>
      <c r="BC23" s="705"/>
      <c r="BD23" s="705"/>
      <c r="BE23" s="705"/>
      <c r="BF23" s="706"/>
      <c r="BG23" s="616" t="s">
        <v>127</v>
      </c>
      <c r="BH23" s="619"/>
      <c r="BI23" s="619"/>
      <c r="BJ23" s="619"/>
      <c r="BK23" s="619"/>
      <c r="BL23" s="619"/>
      <c r="BM23" s="619"/>
      <c r="BN23" s="620"/>
      <c r="BO23" s="673" t="s">
        <v>127</v>
      </c>
      <c r="BP23" s="673"/>
      <c r="BQ23" s="673"/>
      <c r="BR23" s="673"/>
      <c r="BS23" s="624" t="s">
        <v>127</v>
      </c>
      <c r="BT23" s="619"/>
      <c r="BU23" s="619"/>
      <c r="BV23" s="619"/>
      <c r="BW23" s="619"/>
      <c r="BX23" s="619"/>
      <c r="BY23" s="619"/>
      <c r="BZ23" s="619"/>
      <c r="CA23" s="619"/>
      <c r="CB23" s="657"/>
      <c r="CD23" s="685" t="s">
        <v>219</v>
      </c>
      <c r="CE23" s="686"/>
      <c r="CF23" s="686"/>
      <c r="CG23" s="686"/>
      <c r="CH23" s="686"/>
      <c r="CI23" s="686"/>
      <c r="CJ23" s="686"/>
      <c r="CK23" s="686"/>
      <c r="CL23" s="686"/>
      <c r="CM23" s="686"/>
      <c r="CN23" s="686"/>
      <c r="CO23" s="686"/>
      <c r="CP23" s="686"/>
      <c r="CQ23" s="687"/>
      <c r="CR23" s="685" t="s">
        <v>281</v>
      </c>
      <c r="CS23" s="686"/>
      <c r="CT23" s="686"/>
      <c r="CU23" s="686"/>
      <c r="CV23" s="686"/>
      <c r="CW23" s="686"/>
      <c r="CX23" s="686"/>
      <c r="CY23" s="687"/>
      <c r="CZ23" s="685" t="s">
        <v>282</v>
      </c>
      <c r="DA23" s="686"/>
      <c r="DB23" s="686"/>
      <c r="DC23" s="687"/>
      <c r="DD23" s="685" t="s">
        <v>283</v>
      </c>
      <c r="DE23" s="686"/>
      <c r="DF23" s="686"/>
      <c r="DG23" s="686"/>
      <c r="DH23" s="686"/>
      <c r="DI23" s="686"/>
      <c r="DJ23" s="686"/>
      <c r="DK23" s="687"/>
      <c r="DL23" s="717" t="s">
        <v>284</v>
      </c>
      <c r="DM23" s="718"/>
      <c r="DN23" s="718"/>
      <c r="DO23" s="718"/>
      <c r="DP23" s="718"/>
      <c r="DQ23" s="718"/>
      <c r="DR23" s="718"/>
      <c r="DS23" s="718"/>
      <c r="DT23" s="718"/>
      <c r="DU23" s="718"/>
      <c r="DV23" s="719"/>
      <c r="DW23" s="685" t="s">
        <v>285</v>
      </c>
      <c r="DX23" s="686"/>
      <c r="DY23" s="686"/>
      <c r="DZ23" s="686"/>
      <c r="EA23" s="686"/>
      <c r="EB23" s="686"/>
      <c r="EC23" s="687"/>
    </row>
    <row r="24" spans="2:133" ht="11.25" customHeight="1" x14ac:dyDescent="0.2">
      <c r="B24" s="613" t="s">
        <v>286</v>
      </c>
      <c r="C24" s="614"/>
      <c r="D24" s="614"/>
      <c r="E24" s="614"/>
      <c r="F24" s="614"/>
      <c r="G24" s="614"/>
      <c r="H24" s="614"/>
      <c r="I24" s="614"/>
      <c r="J24" s="614"/>
      <c r="K24" s="614"/>
      <c r="L24" s="614"/>
      <c r="M24" s="614"/>
      <c r="N24" s="614"/>
      <c r="O24" s="614"/>
      <c r="P24" s="614"/>
      <c r="Q24" s="615"/>
      <c r="R24" s="616">
        <v>812</v>
      </c>
      <c r="S24" s="619"/>
      <c r="T24" s="619"/>
      <c r="U24" s="619"/>
      <c r="V24" s="619"/>
      <c r="W24" s="619"/>
      <c r="X24" s="619"/>
      <c r="Y24" s="620"/>
      <c r="Z24" s="673">
        <v>0.1</v>
      </c>
      <c r="AA24" s="673"/>
      <c r="AB24" s="673"/>
      <c r="AC24" s="673"/>
      <c r="AD24" s="674" t="s">
        <v>127</v>
      </c>
      <c r="AE24" s="674"/>
      <c r="AF24" s="674"/>
      <c r="AG24" s="674"/>
      <c r="AH24" s="674"/>
      <c r="AI24" s="674"/>
      <c r="AJ24" s="674"/>
      <c r="AK24" s="674"/>
      <c r="AL24" s="621" t="s">
        <v>127</v>
      </c>
      <c r="AM24" s="622"/>
      <c r="AN24" s="622"/>
      <c r="AO24" s="675"/>
      <c r="AP24" s="613" t="s">
        <v>287</v>
      </c>
      <c r="AQ24" s="705"/>
      <c r="AR24" s="705"/>
      <c r="AS24" s="705"/>
      <c r="AT24" s="705"/>
      <c r="AU24" s="705"/>
      <c r="AV24" s="705"/>
      <c r="AW24" s="705"/>
      <c r="AX24" s="705"/>
      <c r="AY24" s="705"/>
      <c r="AZ24" s="705"/>
      <c r="BA24" s="705"/>
      <c r="BB24" s="705"/>
      <c r="BC24" s="705"/>
      <c r="BD24" s="705"/>
      <c r="BE24" s="705"/>
      <c r="BF24" s="706"/>
      <c r="BG24" s="616" t="s">
        <v>127</v>
      </c>
      <c r="BH24" s="619"/>
      <c r="BI24" s="619"/>
      <c r="BJ24" s="619"/>
      <c r="BK24" s="619"/>
      <c r="BL24" s="619"/>
      <c r="BM24" s="619"/>
      <c r="BN24" s="620"/>
      <c r="BO24" s="673" t="s">
        <v>127</v>
      </c>
      <c r="BP24" s="673"/>
      <c r="BQ24" s="673"/>
      <c r="BR24" s="673"/>
      <c r="BS24" s="624" t="s">
        <v>127</v>
      </c>
      <c r="BT24" s="619"/>
      <c r="BU24" s="619"/>
      <c r="BV24" s="619"/>
      <c r="BW24" s="619"/>
      <c r="BX24" s="619"/>
      <c r="BY24" s="619"/>
      <c r="BZ24" s="619"/>
      <c r="CA24" s="619"/>
      <c r="CB24" s="657"/>
      <c r="CD24" s="682" t="s">
        <v>288</v>
      </c>
      <c r="CE24" s="683"/>
      <c r="CF24" s="683"/>
      <c r="CG24" s="683"/>
      <c r="CH24" s="683"/>
      <c r="CI24" s="683"/>
      <c r="CJ24" s="683"/>
      <c r="CK24" s="683"/>
      <c r="CL24" s="683"/>
      <c r="CM24" s="683"/>
      <c r="CN24" s="683"/>
      <c r="CO24" s="683"/>
      <c r="CP24" s="683"/>
      <c r="CQ24" s="684"/>
      <c r="CR24" s="676">
        <v>302621</v>
      </c>
      <c r="CS24" s="677"/>
      <c r="CT24" s="677"/>
      <c r="CU24" s="677"/>
      <c r="CV24" s="677"/>
      <c r="CW24" s="677"/>
      <c r="CX24" s="677"/>
      <c r="CY24" s="708"/>
      <c r="CZ24" s="709">
        <v>29</v>
      </c>
      <c r="DA24" s="692"/>
      <c r="DB24" s="692"/>
      <c r="DC24" s="711"/>
      <c r="DD24" s="707">
        <v>280234</v>
      </c>
      <c r="DE24" s="677"/>
      <c r="DF24" s="677"/>
      <c r="DG24" s="677"/>
      <c r="DH24" s="677"/>
      <c r="DI24" s="677"/>
      <c r="DJ24" s="677"/>
      <c r="DK24" s="708"/>
      <c r="DL24" s="707">
        <v>261593</v>
      </c>
      <c r="DM24" s="677"/>
      <c r="DN24" s="677"/>
      <c r="DO24" s="677"/>
      <c r="DP24" s="677"/>
      <c r="DQ24" s="677"/>
      <c r="DR24" s="677"/>
      <c r="DS24" s="677"/>
      <c r="DT24" s="677"/>
      <c r="DU24" s="677"/>
      <c r="DV24" s="708"/>
      <c r="DW24" s="709">
        <v>62.6</v>
      </c>
      <c r="DX24" s="692"/>
      <c r="DY24" s="692"/>
      <c r="DZ24" s="692"/>
      <c r="EA24" s="692"/>
      <c r="EB24" s="692"/>
      <c r="EC24" s="710"/>
    </row>
    <row r="25" spans="2:133" ht="11.25" customHeight="1" x14ac:dyDescent="0.2">
      <c r="B25" s="613" t="s">
        <v>289</v>
      </c>
      <c r="C25" s="614"/>
      <c r="D25" s="614"/>
      <c r="E25" s="614"/>
      <c r="F25" s="614"/>
      <c r="G25" s="614"/>
      <c r="H25" s="614"/>
      <c r="I25" s="614"/>
      <c r="J25" s="614"/>
      <c r="K25" s="614"/>
      <c r="L25" s="614"/>
      <c r="M25" s="614"/>
      <c r="N25" s="614"/>
      <c r="O25" s="614"/>
      <c r="P25" s="614"/>
      <c r="Q25" s="615"/>
      <c r="R25" s="616">
        <v>2962</v>
      </c>
      <c r="S25" s="619"/>
      <c r="T25" s="619"/>
      <c r="U25" s="619"/>
      <c r="V25" s="619"/>
      <c r="W25" s="619"/>
      <c r="X25" s="619"/>
      <c r="Y25" s="620"/>
      <c r="Z25" s="673">
        <v>0.2</v>
      </c>
      <c r="AA25" s="673"/>
      <c r="AB25" s="673"/>
      <c r="AC25" s="673"/>
      <c r="AD25" s="674">
        <v>1556</v>
      </c>
      <c r="AE25" s="674"/>
      <c r="AF25" s="674"/>
      <c r="AG25" s="674"/>
      <c r="AH25" s="674"/>
      <c r="AI25" s="674"/>
      <c r="AJ25" s="674"/>
      <c r="AK25" s="674"/>
      <c r="AL25" s="621">
        <v>0.4</v>
      </c>
      <c r="AM25" s="622"/>
      <c r="AN25" s="622"/>
      <c r="AO25" s="675"/>
      <c r="AP25" s="613" t="s">
        <v>290</v>
      </c>
      <c r="AQ25" s="705"/>
      <c r="AR25" s="705"/>
      <c r="AS25" s="705"/>
      <c r="AT25" s="705"/>
      <c r="AU25" s="705"/>
      <c r="AV25" s="705"/>
      <c r="AW25" s="705"/>
      <c r="AX25" s="705"/>
      <c r="AY25" s="705"/>
      <c r="AZ25" s="705"/>
      <c r="BA25" s="705"/>
      <c r="BB25" s="705"/>
      <c r="BC25" s="705"/>
      <c r="BD25" s="705"/>
      <c r="BE25" s="705"/>
      <c r="BF25" s="706"/>
      <c r="BG25" s="616" t="s">
        <v>127</v>
      </c>
      <c r="BH25" s="619"/>
      <c r="BI25" s="619"/>
      <c r="BJ25" s="619"/>
      <c r="BK25" s="619"/>
      <c r="BL25" s="619"/>
      <c r="BM25" s="619"/>
      <c r="BN25" s="620"/>
      <c r="BO25" s="673" t="s">
        <v>237</v>
      </c>
      <c r="BP25" s="673"/>
      <c r="BQ25" s="673"/>
      <c r="BR25" s="673"/>
      <c r="BS25" s="624" t="s">
        <v>127</v>
      </c>
      <c r="BT25" s="619"/>
      <c r="BU25" s="619"/>
      <c r="BV25" s="619"/>
      <c r="BW25" s="619"/>
      <c r="BX25" s="619"/>
      <c r="BY25" s="619"/>
      <c r="BZ25" s="619"/>
      <c r="CA25" s="619"/>
      <c r="CB25" s="657"/>
      <c r="CD25" s="613" t="s">
        <v>291</v>
      </c>
      <c r="CE25" s="614"/>
      <c r="CF25" s="614"/>
      <c r="CG25" s="614"/>
      <c r="CH25" s="614"/>
      <c r="CI25" s="614"/>
      <c r="CJ25" s="614"/>
      <c r="CK25" s="614"/>
      <c r="CL25" s="614"/>
      <c r="CM25" s="614"/>
      <c r="CN25" s="614"/>
      <c r="CO25" s="614"/>
      <c r="CP25" s="614"/>
      <c r="CQ25" s="615"/>
      <c r="CR25" s="616">
        <v>213860</v>
      </c>
      <c r="CS25" s="617"/>
      <c r="CT25" s="617"/>
      <c r="CU25" s="617"/>
      <c r="CV25" s="617"/>
      <c r="CW25" s="617"/>
      <c r="CX25" s="617"/>
      <c r="CY25" s="618"/>
      <c r="CZ25" s="621">
        <v>20.5</v>
      </c>
      <c r="DA25" s="650"/>
      <c r="DB25" s="650"/>
      <c r="DC25" s="651"/>
      <c r="DD25" s="624">
        <v>206164</v>
      </c>
      <c r="DE25" s="617"/>
      <c r="DF25" s="617"/>
      <c r="DG25" s="617"/>
      <c r="DH25" s="617"/>
      <c r="DI25" s="617"/>
      <c r="DJ25" s="617"/>
      <c r="DK25" s="618"/>
      <c r="DL25" s="624">
        <v>190808</v>
      </c>
      <c r="DM25" s="617"/>
      <c r="DN25" s="617"/>
      <c r="DO25" s="617"/>
      <c r="DP25" s="617"/>
      <c r="DQ25" s="617"/>
      <c r="DR25" s="617"/>
      <c r="DS25" s="617"/>
      <c r="DT25" s="617"/>
      <c r="DU25" s="617"/>
      <c r="DV25" s="618"/>
      <c r="DW25" s="621">
        <v>45.6</v>
      </c>
      <c r="DX25" s="650"/>
      <c r="DY25" s="650"/>
      <c r="DZ25" s="650"/>
      <c r="EA25" s="650"/>
      <c r="EB25" s="650"/>
      <c r="EC25" s="652"/>
    </row>
    <row r="26" spans="2:133" ht="11.25" customHeight="1" x14ac:dyDescent="0.2">
      <c r="B26" s="613" t="s">
        <v>292</v>
      </c>
      <c r="C26" s="614"/>
      <c r="D26" s="614"/>
      <c r="E26" s="614"/>
      <c r="F26" s="614"/>
      <c r="G26" s="614"/>
      <c r="H26" s="614"/>
      <c r="I26" s="614"/>
      <c r="J26" s="614"/>
      <c r="K26" s="614"/>
      <c r="L26" s="614"/>
      <c r="M26" s="614"/>
      <c r="N26" s="614"/>
      <c r="O26" s="614"/>
      <c r="P26" s="614"/>
      <c r="Q26" s="615"/>
      <c r="R26" s="616">
        <v>335</v>
      </c>
      <c r="S26" s="619"/>
      <c r="T26" s="619"/>
      <c r="U26" s="619"/>
      <c r="V26" s="619"/>
      <c r="W26" s="619"/>
      <c r="X26" s="619"/>
      <c r="Y26" s="620"/>
      <c r="Z26" s="673">
        <v>0</v>
      </c>
      <c r="AA26" s="673"/>
      <c r="AB26" s="673"/>
      <c r="AC26" s="673"/>
      <c r="AD26" s="674">
        <v>332</v>
      </c>
      <c r="AE26" s="674"/>
      <c r="AF26" s="674"/>
      <c r="AG26" s="674"/>
      <c r="AH26" s="674"/>
      <c r="AI26" s="674"/>
      <c r="AJ26" s="674"/>
      <c r="AK26" s="674"/>
      <c r="AL26" s="621">
        <v>0.1</v>
      </c>
      <c r="AM26" s="622"/>
      <c r="AN26" s="622"/>
      <c r="AO26" s="675"/>
      <c r="AP26" s="613" t="s">
        <v>293</v>
      </c>
      <c r="AQ26" s="705"/>
      <c r="AR26" s="705"/>
      <c r="AS26" s="705"/>
      <c r="AT26" s="705"/>
      <c r="AU26" s="705"/>
      <c r="AV26" s="705"/>
      <c r="AW26" s="705"/>
      <c r="AX26" s="705"/>
      <c r="AY26" s="705"/>
      <c r="AZ26" s="705"/>
      <c r="BA26" s="705"/>
      <c r="BB26" s="705"/>
      <c r="BC26" s="705"/>
      <c r="BD26" s="705"/>
      <c r="BE26" s="705"/>
      <c r="BF26" s="706"/>
      <c r="BG26" s="616" t="s">
        <v>237</v>
      </c>
      <c r="BH26" s="619"/>
      <c r="BI26" s="619"/>
      <c r="BJ26" s="619"/>
      <c r="BK26" s="619"/>
      <c r="BL26" s="619"/>
      <c r="BM26" s="619"/>
      <c r="BN26" s="620"/>
      <c r="BO26" s="673" t="s">
        <v>127</v>
      </c>
      <c r="BP26" s="673"/>
      <c r="BQ26" s="673"/>
      <c r="BR26" s="673"/>
      <c r="BS26" s="624" t="s">
        <v>237</v>
      </c>
      <c r="BT26" s="619"/>
      <c r="BU26" s="619"/>
      <c r="BV26" s="619"/>
      <c r="BW26" s="619"/>
      <c r="BX26" s="619"/>
      <c r="BY26" s="619"/>
      <c r="BZ26" s="619"/>
      <c r="CA26" s="619"/>
      <c r="CB26" s="657"/>
      <c r="CD26" s="613" t="s">
        <v>294</v>
      </c>
      <c r="CE26" s="614"/>
      <c r="CF26" s="614"/>
      <c r="CG26" s="614"/>
      <c r="CH26" s="614"/>
      <c r="CI26" s="614"/>
      <c r="CJ26" s="614"/>
      <c r="CK26" s="614"/>
      <c r="CL26" s="614"/>
      <c r="CM26" s="614"/>
      <c r="CN26" s="614"/>
      <c r="CO26" s="614"/>
      <c r="CP26" s="614"/>
      <c r="CQ26" s="615"/>
      <c r="CR26" s="616">
        <v>111589</v>
      </c>
      <c r="CS26" s="619"/>
      <c r="CT26" s="619"/>
      <c r="CU26" s="619"/>
      <c r="CV26" s="619"/>
      <c r="CW26" s="619"/>
      <c r="CX26" s="619"/>
      <c r="CY26" s="620"/>
      <c r="CZ26" s="621">
        <v>10.7</v>
      </c>
      <c r="DA26" s="650"/>
      <c r="DB26" s="650"/>
      <c r="DC26" s="651"/>
      <c r="DD26" s="624">
        <v>106884</v>
      </c>
      <c r="DE26" s="619"/>
      <c r="DF26" s="619"/>
      <c r="DG26" s="619"/>
      <c r="DH26" s="619"/>
      <c r="DI26" s="619"/>
      <c r="DJ26" s="619"/>
      <c r="DK26" s="620"/>
      <c r="DL26" s="624" t="s">
        <v>127</v>
      </c>
      <c r="DM26" s="619"/>
      <c r="DN26" s="619"/>
      <c r="DO26" s="619"/>
      <c r="DP26" s="619"/>
      <c r="DQ26" s="619"/>
      <c r="DR26" s="619"/>
      <c r="DS26" s="619"/>
      <c r="DT26" s="619"/>
      <c r="DU26" s="619"/>
      <c r="DV26" s="620"/>
      <c r="DW26" s="621" t="s">
        <v>237</v>
      </c>
      <c r="DX26" s="650"/>
      <c r="DY26" s="650"/>
      <c r="DZ26" s="650"/>
      <c r="EA26" s="650"/>
      <c r="EB26" s="650"/>
      <c r="EC26" s="652"/>
    </row>
    <row r="27" spans="2:133" ht="11.25" customHeight="1" x14ac:dyDescent="0.2">
      <c r="B27" s="613" t="s">
        <v>295</v>
      </c>
      <c r="C27" s="614"/>
      <c r="D27" s="614"/>
      <c r="E27" s="614"/>
      <c r="F27" s="614"/>
      <c r="G27" s="614"/>
      <c r="H27" s="614"/>
      <c r="I27" s="614"/>
      <c r="J27" s="614"/>
      <c r="K27" s="614"/>
      <c r="L27" s="614"/>
      <c r="M27" s="614"/>
      <c r="N27" s="614"/>
      <c r="O27" s="614"/>
      <c r="P27" s="614"/>
      <c r="Q27" s="615"/>
      <c r="R27" s="616">
        <v>179738</v>
      </c>
      <c r="S27" s="619"/>
      <c r="T27" s="619"/>
      <c r="U27" s="619"/>
      <c r="V27" s="619"/>
      <c r="W27" s="619"/>
      <c r="X27" s="619"/>
      <c r="Y27" s="620"/>
      <c r="Z27" s="673">
        <v>14.8</v>
      </c>
      <c r="AA27" s="673"/>
      <c r="AB27" s="673"/>
      <c r="AC27" s="673"/>
      <c r="AD27" s="674" t="s">
        <v>127</v>
      </c>
      <c r="AE27" s="674"/>
      <c r="AF27" s="674"/>
      <c r="AG27" s="674"/>
      <c r="AH27" s="674"/>
      <c r="AI27" s="674"/>
      <c r="AJ27" s="674"/>
      <c r="AK27" s="674"/>
      <c r="AL27" s="621" t="s">
        <v>127</v>
      </c>
      <c r="AM27" s="622"/>
      <c r="AN27" s="622"/>
      <c r="AO27" s="675"/>
      <c r="AP27" s="613" t="s">
        <v>296</v>
      </c>
      <c r="AQ27" s="614"/>
      <c r="AR27" s="614"/>
      <c r="AS27" s="614"/>
      <c r="AT27" s="614"/>
      <c r="AU27" s="614"/>
      <c r="AV27" s="614"/>
      <c r="AW27" s="614"/>
      <c r="AX27" s="614"/>
      <c r="AY27" s="614"/>
      <c r="AZ27" s="614"/>
      <c r="BA27" s="614"/>
      <c r="BB27" s="614"/>
      <c r="BC27" s="614"/>
      <c r="BD27" s="614"/>
      <c r="BE27" s="614"/>
      <c r="BF27" s="615"/>
      <c r="BG27" s="616">
        <v>24747</v>
      </c>
      <c r="BH27" s="619"/>
      <c r="BI27" s="619"/>
      <c r="BJ27" s="619"/>
      <c r="BK27" s="619"/>
      <c r="BL27" s="619"/>
      <c r="BM27" s="619"/>
      <c r="BN27" s="620"/>
      <c r="BO27" s="673">
        <v>100</v>
      </c>
      <c r="BP27" s="673"/>
      <c r="BQ27" s="673"/>
      <c r="BR27" s="673"/>
      <c r="BS27" s="624" t="s">
        <v>127</v>
      </c>
      <c r="BT27" s="619"/>
      <c r="BU27" s="619"/>
      <c r="BV27" s="619"/>
      <c r="BW27" s="619"/>
      <c r="BX27" s="619"/>
      <c r="BY27" s="619"/>
      <c r="BZ27" s="619"/>
      <c r="CA27" s="619"/>
      <c r="CB27" s="657"/>
      <c r="CD27" s="613" t="s">
        <v>297</v>
      </c>
      <c r="CE27" s="614"/>
      <c r="CF27" s="614"/>
      <c r="CG27" s="614"/>
      <c r="CH27" s="614"/>
      <c r="CI27" s="614"/>
      <c r="CJ27" s="614"/>
      <c r="CK27" s="614"/>
      <c r="CL27" s="614"/>
      <c r="CM27" s="614"/>
      <c r="CN27" s="614"/>
      <c r="CO27" s="614"/>
      <c r="CP27" s="614"/>
      <c r="CQ27" s="615"/>
      <c r="CR27" s="616">
        <v>23095</v>
      </c>
      <c r="CS27" s="617"/>
      <c r="CT27" s="617"/>
      <c r="CU27" s="617"/>
      <c r="CV27" s="617"/>
      <c r="CW27" s="617"/>
      <c r="CX27" s="617"/>
      <c r="CY27" s="618"/>
      <c r="CZ27" s="621">
        <v>2.2000000000000002</v>
      </c>
      <c r="DA27" s="650"/>
      <c r="DB27" s="650"/>
      <c r="DC27" s="651"/>
      <c r="DD27" s="624">
        <v>8404</v>
      </c>
      <c r="DE27" s="617"/>
      <c r="DF27" s="617"/>
      <c r="DG27" s="617"/>
      <c r="DH27" s="617"/>
      <c r="DI27" s="617"/>
      <c r="DJ27" s="617"/>
      <c r="DK27" s="618"/>
      <c r="DL27" s="624">
        <v>5119</v>
      </c>
      <c r="DM27" s="617"/>
      <c r="DN27" s="617"/>
      <c r="DO27" s="617"/>
      <c r="DP27" s="617"/>
      <c r="DQ27" s="617"/>
      <c r="DR27" s="617"/>
      <c r="DS27" s="617"/>
      <c r="DT27" s="617"/>
      <c r="DU27" s="617"/>
      <c r="DV27" s="618"/>
      <c r="DW27" s="621">
        <v>1.2</v>
      </c>
      <c r="DX27" s="650"/>
      <c r="DY27" s="650"/>
      <c r="DZ27" s="650"/>
      <c r="EA27" s="650"/>
      <c r="EB27" s="650"/>
      <c r="EC27" s="652"/>
    </row>
    <row r="28" spans="2:133" ht="11.25" customHeight="1" x14ac:dyDescent="0.2">
      <c r="B28" s="702" t="s">
        <v>298</v>
      </c>
      <c r="C28" s="703"/>
      <c r="D28" s="703"/>
      <c r="E28" s="703"/>
      <c r="F28" s="703"/>
      <c r="G28" s="703"/>
      <c r="H28" s="703"/>
      <c r="I28" s="703"/>
      <c r="J28" s="703"/>
      <c r="K28" s="703"/>
      <c r="L28" s="703"/>
      <c r="M28" s="703"/>
      <c r="N28" s="703"/>
      <c r="O28" s="703"/>
      <c r="P28" s="703"/>
      <c r="Q28" s="704"/>
      <c r="R28" s="616">
        <v>6632</v>
      </c>
      <c r="S28" s="619"/>
      <c r="T28" s="619"/>
      <c r="U28" s="619"/>
      <c r="V28" s="619"/>
      <c r="W28" s="619"/>
      <c r="X28" s="619"/>
      <c r="Y28" s="620"/>
      <c r="Z28" s="673">
        <v>0.5</v>
      </c>
      <c r="AA28" s="673"/>
      <c r="AB28" s="673"/>
      <c r="AC28" s="673"/>
      <c r="AD28" s="674">
        <v>6632</v>
      </c>
      <c r="AE28" s="674"/>
      <c r="AF28" s="674"/>
      <c r="AG28" s="674"/>
      <c r="AH28" s="674"/>
      <c r="AI28" s="674"/>
      <c r="AJ28" s="674"/>
      <c r="AK28" s="674"/>
      <c r="AL28" s="621">
        <v>1.6</v>
      </c>
      <c r="AM28" s="622"/>
      <c r="AN28" s="622"/>
      <c r="AO28" s="675"/>
      <c r="AP28" s="628"/>
      <c r="AQ28" s="629"/>
      <c r="AR28" s="629"/>
      <c r="AS28" s="629"/>
      <c r="AT28" s="629"/>
      <c r="AU28" s="629"/>
      <c r="AV28" s="629"/>
      <c r="AW28" s="629"/>
      <c r="AX28" s="629"/>
      <c r="AY28" s="629"/>
      <c r="AZ28" s="629"/>
      <c r="BA28" s="629"/>
      <c r="BB28" s="629"/>
      <c r="BC28" s="629"/>
      <c r="BD28" s="629"/>
      <c r="BE28" s="629"/>
      <c r="BF28" s="630"/>
      <c r="BG28" s="616"/>
      <c r="BH28" s="619"/>
      <c r="BI28" s="619"/>
      <c r="BJ28" s="619"/>
      <c r="BK28" s="619"/>
      <c r="BL28" s="619"/>
      <c r="BM28" s="619"/>
      <c r="BN28" s="620"/>
      <c r="BO28" s="673"/>
      <c r="BP28" s="673"/>
      <c r="BQ28" s="673"/>
      <c r="BR28" s="673"/>
      <c r="BS28" s="674"/>
      <c r="BT28" s="674"/>
      <c r="BU28" s="674"/>
      <c r="BV28" s="674"/>
      <c r="BW28" s="674"/>
      <c r="BX28" s="674"/>
      <c r="BY28" s="674"/>
      <c r="BZ28" s="674"/>
      <c r="CA28" s="674"/>
      <c r="CB28" s="701"/>
      <c r="CD28" s="613" t="s">
        <v>299</v>
      </c>
      <c r="CE28" s="614"/>
      <c r="CF28" s="614"/>
      <c r="CG28" s="614"/>
      <c r="CH28" s="614"/>
      <c r="CI28" s="614"/>
      <c r="CJ28" s="614"/>
      <c r="CK28" s="614"/>
      <c r="CL28" s="614"/>
      <c r="CM28" s="614"/>
      <c r="CN28" s="614"/>
      <c r="CO28" s="614"/>
      <c r="CP28" s="614"/>
      <c r="CQ28" s="615"/>
      <c r="CR28" s="616">
        <v>65666</v>
      </c>
      <c r="CS28" s="619"/>
      <c r="CT28" s="619"/>
      <c r="CU28" s="619"/>
      <c r="CV28" s="619"/>
      <c r="CW28" s="619"/>
      <c r="CX28" s="619"/>
      <c r="CY28" s="620"/>
      <c r="CZ28" s="621">
        <v>6.3</v>
      </c>
      <c r="DA28" s="650"/>
      <c r="DB28" s="650"/>
      <c r="DC28" s="651"/>
      <c r="DD28" s="624">
        <v>65666</v>
      </c>
      <c r="DE28" s="619"/>
      <c r="DF28" s="619"/>
      <c r="DG28" s="619"/>
      <c r="DH28" s="619"/>
      <c r="DI28" s="619"/>
      <c r="DJ28" s="619"/>
      <c r="DK28" s="620"/>
      <c r="DL28" s="624">
        <v>65666</v>
      </c>
      <c r="DM28" s="619"/>
      <c r="DN28" s="619"/>
      <c r="DO28" s="619"/>
      <c r="DP28" s="619"/>
      <c r="DQ28" s="619"/>
      <c r="DR28" s="619"/>
      <c r="DS28" s="619"/>
      <c r="DT28" s="619"/>
      <c r="DU28" s="619"/>
      <c r="DV28" s="620"/>
      <c r="DW28" s="621">
        <v>15.7</v>
      </c>
      <c r="DX28" s="650"/>
      <c r="DY28" s="650"/>
      <c r="DZ28" s="650"/>
      <c r="EA28" s="650"/>
      <c r="EB28" s="650"/>
      <c r="EC28" s="652"/>
    </row>
    <row r="29" spans="2:133" ht="11.25" customHeight="1" x14ac:dyDescent="0.2">
      <c r="B29" s="613" t="s">
        <v>300</v>
      </c>
      <c r="C29" s="614"/>
      <c r="D29" s="614"/>
      <c r="E29" s="614"/>
      <c r="F29" s="614"/>
      <c r="G29" s="614"/>
      <c r="H29" s="614"/>
      <c r="I29" s="614"/>
      <c r="J29" s="614"/>
      <c r="K29" s="614"/>
      <c r="L29" s="614"/>
      <c r="M29" s="614"/>
      <c r="N29" s="614"/>
      <c r="O29" s="614"/>
      <c r="P29" s="614"/>
      <c r="Q29" s="615"/>
      <c r="R29" s="616">
        <v>129391</v>
      </c>
      <c r="S29" s="619"/>
      <c r="T29" s="619"/>
      <c r="U29" s="619"/>
      <c r="V29" s="619"/>
      <c r="W29" s="619"/>
      <c r="X29" s="619"/>
      <c r="Y29" s="620"/>
      <c r="Z29" s="673">
        <v>10.6</v>
      </c>
      <c r="AA29" s="673"/>
      <c r="AB29" s="673"/>
      <c r="AC29" s="673"/>
      <c r="AD29" s="674" t="s">
        <v>237</v>
      </c>
      <c r="AE29" s="674"/>
      <c r="AF29" s="674"/>
      <c r="AG29" s="674"/>
      <c r="AH29" s="674"/>
      <c r="AI29" s="674"/>
      <c r="AJ29" s="674"/>
      <c r="AK29" s="674"/>
      <c r="AL29" s="621" t="s">
        <v>237</v>
      </c>
      <c r="AM29" s="622"/>
      <c r="AN29" s="622"/>
      <c r="AO29" s="675"/>
      <c r="AP29" s="685" t="s">
        <v>219</v>
      </c>
      <c r="AQ29" s="686"/>
      <c r="AR29" s="686"/>
      <c r="AS29" s="686"/>
      <c r="AT29" s="686"/>
      <c r="AU29" s="686"/>
      <c r="AV29" s="686"/>
      <c r="AW29" s="686"/>
      <c r="AX29" s="686"/>
      <c r="AY29" s="686"/>
      <c r="AZ29" s="686"/>
      <c r="BA29" s="686"/>
      <c r="BB29" s="686"/>
      <c r="BC29" s="686"/>
      <c r="BD29" s="686"/>
      <c r="BE29" s="686"/>
      <c r="BF29" s="687"/>
      <c r="BG29" s="685" t="s">
        <v>301</v>
      </c>
      <c r="BH29" s="699"/>
      <c r="BI29" s="699"/>
      <c r="BJ29" s="699"/>
      <c r="BK29" s="699"/>
      <c r="BL29" s="699"/>
      <c r="BM29" s="699"/>
      <c r="BN29" s="699"/>
      <c r="BO29" s="699"/>
      <c r="BP29" s="699"/>
      <c r="BQ29" s="700"/>
      <c r="BR29" s="685" t="s">
        <v>302</v>
      </c>
      <c r="BS29" s="699"/>
      <c r="BT29" s="699"/>
      <c r="BU29" s="699"/>
      <c r="BV29" s="699"/>
      <c r="BW29" s="699"/>
      <c r="BX29" s="699"/>
      <c r="BY29" s="699"/>
      <c r="BZ29" s="699"/>
      <c r="CA29" s="699"/>
      <c r="CB29" s="700"/>
      <c r="CD29" s="644" t="s">
        <v>303</v>
      </c>
      <c r="CE29" s="645"/>
      <c r="CF29" s="613" t="s">
        <v>304</v>
      </c>
      <c r="CG29" s="614"/>
      <c r="CH29" s="614"/>
      <c r="CI29" s="614"/>
      <c r="CJ29" s="614"/>
      <c r="CK29" s="614"/>
      <c r="CL29" s="614"/>
      <c r="CM29" s="614"/>
      <c r="CN29" s="614"/>
      <c r="CO29" s="614"/>
      <c r="CP29" s="614"/>
      <c r="CQ29" s="615"/>
      <c r="CR29" s="616">
        <v>65665</v>
      </c>
      <c r="CS29" s="617"/>
      <c r="CT29" s="617"/>
      <c r="CU29" s="617"/>
      <c r="CV29" s="617"/>
      <c r="CW29" s="617"/>
      <c r="CX29" s="617"/>
      <c r="CY29" s="618"/>
      <c r="CZ29" s="621">
        <v>6.3</v>
      </c>
      <c r="DA29" s="650"/>
      <c r="DB29" s="650"/>
      <c r="DC29" s="651"/>
      <c r="DD29" s="624">
        <v>65665</v>
      </c>
      <c r="DE29" s="617"/>
      <c r="DF29" s="617"/>
      <c r="DG29" s="617"/>
      <c r="DH29" s="617"/>
      <c r="DI29" s="617"/>
      <c r="DJ29" s="617"/>
      <c r="DK29" s="618"/>
      <c r="DL29" s="624">
        <v>65665</v>
      </c>
      <c r="DM29" s="617"/>
      <c r="DN29" s="617"/>
      <c r="DO29" s="617"/>
      <c r="DP29" s="617"/>
      <c r="DQ29" s="617"/>
      <c r="DR29" s="617"/>
      <c r="DS29" s="617"/>
      <c r="DT29" s="617"/>
      <c r="DU29" s="617"/>
      <c r="DV29" s="618"/>
      <c r="DW29" s="621">
        <v>15.7</v>
      </c>
      <c r="DX29" s="650"/>
      <c r="DY29" s="650"/>
      <c r="DZ29" s="650"/>
      <c r="EA29" s="650"/>
      <c r="EB29" s="650"/>
      <c r="EC29" s="652"/>
    </row>
    <row r="30" spans="2:133" ht="11.25" customHeight="1" x14ac:dyDescent="0.2">
      <c r="B30" s="613" t="s">
        <v>305</v>
      </c>
      <c r="C30" s="614"/>
      <c r="D30" s="614"/>
      <c r="E30" s="614"/>
      <c r="F30" s="614"/>
      <c r="G30" s="614"/>
      <c r="H30" s="614"/>
      <c r="I30" s="614"/>
      <c r="J30" s="614"/>
      <c r="K30" s="614"/>
      <c r="L30" s="614"/>
      <c r="M30" s="614"/>
      <c r="N30" s="614"/>
      <c r="O30" s="614"/>
      <c r="P30" s="614"/>
      <c r="Q30" s="615"/>
      <c r="R30" s="616">
        <v>14397</v>
      </c>
      <c r="S30" s="619"/>
      <c r="T30" s="619"/>
      <c r="U30" s="619"/>
      <c r="V30" s="619"/>
      <c r="W30" s="619"/>
      <c r="X30" s="619"/>
      <c r="Y30" s="620"/>
      <c r="Z30" s="673">
        <v>1.2</v>
      </c>
      <c r="AA30" s="673"/>
      <c r="AB30" s="673"/>
      <c r="AC30" s="673"/>
      <c r="AD30" s="674">
        <v>14080</v>
      </c>
      <c r="AE30" s="674"/>
      <c r="AF30" s="674"/>
      <c r="AG30" s="674"/>
      <c r="AH30" s="674"/>
      <c r="AI30" s="674"/>
      <c r="AJ30" s="674"/>
      <c r="AK30" s="674"/>
      <c r="AL30" s="621">
        <v>3.5</v>
      </c>
      <c r="AM30" s="622"/>
      <c r="AN30" s="622"/>
      <c r="AO30" s="675"/>
      <c r="AP30" s="694" t="s">
        <v>306</v>
      </c>
      <c r="AQ30" s="695"/>
      <c r="AR30" s="695"/>
      <c r="AS30" s="695"/>
      <c r="AT30" s="696" t="s">
        <v>307</v>
      </c>
      <c r="AU30" s="218"/>
      <c r="AV30" s="218"/>
      <c r="AW30" s="218"/>
      <c r="AX30" s="682" t="s">
        <v>184</v>
      </c>
      <c r="AY30" s="683"/>
      <c r="AZ30" s="683"/>
      <c r="BA30" s="683"/>
      <c r="BB30" s="683"/>
      <c r="BC30" s="683"/>
      <c r="BD30" s="683"/>
      <c r="BE30" s="683"/>
      <c r="BF30" s="684"/>
      <c r="BG30" s="690">
        <v>97.6</v>
      </c>
      <c r="BH30" s="691"/>
      <c r="BI30" s="691"/>
      <c r="BJ30" s="691"/>
      <c r="BK30" s="691"/>
      <c r="BL30" s="691"/>
      <c r="BM30" s="692">
        <v>93.1</v>
      </c>
      <c r="BN30" s="691"/>
      <c r="BO30" s="691"/>
      <c r="BP30" s="691"/>
      <c r="BQ30" s="693"/>
      <c r="BR30" s="690">
        <v>98</v>
      </c>
      <c r="BS30" s="691"/>
      <c r="BT30" s="691"/>
      <c r="BU30" s="691"/>
      <c r="BV30" s="691"/>
      <c r="BW30" s="691"/>
      <c r="BX30" s="692">
        <v>93.5</v>
      </c>
      <c r="BY30" s="691"/>
      <c r="BZ30" s="691"/>
      <c r="CA30" s="691"/>
      <c r="CB30" s="693"/>
      <c r="CD30" s="646"/>
      <c r="CE30" s="647"/>
      <c r="CF30" s="613" t="s">
        <v>308</v>
      </c>
      <c r="CG30" s="614"/>
      <c r="CH30" s="614"/>
      <c r="CI30" s="614"/>
      <c r="CJ30" s="614"/>
      <c r="CK30" s="614"/>
      <c r="CL30" s="614"/>
      <c r="CM30" s="614"/>
      <c r="CN30" s="614"/>
      <c r="CO30" s="614"/>
      <c r="CP30" s="614"/>
      <c r="CQ30" s="615"/>
      <c r="CR30" s="616">
        <v>61617</v>
      </c>
      <c r="CS30" s="619"/>
      <c r="CT30" s="619"/>
      <c r="CU30" s="619"/>
      <c r="CV30" s="619"/>
      <c r="CW30" s="619"/>
      <c r="CX30" s="619"/>
      <c r="CY30" s="620"/>
      <c r="CZ30" s="621">
        <v>5.9</v>
      </c>
      <c r="DA30" s="650"/>
      <c r="DB30" s="650"/>
      <c r="DC30" s="651"/>
      <c r="DD30" s="624">
        <v>61617</v>
      </c>
      <c r="DE30" s="619"/>
      <c r="DF30" s="619"/>
      <c r="DG30" s="619"/>
      <c r="DH30" s="619"/>
      <c r="DI30" s="619"/>
      <c r="DJ30" s="619"/>
      <c r="DK30" s="620"/>
      <c r="DL30" s="624">
        <v>61617</v>
      </c>
      <c r="DM30" s="619"/>
      <c r="DN30" s="619"/>
      <c r="DO30" s="619"/>
      <c r="DP30" s="619"/>
      <c r="DQ30" s="619"/>
      <c r="DR30" s="619"/>
      <c r="DS30" s="619"/>
      <c r="DT30" s="619"/>
      <c r="DU30" s="619"/>
      <c r="DV30" s="620"/>
      <c r="DW30" s="621">
        <v>14.7</v>
      </c>
      <c r="DX30" s="650"/>
      <c r="DY30" s="650"/>
      <c r="DZ30" s="650"/>
      <c r="EA30" s="650"/>
      <c r="EB30" s="650"/>
      <c r="EC30" s="652"/>
    </row>
    <row r="31" spans="2:133" ht="11.25" customHeight="1" x14ac:dyDescent="0.2">
      <c r="B31" s="613" t="s">
        <v>309</v>
      </c>
      <c r="C31" s="614"/>
      <c r="D31" s="614"/>
      <c r="E31" s="614"/>
      <c r="F31" s="614"/>
      <c r="G31" s="614"/>
      <c r="H31" s="614"/>
      <c r="I31" s="614"/>
      <c r="J31" s="614"/>
      <c r="K31" s="614"/>
      <c r="L31" s="614"/>
      <c r="M31" s="614"/>
      <c r="N31" s="614"/>
      <c r="O31" s="614"/>
      <c r="P31" s="614"/>
      <c r="Q31" s="615"/>
      <c r="R31" s="616">
        <v>2038</v>
      </c>
      <c r="S31" s="619"/>
      <c r="T31" s="619"/>
      <c r="U31" s="619"/>
      <c r="V31" s="619"/>
      <c r="W31" s="619"/>
      <c r="X31" s="619"/>
      <c r="Y31" s="620"/>
      <c r="Z31" s="673">
        <v>0.2</v>
      </c>
      <c r="AA31" s="673"/>
      <c r="AB31" s="673"/>
      <c r="AC31" s="673"/>
      <c r="AD31" s="674" t="s">
        <v>127</v>
      </c>
      <c r="AE31" s="674"/>
      <c r="AF31" s="674"/>
      <c r="AG31" s="674"/>
      <c r="AH31" s="674"/>
      <c r="AI31" s="674"/>
      <c r="AJ31" s="674"/>
      <c r="AK31" s="674"/>
      <c r="AL31" s="621" t="s">
        <v>127</v>
      </c>
      <c r="AM31" s="622"/>
      <c r="AN31" s="622"/>
      <c r="AO31" s="675"/>
      <c r="AP31" s="658"/>
      <c r="AQ31" s="659"/>
      <c r="AR31" s="659"/>
      <c r="AS31" s="659"/>
      <c r="AT31" s="697"/>
      <c r="AU31" s="214" t="s">
        <v>310</v>
      </c>
      <c r="AX31" s="613" t="s">
        <v>311</v>
      </c>
      <c r="AY31" s="614"/>
      <c r="AZ31" s="614"/>
      <c r="BA31" s="614"/>
      <c r="BB31" s="614"/>
      <c r="BC31" s="614"/>
      <c r="BD31" s="614"/>
      <c r="BE31" s="614"/>
      <c r="BF31" s="615"/>
      <c r="BG31" s="689">
        <v>99.4</v>
      </c>
      <c r="BH31" s="617"/>
      <c r="BI31" s="617"/>
      <c r="BJ31" s="617"/>
      <c r="BK31" s="617"/>
      <c r="BL31" s="617"/>
      <c r="BM31" s="622">
        <v>96.3</v>
      </c>
      <c r="BN31" s="617"/>
      <c r="BO31" s="617"/>
      <c r="BP31" s="617"/>
      <c r="BQ31" s="656"/>
      <c r="BR31" s="689">
        <v>99.1</v>
      </c>
      <c r="BS31" s="617"/>
      <c r="BT31" s="617"/>
      <c r="BU31" s="617"/>
      <c r="BV31" s="617"/>
      <c r="BW31" s="617"/>
      <c r="BX31" s="622">
        <v>95.4</v>
      </c>
      <c r="BY31" s="617"/>
      <c r="BZ31" s="617"/>
      <c r="CA31" s="617"/>
      <c r="CB31" s="656"/>
      <c r="CD31" s="646"/>
      <c r="CE31" s="647"/>
      <c r="CF31" s="613" t="s">
        <v>312</v>
      </c>
      <c r="CG31" s="614"/>
      <c r="CH31" s="614"/>
      <c r="CI31" s="614"/>
      <c r="CJ31" s="614"/>
      <c r="CK31" s="614"/>
      <c r="CL31" s="614"/>
      <c r="CM31" s="614"/>
      <c r="CN31" s="614"/>
      <c r="CO31" s="614"/>
      <c r="CP31" s="614"/>
      <c r="CQ31" s="615"/>
      <c r="CR31" s="616">
        <v>4048</v>
      </c>
      <c r="CS31" s="617"/>
      <c r="CT31" s="617"/>
      <c r="CU31" s="617"/>
      <c r="CV31" s="617"/>
      <c r="CW31" s="617"/>
      <c r="CX31" s="617"/>
      <c r="CY31" s="618"/>
      <c r="CZ31" s="621">
        <v>0.4</v>
      </c>
      <c r="DA31" s="650"/>
      <c r="DB31" s="650"/>
      <c r="DC31" s="651"/>
      <c r="DD31" s="624">
        <v>4048</v>
      </c>
      <c r="DE31" s="617"/>
      <c r="DF31" s="617"/>
      <c r="DG31" s="617"/>
      <c r="DH31" s="617"/>
      <c r="DI31" s="617"/>
      <c r="DJ31" s="617"/>
      <c r="DK31" s="618"/>
      <c r="DL31" s="624">
        <v>4048</v>
      </c>
      <c r="DM31" s="617"/>
      <c r="DN31" s="617"/>
      <c r="DO31" s="617"/>
      <c r="DP31" s="617"/>
      <c r="DQ31" s="617"/>
      <c r="DR31" s="617"/>
      <c r="DS31" s="617"/>
      <c r="DT31" s="617"/>
      <c r="DU31" s="617"/>
      <c r="DV31" s="618"/>
      <c r="DW31" s="621">
        <v>1</v>
      </c>
      <c r="DX31" s="650"/>
      <c r="DY31" s="650"/>
      <c r="DZ31" s="650"/>
      <c r="EA31" s="650"/>
      <c r="EB31" s="650"/>
      <c r="EC31" s="652"/>
    </row>
    <row r="32" spans="2:133" ht="11.25" customHeight="1" x14ac:dyDescent="0.2">
      <c r="B32" s="613" t="s">
        <v>313</v>
      </c>
      <c r="C32" s="614"/>
      <c r="D32" s="614"/>
      <c r="E32" s="614"/>
      <c r="F32" s="614"/>
      <c r="G32" s="614"/>
      <c r="H32" s="614"/>
      <c r="I32" s="614"/>
      <c r="J32" s="614"/>
      <c r="K32" s="614"/>
      <c r="L32" s="614"/>
      <c r="M32" s="614"/>
      <c r="N32" s="614"/>
      <c r="O32" s="614"/>
      <c r="P32" s="614"/>
      <c r="Q32" s="615"/>
      <c r="R32" s="616">
        <v>18033</v>
      </c>
      <c r="S32" s="619"/>
      <c r="T32" s="619"/>
      <c r="U32" s="619"/>
      <c r="V32" s="619"/>
      <c r="W32" s="619"/>
      <c r="X32" s="619"/>
      <c r="Y32" s="620"/>
      <c r="Z32" s="673">
        <v>1.5</v>
      </c>
      <c r="AA32" s="673"/>
      <c r="AB32" s="673"/>
      <c r="AC32" s="673"/>
      <c r="AD32" s="674" t="s">
        <v>237</v>
      </c>
      <c r="AE32" s="674"/>
      <c r="AF32" s="674"/>
      <c r="AG32" s="674"/>
      <c r="AH32" s="674"/>
      <c r="AI32" s="674"/>
      <c r="AJ32" s="674"/>
      <c r="AK32" s="674"/>
      <c r="AL32" s="621" t="s">
        <v>127</v>
      </c>
      <c r="AM32" s="622"/>
      <c r="AN32" s="622"/>
      <c r="AO32" s="675"/>
      <c r="AP32" s="660"/>
      <c r="AQ32" s="661"/>
      <c r="AR32" s="661"/>
      <c r="AS32" s="661"/>
      <c r="AT32" s="698"/>
      <c r="AU32" s="219"/>
      <c r="AV32" s="219"/>
      <c r="AW32" s="219"/>
      <c r="AX32" s="628" t="s">
        <v>314</v>
      </c>
      <c r="AY32" s="629"/>
      <c r="AZ32" s="629"/>
      <c r="BA32" s="629"/>
      <c r="BB32" s="629"/>
      <c r="BC32" s="629"/>
      <c r="BD32" s="629"/>
      <c r="BE32" s="629"/>
      <c r="BF32" s="630"/>
      <c r="BG32" s="688">
        <v>93.9</v>
      </c>
      <c r="BH32" s="632"/>
      <c r="BI32" s="632"/>
      <c r="BJ32" s="632"/>
      <c r="BK32" s="632"/>
      <c r="BL32" s="632"/>
      <c r="BM32" s="671">
        <v>86.2</v>
      </c>
      <c r="BN32" s="632"/>
      <c r="BO32" s="632"/>
      <c r="BP32" s="632"/>
      <c r="BQ32" s="666"/>
      <c r="BR32" s="688">
        <v>95.6</v>
      </c>
      <c r="BS32" s="632"/>
      <c r="BT32" s="632"/>
      <c r="BU32" s="632"/>
      <c r="BV32" s="632"/>
      <c r="BW32" s="632"/>
      <c r="BX32" s="671">
        <v>88.7</v>
      </c>
      <c r="BY32" s="632"/>
      <c r="BZ32" s="632"/>
      <c r="CA32" s="632"/>
      <c r="CB32" s="666"/>
      <c r="CD32" s="648"/>
      <c r="CE32" s="649"/>
      <c r="CF32" s="613" t="s">
        <v>315</v>
      </c>
      <c r="CG32" s="614"/>
      <c r="CH32" s="614"/>
      <c r="CI32" s="614"/>
      <c r="CJ32" s="614"/>
      <c r="CK32" s="614"/>
      <c r="CL32" s="614"/>
      <c r="CM32" s="614"/>
      <c r="CN32" s="614"/>
      <c r="CO32" s="614"/>
      <c r="CP32" s="614"/>
      <c r="CQ32" s="615"/>
      <c r="CR32" s="616">
        <v>1</v>
      </c>
      <c r="CS32" s="619"/>
      <c r="CT32" s="619"/>
      <c r="CU32" s="619"/>
      <c r="CV32" s="619"/>
      <c r="CW32" s="619"/>
      <c r="CX32" s="619"/>
      <c r="CY32" s="620"/>
      <c r="CZ32" s="621">
        <v>0</v>
      </c>
      <c r="DA32" s="650"/>
      <c r="DB32" s="650"/>
      <c r="DC32" s="651"/>
      <c r="DD32" s="624">
        <v>1</v>
      </c>
      <c r="DE32" s="619"/>
      <c r="DF32" s="619"/>
      <c r="DG32" s="619"/>
      <c r="DH32" s="619"/>
      <c r="DI32" s="619"/>
      <c r="DJ32" s="619"/>
      <c r="DK32" s="620"/>
      <c r="DL32" s="624">
        <v>1</v>
      </c>
      <c r="DM32" s="619"/>
      <c r="DN32" s="619"/>
      <c r="DO32" s="619"/>
      <c r="DP32" s="619"/>
      <c r="DQ32" s="619"/>
      <c r="DR32" s="619"/>
      <c r="DS32" s="619"/>
      <c r="DT32" s="619"/>
      <c r="DU32" s="619"/>
      <c r="DV32" s="620"/>
      <c r="DW32" s="621">
        <v>0</v>
      </c>
      <c r="DX32" s="650"/>
      <c r="DY32" s="650"/>
      <c r="DZ32" s="650"/>
      <c r="EA32" s="650"/>
      <c r="EB32" s="650"/>
      <c r="EC32" s="652"/>
    </row>
    <row r="33" spans="2:133" ht="11.25" customHeight="1" x14ac:dyDescent="0.2">
      <c r="B33" s="613" t="s">
        <v>316</v>
      </c>
      <c r="C33" s="614"/>
      <c r="D33" s="614"/>
      <c r="E33" s="614"/>
      <c r="F33" s="614"/>
      <c r="G33" s="614"/>
      <c r="H33" s="614"/>
      <c r="I33" s="614"/>
      <c r="J33" s="614"/>
      <c r="K33" s="614"/>
      <c r="L33" s="614"/>
      <c r="M33" s="614"/>
      <c r="N33" s="614"/>
      <c r="O33" s="614"/>
      <c r="P33" s="614"/>
      <c r="Q33" s="615"/>
      <c r="R33" s="616">
        <v>84175</v>
      </c>
      <c r="S33" s="619"/>
      <c r="T33" s="619"/>
      <c r="U33" s="619"/>
      <c r="V33" s="619"/>
      <c r="W33" s="619"/>
      <c r="X33" s="619"/>
      <c r="Y33" s="620"/>
      <c r="Z33" s="673">
        <v>6.9</v>
      </c>
      <c r="AA33" s="673"/>
      <c r="AB33" s="673"/>
      <c r="AC33" s="673"/>
      <c r="AD33" s="674" t="s">
        <v>127</v>
      </c>
      <c r="AE33" s="674"/>
      <c r="AF33" s="674"/>
      <c r="AG33" s="674"/>
      <c r="AH33" s="674"/>
      <c r="AI33" s="674"/>
      <c r="AJ33" s="674"/>
      <c r="AK33" s="674"/>
      <c r="AL33" s="621" t="s">
        <v>127</v>
      </c>
      <c r="AM33" s="622"/>
      <c r="AN33" s="622"/>
      <c r="AO33" s="675"/>
      <c r="AP33" s="222"/>
      <c r="AQ33" s="223"/>
      <c r="AS33" s="218"/>
      <c r="AT33" s="218"/>
      <c r="AU33" s="218"/>
      <c r="AV33" s="218"/>
      <c r="AW33" s="218"/>
      <c r="AX33" s="218"/>
      <c r="AY33" s="218"/>
      <c r="AZ33" s="218"/>
      <c r="BA33" s="218"/>
      <c r="BB33" s="218"/>
      <c r="BC33" s="218"/>
      <c r="BD33" s="218"/>
      <c r="BE33" s="218"/>
      <c r="BF33" s="218"/>
      <c r="BG33" s="223"/>
      <c r="BH33" s="223"/>
      <c r="BI33" s="223"/>
      <c r="BJ33" s="223"/>
      <c r="BK33" s="223"/>
      <c r="BL33" s="223"/>
      <c r="BM33" s="223"/>
      <c r="BN33" s="223"/>
      <c r="BO33" s="223"/>
      <c r="BP33" s="223"/>
      <c r="BQ33" s="223"/>
      <c r="BR33" s="223"/>
      <c r="BS33" s="223"/>
      <c r="BT33" s="223"/>
      <c r="BU33" s="223"/>
      <c r="BV33" s="223"/>
      <c r="BW33" s="223"/>
      <c r="BX33" s="223"/>
      <c r="BY33" s="223"/>
      <c r="BZ33" s="223"/>
      <c r="CA33" s="223"/>
      <c r="CB33" s="223"/>
      <c r="CD33" s="613" t="s">
        <v>317</v>
      </c>
      <c r="CE33" s="614"/>
      <c r="CF33" s="614"/>
      <c r="CG33" s="614"/>
      <c r="CH33" s="614"/>
      <c r="CI33" s="614"/>
      <c r="CJ33" s="614"/>
      <c r="CK33" s="614"/>
      <c r="CL33" s="614"/>
      <c r="CM33" s="614"/>
      <c r="CN33" s="614"/>
      <c r="CO33" s="614"/>
      <c r="CP33" s="614"/>
      <c r="CQ33" s="615"/>
      <c r="CR33" s="616">
        <v>513174</v>
      </c>
      <c r="CS33" s="617"/>
      <c r="CT33" s="617"/>
      <c r="CU33" s="617"/>
      <c r="CV33" s="617"/>
      <c r="CW33" s="617"/>
      <c r="CX33" s="617"/>
      <c r="CY33" s="618"/>
      <c r="CZ33" s="621">
        <v>49.2</v>
      </c>
      <c r="DA33" s="650"/>
      <c r="DB33" s="650"/>
      <c r="DC33" s="651"/>
      <c r="DD33" s="624">
        <v>339336</v>
      </c>
      <c r="DE33" s="617"/>
      <c r="DF33" s="617"/>
      <c r="DG33" s="617"/>
      <c r="DH33" s="617"/>
      <c r="DI33" s="617"/>
      <c r="DJ33" s="617"/>
      <c r="DK33" s="618"/>
      <c r="DL33" s="624">
        <v>125802</v>
      </c>
      <c r="DM33" s="617"/>
      <c r="DN33" s="617"/>
      <c r="DO33" s="617"/>
      <c r="DP33" s="617"/>
      <c r="DQ33" s="617"/>
      <c r="DR33" s="617"/>
      <c r="DS33" s="617"/>
      <c r="DT33" s="617"/>
      <c r="DU33" s="617"/>
      <c r="DV33" s="618"/>
      <c r="DW33" s="621">
        <v>30.1</v>
      </c>
      <c r="DX33" s="650"/>
      <c r="DY33" s="650"/>
      <c r="DZ33" s="650"/>
      <c r="EA33" s="650"/>
      <c r="EB33" s="650"/>
      <c r="EC33" s="652"/>
    </row>
    <row r="34" spans="2:133" ht="11.25" customHeight="1" x14ac:dyDescent="0.2">
      <c r="B34" s="613" t="s">
        <v>318</v>
      </c>
      <c r="C34" s="614"/>
      <c r="D34" s="614"/>
      <c r="E34" s="614"/>
      <c r="F34" s="614"/>
      <c r="G34" s="614"/>
      <c r="H34" s="614"/>
      <c r="I34" s="614"/>
      <c r="J34" s="614"/>
      <c r="K34" s="614"/>
      <c r="L34" s="614"/>
      <c r="M34" s="614"/>
      <c r="N34" s="614"/>
      <c r="O34" s="614"/>
      <c r="P34" s="614"/>
      <c r="Q34" s="615"/>
      <c r="R34" s="616">
        <v>16409</v>
      </c>
      <c r="S34" s="619"/>
      <c r="T34" s="619"/>
      <c r="U34" s="619"/>
      <c r="V34" s="619"/>
      <c r="W34" s="619"/>
      <c r="X34" s="619"/>
      <c r="Y34" s="620"/>
      <c r="Z34" s="673">
        <v>1.3</v>
      </c>
      <c r="AA34" s="673"/>
      <c r="AB34" s="673"/>
      <c r="AC34" s="673"/>
      <c r="AD34" s="674" t="s">
        <v>127</v>
      </c>
      <c r="AE34" s="674"/>
      <c r="AF34" s="674"/>
      <c r="AG34" s="674"/>
      <c r="AH34" s="674"/>
      <c r="AI34" s="674"/>
      <c r="AJ34" s="674"/>
      <c r="AK34" s="674"/>
      <c r="AL34" s="621" t="s">
        <v>127</v>
      </c>
      <c r="AM34" s="622"/>
      <c r="AN34" s="622"/>
      <c r="AO34" s="675"/>
      <c r="AP34" s="224"/>
      <c r="AQ34" s="685" t="s">
        <v>319</v>
      </c>
      <c r="AR34" s="686"/>
      <c r="AS34" s="686"/>
      <c r="AT34" s="686"/>
      <c r="AU34" s="686"/>
      <c r="AV34" s="686"/>
      <c r="AW34" s="686"/>
      <c r="AX34" s="686"/>
      <c r="AY34" s="686"/>
      <c r="AZ34" s="686"/>
      <c r="BA34" s="686"/>
      <c r="BB34" s="686"/>
      <c r="BC34" s="686"/>
      <c r="BD34" s="686"/>
      <c r="BE34" s="686"/>
      <c r="BF34" s="687"/>
      <c r="BG34" s="685" t="s">
        <v>320</v>
      </c>
      <c r="BH34" s="686"/>
      <c r="BI34" s="686"/>
      <c r="BJ34" s="686"/>
      <c r="BK34" s="686"/>
      <c r="BL34" s="686"/>
      <c r="BM34" s="686"/>
      <c r="BN34" s="686"/>
      <c r="BO34" s="686"/>
      <c r="BP34" s="686"/>
      <c r="BQ34" s="686"/>
      <c r="BR34" s="686"/>
      <c r="BS34" s="686"/>
      <c r="BT34" s="686"/>
      <c r="BU34" s="686"/>
      <c r="BV34" s="686"/>
      <c r="BW34" s="686"/>
      <c r="BX34" s="686"/>
      <c r="BY34" s="686"/>
      <c r="BZ34" s="686"/>
      <c r="CA34" s="686"/>
      <c r="CB34" s="687"/>
      <c r="CD34" s="613" t="s">
        <v>321</v>
      </c>
      <c r="CE34" s="614"/>
      <c r="CF34" s="614"/>
      <c r="CG34" s="614"/>
      <c r="CH34" s="614"/>
      <c r="CI34" s="614"/>
      <c r="CJ34" s="614"/>
      <c r="CK34" s="614"/>
      <c r="CL34" s="614"/>
      <c r="CM34" s="614"/>
      <c r="CN34" s="614"/>
      <c r="CO34" s="614"/>
      <c r="CP34" s="614"/>
      <c r="CQ34" s="615"/>
      <c r="CR34" s="616">
        <v>279844</v>
      </c>
      <c r="CS34" s="619"/>
      <c r="CT34" s="619"/>
      <c r="CU34" s="619"/>
      <c r="CV34" s="619"/>
      <c r="CW34" s="619"/>
      <c r="CX34" s="619"/>
      <c r="CY34" s="620"/>
      <c r="CZ34" s="621">
        <v>26.8</v>
      </c>
      <c r="DA34" s="650"/>
      <c r="DB34" s="650"/>
      <c r="DC34" s="651"/>
      <c r="DD34" s="624">
        <v>188717</v>
      </c>
      <c r="DE34" s="619"/>
      <c r="DF34" s="619"/>
      <c r="DG34" s="619"/>
      <c r="DH34" s="619"/>
      <c r="DI34" s="619"/>
      <c r="DJ34" s="619"/>
      <c r="DK34" s="620"/>
      <c r="DL34" s="624">
        <v>77654</v>
      </c>
      <c r="DM34" s="619"/>
      <c r="DN34" s="619"/>
      <c r="DO34" s="619"/>
      <c r="DP34" s="619"/>
      <c r="DQ34" s="619"/>
      <c r="DR34" s="619"/>
      <c r="DS34" s="619"/>
      <c r="DT34" s="619"/>
      <c r="DU34" s="619"/>
      <c r="DV34" s="620"/>
      <c r="DW34" s="621">
        <v>18.600000000000001</v>
      </c>
      <c r="DX34" s="650"/>
      <c r="DY34" s="650"/>
      <c r="DZ34" s="650"/>
      <c r="EA34" s="650"/>
      <c r="EB34" s="650"/>
      <c r="EC34" s="652"/>
    </row>
    <row r="35" spans="2:133" ht="11.25" customHeight="1" x14ac:dyDescent="0.2">
      <c r="B35" s="613" t="s">
        <v>322</v>
      </c>
      <c r="C35" s="614"/>
      <c r="D35" s="614"/>
      <c r="E35" s="614"/>
      <c r="F35" s="614"/>
      <c r="G35" s="614"/>
      <c r="H35" s="614"/>
      <c r="I35" s="614"/>
      <c r="J35" s="614"/>
      <c r="K35" s="614"/>
      <c r="L35" s="614"/>
      <c r="M35" s="614"/>
      <c r="N35" s="614"/>
      <c r="O35" s="614"/>
      <c r="P35" s="614"/>
      <c r="Q35" s="615"/>
      <c r="R35" s="616">
        <v>199654</v>
      </c>
      <c r="S35" s="619"/>
      <c r="T35" s="619"/>
      <c r="U35" s="619"/>
      <c r="V35" s="619"/>
      <c r="W35" s="619"/>
      <c r="X35" s="619"/>
      <c r="Y35" s="620"/>
      <c r="Z35" s="673">
        <v>16.399999999999999</v>
      </c>
      <c r="AA35" s="673"/>
      <c r="AB35" s="673"/>
      <c r="AC35" s="673"/>
      <c r="AD35" s="674" t="s">
        <v>127</v>
      </c>
      <c r="AE35" s="674"/>
      <c r="AF35" s="674"/>
      <c r="AG35" s="674"/>
      <c r="AH35" s="674"/>
      <c r="AI35" s="674"/>
      <c r="AJ35" s="674"/>
      <c r="AK35" s="674"/>
      <c r="AL35" s="621" t="s">
        <v>127</v>
      </c>
      <c r="AM35" s="622"/>
      <c r="AN35" s="622"/>
      <c r="AO35" s="675"/>
      <c r="AP35" s="224"/>
      <c r="AQ35" s="679" t="s">
        <v>323</v>
      </c>
      <c r="AR35" s="680"/>
      <c r="AS35" s="680"/>
      <c r="AT35" s="680"/>
      <c r="AU35" s="680"/>
      <c r="AV35" s="680"/>
      <c r="AW35" s="680"/>
      <c r="AX35" s="680"/>
      <c r="AY35" s="681"/>
      <c r="AZ35" s="676">
        <v>71448</v>
      </c>
      <c r="BA35" s="677"/>
      <c r="BB35" s="677"/>
      <c r="BC35" s="677"/>
      <c r="BD35" s="677"/>
      <c r="BE35" s="677"/>
      <c r="BF35" s="678"/>
      <c r="BG35" s="682" t="s">
        <v>324</v>
      </c>
      <c r="BH35" s="683"/>
      <c r="BI35" s="683"/>
      <c r="BJ35" s="683"/>
      <c r="BK35" s="683"/>
      <c r="BL35" s="683"/>
      <c r="BM35" s="683"/>
      <c r="BN35" s="683"/>
      <c r="BO35" s="683"/>
      <c r="BP35" s="683"/>
      <c r="BQ35" s="683"/>
      <c r="BR35" s="683"/>
      <c r="BS35" s="683"/>
      <c r="BT35" s="683"/>
      <c r="BU35" s="684"/>
      <c r="BV35" s="676">
        <v>12815</v>
      </c>
      <c r="BW35" s="677"/>
      <c r="BX35" s="677"/>
      <c r="BY35" s="677"/>
      <c r="BZ35" s="677"/>
      <c r="CA35" s="677"/>
      <c r="CB35" s="678"/>
      <c r="CD35" s="613" t="s">
        <v>325</v>
      </c>
      <c r="CE35" s="614"/>
      <c r="CF35" s="614"/>
      <c r="CG35" s="614"/>
      <c r="CH35" s="614"/>
      <c r="CI35" s="614"/>
      <c r="CJ35" s="614"/>
      <c r="CK35" s="614"/>
      <c r="CL35" s="614"/>
      <c r="CM35" s="614"/>
      <c r="CN35" s="614"/>
      <c r="CO35" s="614"/>
      <c r="CP35" s="614"/>
      <c r="CQ35" s="615"/>
      <c r="CR35" s="616">
        <v>1067</v>
      </c>
      <c r="CS35" s="617"/>
      <c r="CT35" s="617"/>
      <c r="CU35" s="617"/>
      <c r="CV35" s="617"/>
      <c r="CW35" s="617"/>
      <c r="CX35" s="617"/>
      <c r="CY35" s="618"/>
      <c r="CZ35" s="621">
        <v>0.1</v>
      </c>
      <c r="DA35" s="650"/>
      <c r="DB35" s="650"/>
      <c r="DC35" s="651"/>
      <c r="DD35" s="624">
        <v>1067</v>
      </c>
      <c r="DE35" s="617"/>
      <c r="DF35" s="617"/>
      <c r="DG35" s="617"/>
      <c r="DH35" s="617"/>
      <c r="DI35" s="617"/>
      <c r="DJ35" s="617"/>
      <c r="DK35" s="618"/>
      <c r="DL35" s="624" t="s">
        <v>237</v>
      </c>
      <c r="DM35" s="617"/>
      <c r="DN35" s="617"/>
      <c r="DO35" s="617"/>
      <c r="DP35" s="617"/>
      <c r="DQ35" s="617"/>
      <c r="DR35" s="617"/>
      <c r="DS35" s="617"/>
      <c r="DT35" s="617"/>
      <c r="DU35" s="617"/>
      <c r="DV35" s="618"/>
      <c r="DW35" s="621" t="s">
        <v>237</v>
      </c>
      <c r="DX35" s="650"/>
      <c r="DY35" s="650"/>
      <c r="DZ35" s="650"/>
      <c r="EA35" s="650"/>
      <c r="EB35" s="650"/>
      <c r="EC35" s="652"/>
    </row>
    <row r="36" spans="2:133" ht="11.25" customHeight="1" x14ac:dyDescent="0.2">
      <c r="B36" s="613" t="s">
        <v>326</v>
      </c>
      <c r="C36" s="614"/>
      <c r="D36" s="614"/>
      <c r="E36" s="614"/>
      <c r="F36" s="614"/>
      <c r="G36" s="614"/>
      <c r="H36" s="614"/>
      <c r="I36" s="614"/>
      <c r="J36" s="614"/>
      <c r="K36" s="614"/>
      <c r="L36" s="614"/>
      <c r="M36" s="614"/>
      <c r="N36" s="614"/>
      <c r="O36" s="614"/>
      <c r="P36" s="614"/>
      <c r="Q36" s="615"/>
      <c r="R36" s="616" t="s">
        <v>127</v>
      </c>
      <c r="S36" s="619"/>
      <c r="T36" s="619"/>
      <c r="U36" s="619"/>
      <c r="V36" s="619"/>
      <c r="W36" s="619"/>
      <c r="X36" s="619"/>
      <c r="Y36" s="620"/>
      <c r="Z36" s="673" t="s">
        <v>127</v>
      </c>
      <c r="AA36" s="673"/>
      <c r="AB36" s="673"/>
      <c r="AC36" s="673"/>
      <c r="AD36" s="674" t="s">
        <v>127</v>
      </c>
      <c r="AE36" s="674"/>
      <c r="AF36" s="674"/>
      <c r="AG36" s="674"/>
      <c r="AH36" s="674"/>
      <c r="AI36" s="674"/>
      <c r="AJ36" s="674"/>
      <c r="AK36" s="674"/>
      <c r="AL36" s="621" t="s">
        <v>237</v>
      </c>
      <c r="AM36" s="622"/>
      <c r="AN36" s="622"/>
      <c r="AO36" s="675"/>
      <c r="AQ36" s="653" t="s">
        <v>327</v>
      </c>
      <c r="AR36" s="654"/>
      <c r="AS36" s="654"/>
      <c r="AT36" s="654"/>
      <c r="AU36" s="654"/>
      <c r="AV36" s="654"/>
      <c r="AW36" s="654"/>
      <c r="AX36" s="654"/>
      <c r="AY36" s="655"/>
      <c r="AZ36" s="616">
        <v>31081</v>
      </c>
      <c r="BA36" s="619"/>
      <c r="BB36" s="619"/>
      <c r="BC36" s="619"/>
      <c r="BD36" s="617"/>
      <c r="BE36" s="617"/>
      <c r="BF36" s="656"/>
      <c r="BG36" s="613" t="s">
        <v>328</v>
      </c>
      <c r="BH36" s="614"/>
      <c r="BI36" s="614"/>
      <c r="BJ36" s="614"/>
      <c r="BK36" s="614"/>
      <c r="BL36" s="614"/>
      <c r="BM36" s="614"/>
      <c r="BN36" s="614"/>
      <c r="BO36" s="614"/>
      <c r="BP36" s="614"/>
      <c r="BQ36" s="614"/>
      <c r="BR36" s="614"/>
      <c r="BS36" s="614"/>
      <c r="BT36" s="614"/>
      <c r="BU36" s="615"/>
      <c r="BV36" s="616">
        <v>12815</v>
      </c>
      <c r="BW36" s="619"/>
      <c r="BX36" s="619"/>
      <c r="BY36" s="619"/>
      <c r="BZ36" s="619"/>
      <c r="CA36" s="619"/>
      <c r="CB36" s="657"/>
      <c r="CD36" s="613" t="s">
        <v>329</v>
      </c>
      <c r="CE36" s="614"/>
      <c r="CF36" s="614"/>
      <c r="CG36" s="614"/>
      <c r="CH36" s="614"/>
      <c r="CI36" s="614"/>
      <c r="CJ36" s="614"/>
      <c r="CK36" s="614"/>
      <c r="CL36" s="614"/>
      <c r="CM36" s="614"/>
      <c r="CN36" s="614"/>
      <c r="CO36" s="614"/>
      <c r="CP36" s="614"/>
      <c r="CQ36" s="615"/>
      <c r="CR36" s="616">
        <v>47338</v>
      </c>
      <c r="CS36" s="619"/>
      <c r="CT36" s="619"/>
      <c r="CU36" s="619"/>
      <c r="CV36" s="619"/>
      <c r="CW36" s="619"/>
      <c r="CX36" s="619"/>
      <c r="CY36" s="620"/>
      <c r="CZ36" s="621">
        <v>4.5</v>
      </c>
      <c r="DA36" s="650"/>
      <c r="DB36" s="650"/>
      <c r="DC36" s="651"/>
      <c r="DD36" s="624">
        <v>38828</v>
      </c>
      <c r="DE36" s="619"/>
      <c r="DF36" s="619"/>
      <c r="DG36" s="619"/>
      <c r="DH36" s="619"/>
      <c r="DI36" s="619"/>
      <c r="DJ36" s="619"/>
      <c r="DK36" s="620"/>
      <c r="DL36" s="624">
        <v>23934</v>
      </c>
      <c r="DM36" s="619"/>
      <c r="DN36" s="619"/>
      <c r="DO36" s="619"/>
      <c r="DP36" s="619"/>
      <c r="DQ36" s="619"/>
      <c r="DR36" s="619"/>
      <c r="DS36" s="619"/>
      <c r="DT36" s="619"/>
      <c r="DU36" s="619"/>
      <c r="DV36" s="620"/>
      <c r="DW36" s="621">
        <v>5.7</v>
      </c>
      <c r="DX36" s="650"/>
      <c r="DY36" s="650"/>
      <c r="DZ36" s="650"/>
      <c r="EA36" s="650"/>
      <c r="EB36" s="650"/>
      <c r="EC36" s="652"/>
    </row>
    <row r="37" spans="2:133" ht="11.25" customHeight="1" x14ac:dyDescent="0.2">
      <c r="B37" s="613" t="s">
        <v>330</v>
      </c>
      <c r="C37" s="614"/>
      <c r="D37" s="614"/>
      <c r="E37" s="614"/>
      <c r="F37" s="614"/>
      <c r="G37" s="614"/>
      <c r="H37" s="614"/>
      <c r="I37" s="614"/>
      <c r="J37" s="614"/>
      <c r="K37" s="614"/>
      <c r="L37" s="614"/>
      <c r="M37" s="614"/>
      <c r="N37" s="614"/>
      <c r="O37" s="614"/>
      <c r="P37" s="614"/>
      <c r="Q37" s="615"/>
      <c r="R37" s="616">
        <v>13754</v>
      </c>
      <c r="S37" s="619"/>
      <c r="T37" s="619"/>
      <c r="U37" s="619"/>
      <c r="V37" s="619"/>
      <c r="W37" s="619"/>
      <c r="X37" s="619"/>
      <c r="Y37" s="620"/>
      <c r="Z37" s="673">
        <v>1.1000000000000001</v>
      </c>
      <c r="AA37" s="673"/>
      <c r="AB37" s="673"/>
      <c r="AC37" s="673"/>
      <c r="AD37" s="674" t="s">
        <v>127</v>
      </c>
      <c r="AE37" s="674"/>
      <c r="AF37" s="674"/>
      <c r="AG37" s="674"/>
      <c r="AH37" s="674"/>
      <c r="AI37" s="674"/>
      <c r="AJ37" s="674"/>
      <c r="AK37" s="674"/>
      <c r="AL37" s="621" t="s">
        <v>127</v>
      </c>
      <c r="AM37" s="622"/>
      <c r="AN37" s="622"/>
      <c r="AO37" s="675"/>
      <c r="AQ37" s="653" t="s">
        <v>331</v>
      </c>
      <c r="AR37" s="654"/>
      <c r="AS37" s="654"/>
      <c r="AT37" s="654"/>
      <c r="AU37" s="654"/>
      <c r="AV37" s="654"/>
      <c r="AW37" s="654"/>
      <c r="AX37" s="654"/>
      <c r="AY37" s="655"/>
      <c r="AZ37" s="616">
        <v>5540</v>
      </c>
      <c r="BA37" s="619"/>
      <c r="BB37" s="619"/>
      <c r="BC37" s="619"/>
      <c r="BD37" s="617"/>
      <c r="BE37" s="617"/>
      <c r="BF37" s="656"/>
      <c r="BG37" s="613" t="s">
        <v>332</v>
      </c>
      <c r="BH37" s="614"/>
      <c r="BI37" s="614"/>
      <c r="BJ37" s="614"/>
      <c r="BK37" s="614"/>
      <c r="BL37" s="614"/>
      <c r="BM37" s="614"/>
      <c r="BN37" s="614"/>
      <c r="BO37" s="614"/>
      <c r="BP37" s="614"/>
      <c r="BQ37" s="614"/>
      <c r="BR37" s="614"/>
      <c r="BS37" s="614"/>
      <c r="BT37" s="614"/>
      <c r="BU37" s="615"/>
      <c r="BV37" s="616">
        <v>88</v>
      </c>
      <c r="BW37" s="619"/>
      <c r="BX37" s="619"/>
      <c r="BY37" s="619"/>
      <c r="BZ37" s="619"/>
      <c r="CA37" s="619"/>
      <c r="CB37" s="657"/>
      <c r="CD37" s="613" t="s">
        <v>333</v>
      </c>
      <c r="CE37" s="614"/>
      <c r="CF37" s="614"/>
      <c r="CG37" s="614"/>
      <c r="CH37" s="614"/>
      <c r="CI37" s="614"/>
      <c r="CJ37" s="614"/>
      <c r="CK37" s="614"/>
      <c r="CL37" s="614"/>
      <c r="CM37" s="614"/>
      <c r="CN37" s="614"/>
      <c r="CO37" s="614"/>
      <c r="CP37" s="614"/>
      <c r="CQ37" s="615"/>
      <c r="CR37" s="616">
        <v>6989</v>
      </c>
      <c r="CS37" s="617"/>
      <c r="CT37" s="617"/>
      <c r="CU37" s="617"/>
      <c r="CV37" s="617"/>
      <c r="CW37" s="617"/>
      <c r="CX37" s="617"/>
      <c r="CY37" s="618"/>
      <c r="CZ37" s="621">
        <v>0.7</v>
      </c>
      <c r="DA37" s="650"/>
      <c r="DB37" s="650"/>
      <c r="DC37" s="651"/>
      <c r="DD37" s="624">
        <v>6989</v>
      </c>
      <c r="DE37" s="617"/>
      <c r="DF37" s="617"/>
      <c r="DG37" s="617"/>
      <c r="DH37" s="617"/>
      <c r="DI37" s="617"/>
      <c r="DJ37" s="617"/>
      <c r="DK37" s="618"/>
      <c r="DL37" s="624">
        <v>6341</v>
      </c>
      <c r="DM37" s="617"/>
      <c r="DN37" s="617"/>
      <c r="DO37" s="617"/>
      <c r="DP37" s="617"/>
      <c r="DQ37" s="617"/>
      <c r="DR37" s="617"/>
      <c r="DS37" s="617"/>
      <c r="DT37" s="617"/>
      <c r="DU37" s="617"/>
      <c r="DV37" s="618"/>
      <c r="DW37" s="621">
        <v>1.5</v>
      </c>
      <c r="DX37" s="650"/>
      <c r="DY37" s="650"/>
      <c r="DZ37" s="650"/>
      <c r="EA37" s="650"/>
      <c r="EB37" s="650"/>
      <c r="EC37" s="652"/>
    </row>
    <row r="38" spans="2:133" ht="11.25" customHeight="1" x14ac:dyDescent="0.2">
      <c r="B38" s="628" t="s">
        <v>334</v>
      </c>
      <c r="C38" s="629"/>
      <c r="D38" s="629"/>
      <c r="E38" s="629"/>
      <c r="F38" s="629"/>
      <c r="G38" s="629"/>
      <c r="H38" s="629"/>
      <c r="I38" s="629"/>
      <c r="J38" s="629"/>
      <c r="K38" s="629"/>
      <c r="L38" s="629"/>
      <c r="M38" s="629"/>
      <c r="N38" s="629"/>
      <c r="O38" s="629"/>
      <c r="P38" s="629"/>
      <c r="Q38" s="630"/>
      <c r="R38" s="631">
        <v>1216340</v>
      </c>
      <c r="S38" s="665"/>
      <c r="T38" s="665"/>
      <c r="U38" s="665"/>
      <c r="V38" s="665"/>
      <c r="W38" s="665"/>
      <c r="X38" s="665"/>
      <c r="Y38" s="668"/>
      <c r="Z38" s="669">
        <v>100</v>
      </c>
      <c r="AA38" s="669"/>
      <c r="AB38" s="669"/>
      <c r="AC38" s="669"/>
      <c r="AD38" s="670">
        <v>404272</v>
      </c>
      <c r="AE38" s="670"/>
      <c r="AF38" s="670"/>
      <c r="AG38" s="670"/>
      <c r="AH38" s="670"/>
      <c r="AI38" s="670"/>
      <c r="AJ38" s="670"/>
      <c r="AK38" s="670"/>
      <c r="AL38" s="634">
        <v>100</v>
      </c>
      <c r="AM38" s="671"/>
      <c r="AN38" s="671"/>
      <c r="AO38" s="672"/>
      <c r="AQ38" s="653" t="s">
        <v>335</v>
      </c>
      <c r="AR38" s="654"/>
      <c r="AS38" s="654"/>
      <c r="AT38" s="654"/>
      <c r="AU38" s="654"/>
      <c r="AV38" s="654"/>
      <c r="AW38" s="654"/>
      <c r="AX38" s="654"/>
      <c r="AY38" s="655"/>
      <c r="AZ38" s="616" t="s">
        <v>127</v>
      </c>
      <c r="BA38" s="619"/>
      <c r="BB38" s="619"/>
      <c r="BC38" s="619"/>
      <c r="BD38" s="617"/>
      <c r="BE38" s="617"/>
      <c r="BF38" s="656"/>
      <c r="BG38" s="613" t="s">
        <v>336</v>
      </c>
      <c r="BH38" s="614"/>
      <c r="BI38" s="614"/>
      <c r="BJ38" s="614"/>
      <c r="BK38" s="614"/>
      <c r="BL38" s="614"/>
      <c r="BM38" s="614"/>
      <c r="BN38" s="614"/>
      <c r="BO38" s="614"/>
      <c r="BP38" s="614"/>
      <c r="BQ38" s="614"/>
      <c r="BR38" s="614"/>
      <c r="BS38" s="614"/>
      <c r="BT38" s="614"/>
      <c r="BU38" s="615"/>
      <c r="BV38" s="616">
        <v>120</v>
      </c>
      <c r="BW38" s="619"/>
      <c r="BX38" s="619"/>
      <c r="BY38" s="619"/>
      <c r="BZ38" s="619"/>
      <c r="CA38" s="619"/>
      <c r="CB38" s="657"/>
      <c r="CD38" s="613" t="s">
        <v>337</v>
      </c>
      <c r="CE38" s="614"/>
      <c r="CF38" s="614"/>
      <c r="CG38" s="614"/>
      <c r="CH38" s="614"/>
      <c r="CI38" s="614"/>
      <c r="CJ38" s="614"/>
      <c r="CK38" s="614"/>
      <c r="CL38" s="614"/>
      <c r="CM38" s="614"/>
      <c r="CN38" s="614"/>
      <c r="CO38" s="614"/>
      <c r="CP38" s="614"/>
      <c r="CQ38" s="615"/>
      <c r="CR38" s="616">
        <v>71448</v>
      </c>
      <c r="CS38" s="619"/>
      <c r="CT38" s="619"/>
      <c r="CU38" s="619"/>
      <c r="CV38" s="619"/>
      <c r="CW38" s="619"/>
      <c r="CX38" s="619"/>
      <c r="CY38" s="620"/>
      <c r="CZ38" s="621">
        <v>6.9</v>
      </c>
      <c r="DA38" s="650"/>
      <c r="DB38" s="650"/>
      <c r="DC38" s="651"/>
      <c r="DD38" s="624">
        <v>69798</v>
      </c>
      <c r="DE38" s="619"/>
      <c r="DF38" s="619"/>
      <c r="DG38" s="619"/>
      <c r="DH38" s="619"/>
      <c r="DI38" s="619"/>
      <c r="DJ38" s="619"/>
      <c r="DK38" s="620"/>
      <c r="DL38" s="624">
        <v>24214</v>
      </c>
      <c r="DM38" s="619"/>
      <c r="DN38" s="619"/>
      <c r="DO38" s="619"/>
      <c r="DP38" s="619"/>
      <c r="DQ38" s="619"/>
      <c r="DR38" s="619"/>
      <c r="DS38" s="619"/>
      <c r="DT38" s="619"/>
      <c r="DU38" s="619"/>
      <c r="DV38" s="620"/>
      <c r="DW38" s="621">
        <v>5.8</v>
      </c>
      <c r="DX38" s="650"/>
      <c r="DY38" s="650"/>
      <c r="DZ38" s="650"/>
      <c r="EA38" s="650"/>
      <c r="EB38" s="650"/>
      <c r="EC38" s="652"/>
    </row>
    <row r="39" spans="2:133" ht="11.25" customHeight="1" x14ac:dyDescent="0.2">
      <c r="AQ39" s="653" t="s">
        <v>338</v>
      </c>
      <c r="AR39" s="654"/>
      <c r="AS39" s="654"/>
      <c r="AT39" s="654"/>
      <c r="AU39" s="654"/>
      <c r="AV39" s="654"/>
      <c r="AW39" s="654"/>
      <c r="AX39" s="654"/>
      <c r="AY39" s="655"/>
      <c r="AZ39" s="616" t="s">
        <v>237</v>
      </c>
      <c r="BA39" s="619"/>
      <c r="BB39" s="619"/>
      <c r="BC39" s="619"/>
      <c r="BD39" s="617"/>
      <c r="BE39" s="617"/>
      <c r="BF39" s="656"/>
      <c r="BG39" s="658" t="s">
        <v>339</v>
      </c>
      <c r="BH39" s="659"/>
      <c r="BI39" s="659"/>
      <c r="BJ39" s="659"/>
      <c r="BK39" s="659"/>
      <c r="BL39" s="220"/>
      <c r="BM39" s="614" t="s">
        <v>340</v>
      </c>
      <c r="BN39" s="614"/>
      <c r="BO39" s="614"/>
      <c r="BP39" s="614"/>
      <c r="BQ39" s="614"/>
      <c r="BR39" s="614"/>
      <c r="BS39" s="614"/>
      <c r="BT39" s="614"/>
      <c r="BU39" s="615"/>
      <c r="BV39" s="616">
        <v>64</v>
      </c>
      <c r="BW39" s="619"/>
      <c r="BX39" s="619"/>
      <c r="BY39" s="619"/>
      <c r="BZ39" s="619"/>
      <c r="CA39" s="619"/>
      <c r="CB39" s="657"/>
      <c r="CD39" s="613" t="s">
        <v>341</v>
      </c>
      <c r="CE39" s="614"/>
      <c r="CF39" s="614"/>
      <c r="CG39" s="614"/>
      <c r="CH39" s="614"/>
      <c r="CI39" s="614"/>
      <c r="CJ39" s="614"/>
      <c r="CK39" s="614"/>
      <c r="CL39" s="614"/>
      <c r="CM39" s="614"/>
      <c r="CN39" s="614"/>
      <c r="CO39" s="614"/>
      <c r="CP39" s="614"/>
      <c r="CQ39" s="615"/>
      <c r="CR39" s="616">
        <v>113477</v>
      </c>
      <c r="CS39" s="617"/>
      <c r="CT39" s="617"/>
      <c r="CU39" s="617"/>
      <c r="CV39" s="617"/>
      <c r="CW39" s="617"/>
      <c r="CX39" s="617"/>
      <c r="CY39" s="618"/>
      <c r="CZ39" s="621">
        <v>10.9</v>
      </c>
      <c r="DA39" s="650"/>
      <c r="DB39" s="650"/>
      <c r="DC39" s="651"/>
      <c r="DD39" s="624">
        <v>40926</v>
      </c>
      <c r="DE39" s="617"/>
      <c r="DF39" s="617"/>
      <c r="DG39" s="617"/>
      <c r="DH39" s="617"/>
      <c r="DI39" s="617"/>
      <c r="DJ39" s="617"/>
      <c r="DK39" s="618"/>
      <c r="DL39" s="624" t="s">
        <v>237</v>
      </c>
      <c r="DM39" s="617"/>
      <c r="DN39" s="617"/>
      <c r="DO39" s="617"/>
      <c r="DP39" s="617"/>
      <c r="DQ39" s="617"/>
      <c r="DR39" s="617"/>
      <c r="DS39" s="617"/>
      <c r="DT39" s="617"/>
      <c r="DU39" s="617"/>
      <c r="DV39" s="618"/>
      <c r="DW39" s="621" t="s">
        <v>237</v>
      </c>
      <c r="DX39" s="650"/>
      <c r="DY39" s="650"/>
      <c r="DZ39" s="650"/>
      <c r="EA39" s="650"/>
      <c r="EB39" s="650"/>
      <c r="EC39" s="652"/>
    </row>
    <row r="40" spans="2:133" ht="11.25" customHeight="1" x14ac:dyDescent="0.2">
      <c r="AQ40" s="653" t="s">
        <v>342</v>
      </c>
      <c r="AR40" s="654"/>
      <c r="AS40" s="654"/>
      <c r="AT40" s="654"/>
      <c r="AU40" s="654"/>
      <c r="AV40" s="654"/>
      <c r="AW40" s="654"/>
      <c r="AX40" s="654"/>
      <c r="AY40" s="655"/>
      <c r="AZ40" s="616">
        <v>10151</v>
      </c>
      <c r="BA40" s="619"/>
      <c r="BB40" s="619"/>
      <c r="BC40" s="619"/>
      <c r="BD40" s="617"/>
      <c r="BE40" s="617"/>
      <c r="BF40" s="656"/>
      <c r="BG40" s="658"/>
      <c r="BH40" s="659"/>
      <c r="BI40" s="659"/>
      <c r="BJ40" s="659"/>
      <c r="BK40" s="659"/>
      <c r="BL40" s="220"/>
      <c r="BM40" s="614" t="s">
        <v>343</v>
      </c>
      <c r="BN40" s="614"/>
      <c r="BO40" s="614"/>
      <c r="BP40" s="614"/>
      <c r="BQ40" s="614"/>
      <c r="BR40" s="614"/>
      <c r="BS40" s="614"/>
      <c r="BT40" s="614"/>
      <c r="BU40" s="615"/>
      <c r="BV40" s="616" t="s">
        <v>237</v>
      </c>
      <c r="BW40" s="619"/>
      <c r="BX40" s="619"/>
      <c r="BY40" s="619"/>
      <c r="BZ40" s="619"/>
      <c r="CA40" s="619"/>
      <c r="CB40" s="657"/>
      <c r="CD40" s="613" t="s">
        <v>344</v>
      </c>
      <c r="CE40" s="614"/>
      <c r="CF40" s="614"/>
      <c r="CG40" s="614"/>
      <c r="CH40" s="614"/>
      <c r="CI40" s="614"/>
      <c r="CJ40" s="614"/>
      <c r="CK40" s="614"/>
      <c r="CL40" s="614"/>
      <c r="CM40" s="614"/>
      <c r="CN40" s="614"/>
      <c r="CO40" s="614"/>
      <c r="CP40" s="614"/>
      <c r="CQ40" s="615"/>
      <c r="CR40" s="616" t="s">
        <v>237</v>
      </c>
      <c r="CS40" s="619"/>
      <c r="CT40" s="619"/>
      <c r="CU40" s="619"/>
      <c r="CV40" s="619"/>
      <c r="CW40" s="619"/>
      <c r="CX40" s="619"/>
      <c r="CY40" s="620"/>
      <c r="CZ40" s="621" t="s">
        <v>127</v>
      </c>
      <c r="DA40" s="650"/>
      <c r="DB40" s="650"/>
      <c r="DC40" s="651"/>
      <c r="DD40" s="624" t="s">
        <v>127</v>
      </c>
      <c r="DE40" s="619"/>
      <c r="DF40" s="619"/>
      <c r="DG40" s="619"/>
      <c r="DH40" s="619"/>
      <c r="DI40" s="619"/>
      <c r="DJ40" s="619"/>
      <c r="DK40" s="620"/>
      <c r="DL40" s="624" t="s">
        <v>127</v>
      </c>
      <c r="DM40" s="619"/>
      <c r="DN40" s="619"/>
      <c r="DO40" s="619"/>
      <c r="DP40" s="619"/>
      <c r="DQ40" s="619"/>
      <c r="DR40" s="619"/>
      <c r="DS40" s="619"/>
      <c r="DT40" s="619"/>
      <c r="DU40" s="619"/>
      <c r="DV40" s="620"/>
      <c r="DW40" s="621" t="s">
        <v>127</v>
      </c>
      <c r="DX40" s="650"/>
      <c r="DY40" s="650"/>
      <c r="DZ40" s="650"/>
      <c r="EA40" s="650"/>
      <c r="EB40" s="650"/>
      <c r="EC40" s="652"/>
    </row>
    <row r="41" spans="2:133" ht="11.25" customHeight="1" x14ac:dyDescent="0.2">
      <c r="AQ41" s="662" t="s">
        <v>345</v>
      </c>
      <c r="AR41" s="663"/>
      <c r="AS41" s="663"/>
      <c r="AT41" s="663"/>
      <c r="AU41" s="663"/>
      <c r="AV41" s="663"/>
      <c r="AW41" s="663"/>
      <c r="AX41" s="663"/>
      <c r="AY41" s="664"/>
      <c r="AZ41" s="631">
        <v>24676</v>
      </c>
      <c r="BA41" s="665"/>
      <c r="BB41" s="665"/>
      <c r="BC41" s="665"/>
      <c r="BD41" s="632"/>
      <c r="BE41" s="632"/>
      <c r="BF41" s="666"/>
      <c r="BG41" s="660"/>
      <c r="BH41" s="661"/>
      <c r="BI41" s="661"/>
      <c r="BJ41" s="661"/>
      <c r="BK41" s="661"/>
      <c r="BL41" s="221"/>
      <c r="BM41" s="629" t="s">
        <v>346</v>
      </c>
      <c r="BN41" s="629"/>
      <c r="BO41" s="629"/>
      <c r="BP41" s="629"/>
      <c r="BQ41" s="629"/>
      <c r="BR41" s="629"/>
      <c r="BS41" s="629"/>
      <c r="BT41" s="629"/>
      <c r="BU41" s="630"/>
      <c r="BV41" s="631">
        <v>402</v>
      </c>
      <c r="BW41" s="665"/>
      <c r="BX41" s="665"/>
      <c r="BY41" s="665"/>
      <c r="BZ41" s="665"/>
      <c r="CA41" s="665"/>
      <c r="CB41" s="667"/>
      <c r="CD41" s="613" t="s">
        <v>347</v>
      </c>
      <c r="CE41" s="614"/>
      <c r="CF41" s="614"/>
      <c r="CG41" s="614"/>
      <c r="CH41" s="614"/>
      <c r="CI41" s="614"/>
      <c r="CJ41" s="614"/>
      <c r="CK41" s="614"/>
      <c r="CL41" s="614"/>
      <c r="CM41" s="614"/>
      <c r="CN41" s="614"/>
      <c r="CO41" s="614"/>
      <c r="CP41" s="614"/>
      <c r="CQ41" s="615"/>
      <c r="CR41" s="616" t="s">
        <v>237</v>
      </c>
      <c r="CS41" s="617"/>
      <c r="CT41" s="617"/>
      <c r="CU41" s="617"/>
      <c r="CV41" s="617"/>
      <c r="CW41" s="617"/>
      <c r="CX41" s="617"/>
      <c r="CY41" s="618"/>
      <c r="CZ41" s="621" t="s">
        <v>237</v>
      </c>
      <c r="DA41" s="650"/>
      <c r="DB41" s="650"/>
      <c r="DC41" s="651"/>
      <c r="DD41" s="624" t="s">
        <v>127</v>
      </c>
      <c r="DE41" s="617"/>
      <c r="DF41" s="617"/>
      <c r="DG41" s="617"/>
      <c r="DH41" s="617"/>
      <c r="DI41" s="617"/>
      <c r="DJ41" s="617"/>
      <c r="DK41" s="618"/>
      <c r="DL41" s="625"/>
      <c r="DM41" s="626"/>
      <c r="DN41" s="626"/>
      <c r="DO41" s="626"/>
      <c r="DP41" s="626"/>
      <c r="DQ41" s="626"/>
      <c r="DR41" s="626"/>
      <c r="DS41" s="626"/>
      <c r="DT41" s="626"/>
      <c r="DU41" s="626"/>
      <c r="DV41" s="627"/>
      <c r="DW41" s="610"/>
      <c r="DX41" s="611"/>
      <c r="DY41" s="611"/>
      <c r="DZ41" s="611"/>
      <c r="EA41" s="611"/>
      <c r="EB41" s="611"/>
      <c r="EC41" s="612"/>
    </row>
    <row r="42" spans="2:133" ht="11.25" customHeight="1" x14ac:dyDescent="0.2">
      <c r="B42" s="214" t="s">
        <v>348</v>
      </c>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CD42" s="613" t="s">
        <v>349</v>
      </c>
      <c r="CE42" s="614"/>
      <c r="CF42" s="614"/>
      <c r="CG42" s="614"/>
      <c r="CH42" s="614"/>
      <c r="CI42" s="614"/>
      <c r="CJ42" s="614"/>
      <c r="CK42" s="614"/>
      <c r="CL42" s="614"/>
      <c r="CM42" s="614"/>
      <c r="CN42" s="614"/>
      <c r="CO42" s="614"/>
      <c r="CP42" s="614"/>
      <c r="CQ42" s="615"/>
      <c r="CR42" s="616">
        <v>226664</v>
      </c>
      <c r="CS42" s="619"/>
      <c r="CT42" s="619"/>
      <c r="CU42" s="619"/>
      <c r="CV42" s="619"/>
      <c r="CW42" s="619"/>
      <c r="CX42" s="619"/>
      <c r="CY42" s="620"/>
      <c r="CZ42" s="621">
        <v>21.7</v>
      </c>
      <c r="DA42" s="622"/>
      <c r="DB42" s="622"/>
      <c r="DC42" s="623"/>
      <c r="DD42" s="624">
        <v>3977</v>
      </c>
      <c r="DE42" s="619"/>
      <c r="DF42" s="619"/>
      <c r="DG42" s="619"/>
      <c r="DH42" s="619"/>
      <c r="DI42" s="619"/>
      <c r="DJ42" s="619"/>
      <c r="DK42" s="620"/>
      <c r="DL42" s="625"/>
      <c r="DM42" s="626"/>
      <c r="DN42" s="626"/>
      <c r="DO42" s="626"/>
      <c r="DP42" s="626"/>
      <c r="DQ42" s="626"/>
      <c r="DR42" s="626"/>
      <c r="DS42" s="626"/>
      <c r="DT42" s="626"/>
      <c r="DU42" s="626"/>
      <c r="DV42" s="627"/>
      <c r="DW42" s="610"/>
      <c r="DX42" s="611"/>
      <c r="DY42" s="611"/>
      <c r="DZ42" s="611"/>
      <c r="EA42" s="611"/>
      <c r="EB42" s="611"/>
      <c r="EC42" s="612"/>
    </row>
    <row r="43" spans="2:133" ht="11.25" customHeight="1" x14ac:dyDescent="0.2">
      <c r="B43" s="226" t="s">
        <v>350</v>
      </c>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CD43" s="613" t="s">
        <v>351</v>
      </c>
      <c r="CE43" s="614"/>
      <c r="CF43" s="614"/>
      <c r="CG43" s="614"/>
      <c r="CH43" s="614"/>
      <c r="CI43" s="614"/>
      <c r="CJ43" s="614"/>
      <c r="CK43" s="614"/>
      <c r="CL43" s="614"/>
      <c r="CM43" s="614"/>
      <c r="CN43" s="614"/>
      <c r="CO43" s="614"/>
      <c r="CP43" s="614"/>
      <c r="CQ43" s="615"/>
      <c r="CR43" s="616" t="s">
        <v>127</v>
      </c>
      <c r="CS43" s="617"/>
      <c r="CT43" s="617"/>
      <c r="CU43" s="617"/>
      <c r="CV43" s="617"/>
      <c r="CW43" s="617"/>
      <c r="CX43" s="617"/>
      <c r="CY43" s="618"/>
      <c r="CZ43" s="621" t="s">
        <v>127</v>
      </c>
      <c r="DA43" s="650"/>
      <c r="DB43" s="650"/>
      <c r="DC43" s="651"/>
      <c r="DD43" s="624" t="s">
        <v>237</v>
      </c>
      <c r="DE43" s="617"/>
      <c r="DF43" s="617"/>
      <c r="DG43" s="617"/>
      <c r="DH43" s="617"/>
      <c r="DI43" s="617"/>
      <c r="DJ43" s="617"/>
      <c r="DK43" s="618"/>
      <c r="DL43" s="625"/>
      <c r="DM43" s="626"/>
      <c r="DN43" s="626"/>
      <c r="DO43" s="626"/>
      <c r="DP43" s="626"/>
      <c r="DQ43" s="626"/>
      <c r="DR43" s="626"/>
      <c r="DS43" s="626"/>
      <c r="DT43" s="626"/>
      <c r="DU43" s="626"/>
      <c r="DV43" s="627"/>
      <c r="DW43" s="610"/>
      <c r="DX43" s="611"/>
      <c r="DY43" s="611"/>
      <c r="DZ43" s="611"/>
      <c r="EA43" s="611"/>
      <c r="EB43" s="611"/>
      <c r="EC43" s="612"/>
    </row>
    <row r="44" spans="2:133" ht="11.25" customHeight="1" x14ac:dyDescent="0.2">
      <c r="B44" s="226" t="s">
        <v>352</v>
      </c>
      <c r="CD44" s="644" t="s">
        <v>303</v>
      </c>
      <c r="CE44" s="645"/>
      <c r="CF44" s="613" t="s">
        <v>353</v>
      </c>
      <c r="CG44" s="614"/>
      <c r="CH44" s="614"/>
      <c r="CI44" s="614"/>
      <c r="CJ44" s="614"/>
      <c r="CK44" s="614"/>
      <c r="CL44" s="614"/>
      <c r="CM44" s="614"/>
      <c r="CN44" s="614"/>
      <c r="CO44" s="614"/>
      <c r="CP44" s="614"/>
      <c r="CQ44" s="615"/>
      <c r="CR44" s="616">
        <v>226664</v>
      </c>
      <c r="CS44" s="619"/>
      <c r="CT44" s="619"/>
      <c r="CU44" s="619"/>
      <c r="CV44" s="619"/>
      <c r="CW44" s="619"/>
      <c r="CX44" s="619"/>
      <c r="CY44" s="620"/>
      <c r="CZ44" s="621">
        <v>21.7</v>
      </c>
      <c r="DA44" s="622"/>
      <c r="DB44" s="622"/>
      <c r="DC44" s="623"/>
      <c r="DD44" s="624">
        <v>3977</v>
      </c>
      <c r="DE44" s="619"/>
      <c r="DF44" s="619"/>
      <c r="DG44" s="619"/>
      <c r="DH44" s="619"/>
      <c r="DI44" s="619"/>
      <c r="DJ44" s="619"/>
      <c r="DK44" s="620"/>
      <c r="DL44" s="625"/>
      <c r="DM44" s="626"/>
      <c r="DN44" s="626"/>
      <c r="DO44" s="626"/>
      <c r="DP44" s="626"/>
      <c r="DQ44" s="626"/>
      <c r="DR44" s="626"/>
      <c r="DS44" s="626"/>
      <c r="DT44" s="626"/>
      <c r="DU44" s="626"/>
      <c r="DV44" s="627"/>
      <c r="DW44" s="610"/>
      <c r="DX44" s="611"/>
      <c r="DY44" s="611"/>
      <c r="DZ44" s="611"/>
      <c r="EA44" s="611"/>
      <c r="EB44" s="611"/>
      <c r="EC44" s="612"/>
    </row>
    <row r="45" spans="2:133" ht="11.25" customHeight="1" x14ac:dyDescent="0.2">
      <c r="CD45" s="646"/>
      <c r="CE45" s="647"/>
      <c r="CF45" s="613" t="s">
        <v>354</v>
      </c>
      <c r="CG45" s="614"/>
      <c r="CH45" s="614"/>
      <c r="CI45" s="614"/>
      <c r="CJ45" s="614"/>
      <c r="CK45" s="614"/>
      <c r="CL45" s="614"/>
      <c r="CM45" s="614"/>
      <c r="CN45" s="614"/>
      <c r="CO45" s="614"/>
      <c r="CP45" s="614"/>
      <c r="CQ45" s="615"/>
      <c r="CR45" s="616">
        <v>223413</v>
      </c>
      <c r="CS45" s="617"/>
      <c r="CT45" s="617"/>
      <c r="CU45" s="617"/>
      <c r="CV45" s="617"/>
      <c r="CW45" s="617"/>
      <c r="CX45" s="617"/>
      <c r="CY45" s="618"/>
      <c r="CZ45" s="621">
        <v>21.4</v>
      </c>
      <c r="DA45" s="650"/>
      <c r="DB45" s="650"/>
      <c r="DC45" s="651"/>
      <c r="DD45" s="624">
        <v>1435</v>
      </c>
      <c r="DE45" s="617"/>
      <c r="DF45" s="617"/>
      <c r="DG45" s="617"/>
      <c r="DH45" s="617"/>
      <c r="DI45" s="617"/>
      <c r="DJ45" s="617"/>
      <c r="DK45" s="618"/>
      <c r="DL45" s="625"/>
      <c r="DM45" s="626"/>
      <c r="DN45" s="626"/>
      <c r="DO45" s="626"/>
      <c r="DP45" s="626"/>
      <c r="DQ45" s="626"/>
      <c r="DR45" s="626"/>
      <c r="DS45" s="626"/>
      <c r="DT45" s="626"/>
      <c r="DU45" s="626"/>
      <c r="DV45" s="627"/>
      <c r="DW45" s="610"/>
      <c r="DX45" s="611"/>
      <c r="DY45" s="611"/>
      <c r="DZ45" s="611"/>
      <c r="EA45" s="611"/>
      <c r="EB45" s="611"/>
      <c r="EC45" s="612"/>
    </row>
    <row r="46" spans="2:133" ht="11.25" customHeight="1" x14ac:dyDescent="0.2">
      <c r="CD46" s="646"/>
      <c r="CE46" s="647"/>
      <c r="CF46" s="613" t="s">
        <v>355</v>
      </c>
      <c r="CG46" s="614"/>
      <c r="CH46" s="614"/>
      <c r="CI46" s="614"/>
      <c r="CJ46" s="614"/>
      <c r="CK46" s="614"/>
      <c r="CL46" s="614"/>
      <c r="CM46" s="614"/>
      <c r="CN46" s="614"/>
      <c r="CO46" s="614"/>
      <c r="CP46" s="614"/>
      <c r="CQ46" s="615"/>
      <c r="CR46" s="616">
        <v>3251</v>
      </c>
      <c r="CS46" s="619"/>
      <c r="CT46" s="619"/>
      <c r="CU46" s="619"/>
      <c r="CV46" s="619"/>
      <c r="CW46" s="619"/>
      <c r="CX46" s="619"/>
      <c r="CY46" s="620"/>
      <c r="CZ46" s="621">
        <v>0.3</v>
      </c>
      <c r="DA46" s="622"/>
      <c r="DB46" s="622"/>
      <c r="DC46" s="623"/>
      <c r="DD46" s="624">
        <v>2542</v>
      </c>
      <c r="DE46" s="619"/>
      <c r="DF46" s="619"/>
      <c r="DG46" s="619"/>
      <c r="DH46" s="619"/>
      <c r="DI46" s="619"/>
      <c r="DJ46" s="619"/>
      <c r="DK46" s="620"/>
      <c r="DL46" s="625"/>
      <c r="DM46" s="626"/>
      <c r="DN46" s="626"/>
      <c r="DO46" s="626"/>
      <c r="DP46" s="626"/>
      <c r="DQ46" s="626"/>
      <c r="DR46" s="626"/>
      <c r="DS46" s="626"/>
      <c r="DT46" s="626"/>
      <c r="DU46" s="626"/>
      <c r="DV46" s="627"/>
      <c r="DW46" s="610"/>
      <c r="DX46" s="611"/>
      <c r="DY46" s="611"/>
      <c r="DZ46" s="611"/>
      <c r="EA46" s="611"/>
      <c r="EB46" s="611"/>
      <c r="EC46" s="612"/>
    </row>
    <row r="47" spans="2:133" ht="11.25" customHeight="1" x14ac:dyDescent="0.2">
      <c r="CD47" s="646"/>
      <c r="CE47" s="647"/>
      <c r="CF47" s="613" t="s">
        <v>356</v>
      </c>
      <c r="CG47" s="614"/>
      <c r="CH47" s="614"/>
      <c r="CI47" s="614"/>
      <c r="CJ47" s="614"/>
      <c r="CK47" s="614"/>
      <c r="CL47" s="614"/>
      <c r="CM47" s="614"/>
      <c r="CN47" s="614"/>
      <c r="CO47" s="614"/>
      <c r="CP47" s="614"/>
      <c r="CQ47" s="615"/>
      <c r="CR47" s="616" t="s">
        <v>127</v>
      </c>
      <c r="CS47" s="617"/>
      <c r="CT47" s="617"/>
      <c r="CU47" s="617"/>
      <c r="CV47" s="617"/>
      <c r="CW47" s="617"/>
      <c r="CX47" s="617"/>
      <c r="CY47" s="618"/>
      <c r="CZ47" s="621" t="s">
        <v>127</v>
      </c>
      <c r="DA47" s="650"/>
      <c r="DB47" s="650"/>
      <c r="DC47" s="651"/>
      <c r="DD47" s="624" t="s">
        <v>127</v>
      </c>
      <c r="DE47" s="617"/>
      <c r="DF47" s="617"/>
      <c r="DG47" s="617"/>
      <c r="DH47" s="617"/>
      <c r="DI47" s="617"/>
      <c r="DJ47" s="617"/>
      <c r="DK47" s="618"/>
      <c r="DL47" s="625"/>
      <c r="DM47" s="626"/>
      <c r="DN47" s="626"/>
      <c r="DO47" s="626"/>
      <c r="DP47" s="626"/>
      <c r="DQ47" s="626"/>
      <c r="DR47" s="626"/>
      <c r="DS47" s="626"/>
      <c r="DT47" s="626"/>
      <c r="DU47" s="626"/>
      <c r="DV47" s="627"/>
      <c r="DW47" s="610"/>
      <c r="DX47" s="611"/>
      <c r="DY47" s="611"/>
      <c r="DZ47" s="611"/>
      <c r="EA47" s="611"/>
      <c r="EB47" s="611"/>
      <c r="EC47" s="612"/>
    </row>
    <row r="48" spans="2:133" ht="11" x14ac:dyDescent="0.2">
      <c r="CD48" s="648"/>
      <c r="CE48" s="649"/>
      <c r="CF48" s="613" t="s">
        <v>357</v>
      </c>
      <c r="CG48" s="614"/>
      <c r="CH48" s="614"/>
      <c r="CI48" s="614"/>
      <c r="CJ48" s="614"/>
      <c r="CK48" s="614"/>
      <c r="CL48" s="614"/>
      <c r="CM48" s="614"/>
      <c r="CN48" s="614"/>
      <c r="CO48" s="614"/>
      <c r="CP48" s="614"/>
      <c r="CQ48" s="615"/>
      <c r="CR48" s="616" t="s">
        <v>237</v>
      </c>
      <c r="CS48" s="619"/>
      <c r="CT48" s="619"/>
      <c r="CU48" s="619"/>
      <c r="CV48" s="619"/>
      <c r="CW48" s="619"/>
      <c r="CX48" s="619"/>
      <c r="CY48" s="620"/>
      <c r="CZ48" s="621" t="s">
        <v>127</v>
      </c>
      <c r="DA48" s="622"/>
      <c r="DB48" s="622"/>
      <c r="DC48" s="623"/>
      <c r="DD48" s="624" t="s">
        <v>127</v>
      </c>
      <c r="DE48" s="619"/>
      <c r="DF48" s="619"/>
      <c r="DG48" s="619"/>
      <c r="DH48" s="619"/>
      <c r="DI48" s="619"/>
      <c r="DJ48" s="619"/>
      <c r="DK48" s="620"/>
      <c r="DL48" s="625"/>
      <c r="DM48" s="626"/>
      <c r="DN48" s="626"/>
      <c r="DO48" s="626"/>
      <c r="DP48" s="626"/>
      <c r="DQ48" s="626"/>
      <c r="DR48" s="626"/>
      <c r="DS48" s="626"/>
      <c r="DT48" s="626"/>
      <c r="DU48" s="626"/>
      <c r="DV48" s="627"/>
      <c r="DW48" s="610"/>
      <c r="DX48" s="611"/>
      <c r="DY48" s="611"/>
      <c r="DZ48" s="611"/>
      <c r="EA48" s="611"/>
      <c r="EB48" s="611"/>
      <c r="EC48" s="612"/>
    </row>
    <row r="49" spans="82:133" ht="11.25" customHeight="1" x14ac:dyDescent="0.2">
      <c r="CD49" s="628" t="s">
        <v>358</v>
      </c>
      <c r="CE49" s="629"/>
      <c r="CF49" s="629"/>
      <c r="CG49" s="629"/>
      <c r="CH49" s="629"/>
      <c r="CI49" s="629"/>
      <c r="CJ49" s="629"/>
      <c r="CK49" s="629"/>
      <c r="CL49" s="629"/>
      <c r="CM49" s="629"/>
      <c r="CN49" s="629"/>
      <c r="CO49" s="629"/>
      <c r="CP49" s="629"/>
      <c r="CQ49" s="630"/>
      <c r="CR49" s="631">
        <v>1042459</v>
      </c>
      <c r="CS49" s="632"/>
      <c r="CT49" s="632"/>
      <c r="CU49" s="632"/>
      <c r="CV49" s="632"/>
      <c r="CW49" s="632"/>
      <c r="CX49" s="632"/>
      <c r="CY49" s="633"/>
      <c r="CZ49" s="634">
        <v>100</v>
      </c>
      <c r="DA49" s="635"/>
      <c r="DB49" s="635"/>
      <c r="DC49" s="636"/>
      <c r="DD49" s="637">
        <v>623547</v>
      </c>
      <c r="DE49" s="632"/>
      <c r="DF49" s="632"/>
      <c r="DG49" s="632"/>
      <c r="DH49" s="632"/>
      <c r="DI49" s="632"/>
      <c r="DJ49" s="632"/>
      <c r="DK49" s="633"/>
      <c r="DL49" s="638"/>
      <c r="DM49" s="639"/>
      <c r="DN49" s="639"/>
      <c r="DO49" s="639"/>
      <c r="DP49" s="639"/>
      <c r="DQ49" s="639"/>
      <c r="DR49" s="639"/>
      <c r="DS49" s="639"/>
      <c r="DT49" s="639"/>
      <c r="DU49" s="639"/>
      <c r="DV49" s="640"/>
      <c r="DW49" s="641"/>
      <c r="DX49" s="642"/>
      <c r="DY49" s="642"/>
      <c r="DZ49" s="642"/>
      <c r="EA49" s="642"/>
      <c r="EB49" s="642"/>
      <c r="EC49" s="643"/>
    </row>
    <row r="50" spans="82:133" ht="11" hidden="1" x14ac:dyDescent="0.2"/>
    <row r="51" spans="82:133" ht="11" hidden="1" x14ac:dyDescent="0.2"/>
    <row r="52" spans="82:133" ht="11" hidden="1" x14ac:dyDescent="0.2"/>
    <row r="53" spans="82:133" ht="11" hidden="1" x14ac:dyDescent="0.2"/>
  </sheetData>
  <sheetProtection algorithmName="SHA-512" hashValue="ZKZLH5DWCa4RAOVWA0+5R2iSDQbR6lRjC3/aef2AqAvc4dNahyPSo+l4ccktxoLgBgBrsZCkk2L+4Qs0INXnjA==" saltValue="2TkfLn72n/q/jzTAGGne/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BH8" sqref="BH8"/>
    </sheetView>
  </sheetViews>
  <sheetFormatPr defaultColWidth="0" defaultRowHeight="13" zeroHeight="1" x14ac:dyDescent="0.2"/>
  <cols>
    <col min="1" max="130" width="2.7265625" style="232" customWidth="1"/>
    <col min="131" max="131" width="1.6328125" style="232" customWidth="1"/>
    <col min="132" max="16384" width="9" style="232" hidden="1"/>
  </cols>
  <sheetData>
    <row r="1" spans="1:131" ht="11.25" customHeight="1" thickBot="1" x14ac:dyDescent="0.25">
      <c r="A1" s="228"/>
      <c r="B1" s="228"/>
      <c r="C1" s="228"/>
      <c r="D1" s="228"/>
      <c r="E1" s="228"/>
      <c r="F1" s="228"/>
      <c r="G1" s="228"/>
      <c r="H1" s="228"/>
      <c r="I1" s="228"/>
      <c r="J1" s="228"/>
      <c r="K1" s="228"/>
      <c r="L1" s="228"/>
      <c r="M1" s="228"/>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A1" s="229"/>
      <c r="BB1" s="229"/>
      <c r="BC1" s="229"/>
      <c r="BD1" s="229"/>
      <c r="BE1" s="229"/>
      <c r="BF1" s="229"/>
      <c r="BG1" s="229"/>
      <c r="BH1" s="229"/>
      <c r="BI1" s="229"/>
      <c r="BJ1" s="229"/>
      <c r="BK1" s="229"/>
      <c r="BL1" s="229"/>
      <c r="BM1" s="229"/>
      <c r="BN1" s="229"/>
      <c r="BO1" s="229"/>
      <c r="BP1" s="229"/>
      <c r="BQ1" s="229"/>
      <c r="BR1" s="229"/>
      <c r="BS1" s="229"/>
      <c r="BT1" s="229"/>
      <c r="BU1" s="229"/>
      <c r="BV1" s="229"/>
      <c r="BW1" s="229"/>
      <c r="BX1" s="229"/>
      <c r="BY1" s="229"/>
      <c r="BZ1" s="229"/>
      <c r="CA1" s="229"/>
      <c r="CB1" s="229"/>
      <c r="CC1" s="229"/>
      <c r="CD1" s="229"/>
      <c r="CE1" s="229"/>
      <c r="CF1" s="229"/>
      <c r="CG1" s="229"/>
      <c r="CH1" s="229"/>
      <c r="CI1" s="229"/>
      <c r="CJ1" s="229"/>
      <c r="CK1" s="229"/>
      <c r="CL1" s="229"/>
      <c r="CM1" s="229"/>
      <c r="CN1" s="229"/>
      <c r="CO1" s="229"/>
      <c r="CP1" s="229"/>
      <c r="CQ1" s="229"/>
      <c r="CR1" s="229"/>
      <c r="CS1" s="229"/>
      <c r="CT1" s="229"/>
      <c r="CU1" s="229"/>
      <c r="CV1" s="229"/>
      <c r="CW1" s="229"/>
      <c r="CX1" s="229"/>
      <c r="CY1" s="229"/>
      <c r="CZ1" s="229"/>
      <c r="DA1" s="229"/>
      <c r="DB1" s="229"/>
      <c r="DC1" s="229"/>
      <c r="DD1" s="229"/>
      <c r="DE1" s="229"/>
      <c r="DF1" s="229"/>
      <c r="DG1" s="229"/>
      <c r="DH1" s="229"/>
      <c r="DI1" s="229"/>
      <c r="DJ1" s="229"/>
      <c r="DK1" s="229"/>
      <c r="DL1" s="229"/>
      <c r="DM1" s="229"/>
      <c r="DN1" s="229"/>
      <c r="DO1" s="229"/>
      <c r="DP1" s="229"/>
      <c r="DQ1" s="230"/>
      <c r="DR1" s="230"/>
      <c r="DS1" s="230"/>
      <c r="DT1" s="230"/>
      <c r="DU1" s="230"/>
      <c r="DV1" s="230"/>
      <c r="DW1" s="230"/>
      <c r="DX1" s="230"/>
      <c r="DY1" s="230"/>
      <c r="DZ1" s="230"/>
      <c r="EA1" s="231"/>
    </row>
    <row r="2" spans="1:131" ht="26.25" customHeight="1" thickBot="1" x14ac:dyDescent="0.25">
      <c r="A2" s="233"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09" t="s">
        <v>360</v>
      </c>
      <c r="DK2" s="1110"/>
      <c r="DL2" s="1110"/>
      <c r="DM2" s="1110"/>
      <c r="DN2" s="1110"/>
      <c r="DO2" s="1111"/>
      <c r="DP2" s="229"/>
      <c r="DQ2" s="1109" t="s">
        <v>361</v>
      </c>
      <c r="DR2" s="1110"/>
      <c r="DS2" s="1110"/>
      <c r="DT2" s="1110"/>
      <c r="DU2" s="1110"/>
      <c r="DV2" s="1110"/>
      <c r="DW2" s="1110"/>
      <c r="DX2" s="1110"/>
      <c r="DY2" s="1110"/>
      <c r="DZ2" s="1111"/>
      <c r="EA2" s="231"/>
    </row>
    <row r="3" spans="1:131" ht="11.25" customHeight="1" x14ac:dyDescent="0.2">
      <c r="A3" s="229"/>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c r="BI3" s="229"/>
      <c r="BJ3" s="229"/>
      <c r="BK3" s="229"/>
      <c r="BL3" s="229"/>
      <c r="BM3" s="229"/>
      <c r="BN3" s="229"/>
      <c r="BO3" s="229"/>
      <c r="BP3" s="229"/>
      <c r="BQ3" s="229"/>
      <c r="BR3" s="229"/>
      <c r="BS3" s="229"/>
      <c r="BT3" s="229"/>
      <c r="BU3" s="229"/>
      <c r="BV3" s="229"/>
      <c r="BW3" s="229"/>
      <c r="BX3" s="229"/>
      <c r="BY3" s="229"/>
      <c r="BZ3" s="229"/>
      <c r="CA3" s="229"/>
      <c r="CB3" s="229"/>
      <c r="CC3" s="229"/>
      <c r="CD3" s="229"/>
      <c r="CE3" s="229"/>
      <c r="CF3" s="229"/>
      <c r="CG3" s="229"/>
      <c r="CH3" s="229"/>
      <c r="CI3" s="229"/>
      <c r="CJ3" s="229"/>
      <c r="CK3" s="229"/>
      <c r="CL3" s="229"/>
      <c r="CM3" s="229"/>
      <c r="CN3" s="229"/>
      <c r="CO3" s="229"/>
      <c r="CP3" s="229"/>
      <c r="CQ3" s="229"/>
      <c r="CR3" s="229"/>
      <c r="CS3" s="229"/>
      <c r="CT3" s="229"/>
      <c r="CU3" s="229"/>
      <c r="CV3" s="229"/>
      <c r="CW3" s="229"/>
      <c r="CX3" s="229"/>
      <c r="CY3" s="229"/>
      <c r="CZ3" s="229"/>
      <c r="DA3" s="229"/>
      <c r="DB3" s="229"/>
      <c r="DC3" s="229"/>
      <c r="DD3" s="229"/>
      <c r="DE3" s="229"/>
      <c r="DF3" s="229"/>
      <c r="DG3" s="229"/>
      <c r="DH3" s="229"/>
      <c r="DI3" s="229"/>
      <c r="DJ3" s="229"/>
      <c r="DK3" s="229"/>
      <c r="DL3" s="229"/>
      <c r="DM3" s="229"/>
      <c r="DN3" s="229"/>
      <c r="DO3" s="229"/>
      <c r="DP3" s="229"/>
      <c r="DQ3" s="229"/>
      <c r="DR3" s="229"/>
      <c r="DS3" s="229"/>
      <c r="DT3" s="229"/>
      <c r="DU3" s="229"/>
      <c r="DV3" s="229"/>
      <c r="DW3" s="229"/>
      <c r="DX3" s="229"/>
      <c r="DY3" s="229"/>
      <c r="DZ3" s="229"/>
      <c r="EA3" s="231"/>
    </row>
    <row r="4" spans="1:131" s="237" customFormat="1" ht="26.25" customHeight="1" thickBot="1" x14ac:dyDescent="0.25">
      <c r="A4" s="1062" t="s">
        <v>362</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34"/>
      <c r="BA4" s="234"/>
      <c r="BB4" s="234"/>
      <c r="BC4" s="234"/>
      <c r="BD4" s="234"/>
      <c r="BE4" s="235"/>
      <c r="BF4" s="235"/>
      <c r="BG4" s="235"/>
      <c r="BH4" s="235"/>
      <c r="BI4" s="235"/>
      <c r="BJ4" s="235"/>
      <c r="BK4" s="235"/>
      <c r="BL4" s="235"/>
      <c r="BM4" s="235"/>
      <c r="BN4" s="235"/>
      <c r="BO4" s="235"/>
      <c r="BP4" s="235"/>
      <c r="BQ4" s="234" t="s">
        <v>363</v>
      </c>
      <c r="BR4" s="234"/>
      <c r="BS4" s="234"/>
      <c r="BT4" s="234"/>
      <c r="BU4" s="234"/>
      <c r="BV4" s="234"/>
      <c r="BW4" s="234"/>
      <c r="BX4" s="234"/>
      <c r="BY4" s="234"/>
      <c r="BZ4" s="234"/>
      <c r="CA4" s="234"/>
      <c r="CB4" s="234"/>
      <c r="CC4" s="234"/>
      <c r="CD4" s="234"/>
      <c r="CE4" s="234"/>
      <c r="CF4" s="234"/>
      <c r="CG4" s="234"/>
      <c r="CH4" s="234"/>
      <c r="CI4" s="234"/>
      <c r="CJ4" s="234"/>
      <c r="CK4" s="234"/>
      <c r="CL4" s="234"/>
      <c r="CM4" s="234"/>
      <c r="CN4" s="234"/>
      <c r="CO4" s="234"/>
      <c r="CP4" s="234"/>
      <c r="CQ4" s="234"/>
      <c r="CR4" s="234"/>
      <c r="CS4" s="234"/>
      <c r="CT4" s="234"/>
      <c r="CU4" s="234"/>
      <c r="CV4" s="234"/>
      <c r="CW4" s="234"/>
      <c r="CX4" s="234"/>
      <c r="CY4" s="234"/>
      <c r="CZ4" s="234"/>
      <c r="DA4" s="234"/>
      <c r="DB4" s="234"/>
      <c r="DC4" s="234"/>
      <c r="DD4" s="234"/>
      <c r="DE4" s="234"/>
      <c r="DF4" s="234"/>
      <c r="DG4" s="234"/>
      <c r="DH4" s="234"/>
      <c r="DI4" s="234"/>
      <c r="DJ4" s="234"/>
      <c r="DK4" s="234"/>
      <c r="DL4" s="234"/>
      <c r="DM4" s="234"/>
      <c r="DN4" s="234"/>
      <c r="DO4" s="234"/>
      <c r="DP4" s="234"/>
      <c r="DQ4" s="234"/>
      <c r="DR4" s="234"/>
      <c r="DS4" s="234"/>
      <c r="DT4" s="234"/>
      <c r="DU4" s="234"/>
      <c r="DV4" s="234"/>
      <c r="DW4" s="234"/>
      <c r="DX4" s="234"/>
      <c r="DY4" s="234"/>
      <c r="DZ4" s="234"/>
      <c r="EA4" s="236"/>
    </row>
    <row r="5" spans="1:131" s="237" customFormat="1" ht="26.25" customHeight="1" x14ac:dyDescent="0.2">
      <c r="A5" s="998" t="s">
        <v>364</v>
      </c>
      <c r="B5" s="999"/>
      <c r="C5" s="999"/>
      <c r="D5" s="999"/>
      <c r="E5" s="999"/>
      <c r="F5" s="999"/>
      <c r="G5" s="999"/>
      <c r="H5" s="999"/>
      <c r="I5" s="999"/>
      <c r="J5" s="999"/>
      <c r="K5" s="999"/>
      <c r="L5" s="999"/>
      <c r="M5" s="999"/>
      <c r="N5" s="999"/>
      <c r="O5" s="999"/>
      <c r="P5" s="1000"/>
      <c r="Q5" s="1004" t="s">
        <v>365</v>
      </c>
      <c r="R5" s="1005"/>
      <c r="S5" s="1005"/>
      <c r="T5" s="1005"/>
      <c r="U5" s="1006"/>
      <c r="V5" s="1004" t="s">
        <v>366</v>
      </c>
      <c r="W5" s="1005"/>
      <c r="X5" s="1005"/>
      <c r="Y5" s="1005"/>
      <c r="Z5" s="1006"/>
      <c r="AA5" s="1004" t="s">
        <v>367</v>
      </c>
      <c r="AB5" s="1005"/>
      <c r="AC5" s="1005"/>
      <c r="AD5" s="1005"/>
      <c r="AE5" s="1005"/>
      <c r="AF5" s="1112" t="s">
        <v>368</v>
      </c>
      <c r="AG5" s="1005"/>
      <c r="AH5" s="1005"/>
      <c r="AI5" s="1005"/>
      <c r="AJ5" s="1018"/>
      <c r="AK5" s="1005" t="s">
        <v>369</v>
      </c>
      <c r="AL5" s="1005"/>
      <c r="AM5" s="1005"/>
      <c r="AN5" s="1005"/>
      <c r="AO5" s="1006"/>
      <c r="AP5" s="1004" t="s">
        <v>370</v>
      </c>
      <c r="AQ5" s="1005"/>
      <c r="AR5" s="1005"/>
      <c r="AS5" s="1005"/>
      <c r="AT5" s="1006"/>
      <c r="AU5" s="1004" t="s">
        <v>371</v>
      </c>
      <c r="AV5" s="1005"/>
      <c r="AW5" s="1005"/>
      <c r="AX5" s="1005"/>
      <c r="AY5" s="1018"/>
      <c r="AZ5" s="234"/>
      <c r="BA5" s="234"/>
      <c r="BB5" s="234"/>
      <c r="BC5" s="234"/>
      <c r="BD5" s="234"/>
      <c r="BE5" s="235"/>
      <c r="BF5" s="235"/>
      <c r="BG5" s="235"/>
      <c r="BH5" s="235"/>
      <c r="BI5" s="235"/>
      <c r="BJ5" s="235"/>
      <c r="BK5" s="235"/>
      <c r="BL5" s="235"/>
      <c r="BM5" s="235"/>
      <c r="BN5" s="235"/>
      <c r="BO5" s="235"/>
      <c r="BP5" s="235"/>
      <c r="BQ5" s="998" t="s">
        <v>372</v>
      </c>
      <c r="BR5" s="999"/>
      <c r="BS5" s="999"/>
      <c r="BT5" s="999"/>
      <c r="BU5" s="999"/>
      <c r="BV5" s="999"/>
      <c r="BW5" s="999"/>
      <c r="BX5" s="999"/>
      <c r="BY5" s="999"/>
      <c r="BZ5" s="999"/>
      <c r="CA5" s="999"/>
      <c r="CB5" s="999"/>
      <c r="CC5" s="999"/>
      <c r="CD5" s="999"/>
      <c r="CE5" s="999"/>
      <c r="CF5" s="999"/>
      <c r="CG5" s="1000"/>
      <c r="CH5" s="1004" t="s">
        <v>373</v>
      </c>
      <c r="CI5" s="1005"/>
      <c r="CJ5" s="1005"/>
      <c r="CK5" s="1005"/>
      <c r="CL5" s="1006"/>
      <c r="CM5" s="1004" t="s">
        <v>374</v>
      </c>
      <c r="CN5" s="1005"/>
      <c r="CO5" s="1005"/>
      <c r="CP5" s="1005"/>
      <c r="CQ5" s="1006"/>
      <c r="CR5" s="1004" t="s">
        <v>375</v>
      </c>
      <c r="CS5" s="1005"/>
      <c r="CT5" s="1005"/>
      <c r="CU5" s="1005"/>
      <c r="CV5" s="1006"/>
      <c r="CW5" s="1004" t="s">
        <v>376</v>
      </c>
      <c r="CX5" s="1005"/>
      <c r="CY5" s="1005"/>
      <c r="CZ5" s="1005"/>
      <c r="DA5" s="1006"/>
      <c r="DB5" s="1004" t="s">
        <v>377</v>
      </c>
      <c r="DC5" s="1005"/>
      <c r="DD5" s="1005"/>
      <c r="DE5" s="1005"/>
      <c r="DF5" s="1006"/>
      <c r="DG5" s="1097" t="s">
        <v>378</v>
      </c>
      <c r="DH5" s="1098"/>
      <c r="DI5" s="1098"/>
      <c r="DJ5" s="1098"/>
      <c r="DK5" s="1099"/>
      <c r="DL5" s="1097" t="s">
        <v>379</v>
      </c>
      <c r="DM5" s="1098"/>
      <c r="DN5" s="1098"/>
      <c r="DO5" s="1098"/>
      <c r="DP5" s="1099"/>
      <c r="DQ5" s="1004" t="s">
        <v>380</v>
      </c>
      <c r="DR5" s="1005"/>
      <c r="DS5" s="1005"/>
      <c r="DT5" s="1005"/>
      <c r="DU5" s="1006"/>
      <c r="DV5" s="1004" t="s">
        <v>371</v>
      </c>
      <c r="DW5" s="1005"/>
      <c r="DX5" s="1005"/>
      <c r="DY5" s="1005"/>
      <c r="DZ5" s="1018"/>
      <c r="EA5" s="236"/>
    </row>
    <row r="6" spans="1:131" s="237" customFormat="1" ht="26.25" customHeight="1" thickBot="1" x14ac:dyDescent="0.25">
      <c r="A6" s="1001"/>
      <c r="B6" s="1002"/>
      <c r="C6" s="1002"/>
      <c r="D6" s="1002"/>
      <c r="E6" s="1002"/>
      <c r="F6" s="1002"/>
      <c r="G6" s="1002"/>
      <c r="H6" s="1002"/>
      <c r="I6" s="1002"/>
      <c r="J6" s="1002"/>
      <c r="K6" s="1002"/>
      <c r="L6" s="1002"/>
      <c r="M6" s="1002"/>
      <c r="N6" s="1002"/>
      <c r="O6" s="1002"/>
      <c r="P6" s="1003"/>
      <c r="Q6" s="1007"/>
      <c r="R6" s="1008"/>
      <c r="S6" s="1008"/>
      <c r="T6" s="1008"/>
      <c r="U6" s="1009"/>
      <c r="V6" s="1007"/>
      <c r="W6" s="1008"/>
      <c r="X6" s="1008"/>
      <c r="Y6" s="1008"/>
      <c r="Z6" s="1009"/>
      <c r="AA6" s="1007"/>
      <c r="AB6" s="1008"/>
      <c r="AC6" s="1008"/>
      <c r="AD6" s="1008"/>
      <c r="AE6" s="1008"/>
      <c r="AF6" s="1113"/>
      <c r="AG6" s="1008"/>
      <c r="AH6" s="1008"/>
      <c r="AI6" s="1008"/>
      <c r="AJ6" s="1019"/>
      <c r="AK6" s="1008"/>
      <c r="AL6" s="1008"/>
      <c r="AM6" s="1008"/>
      <c r="AN6" s="1008"/>
      <c r="AO6" s="1009"/>
      <c r="AP6" s="1007"/>
      <c r="AQ6" s="1008"/>
      <c r="AR6" s="1008"/>
      <c r="AS6" s="1008"/>
      <c r="AT6" s="1009"/>
      <c r="AU6" s="1007"/>
      <c r="AV6" s="1008"/>
      <c r="AW6" s="1008"/>
      <c r="AX6" s="1008"/>
      <c r="AY6" s="1019"/>
      <c r="AZ6" s="234"/>
      <c r="BA6" s="234"/>
      <c r="BB6" s="234"/>
      <c r="BC6" s="234"/>
      <c r="BD6" s="234"/>
      <c r="BE6" s="235"/>
      <c r="BF6" s="235"/>
      <c r="BG6" s="235"/>
      <c r="BH6" s="235"/>
      <c r="BI6" s="235"/>
      <c r="BJ6" s="235"/>
      <c r="BK6" s="235"/>
      <c r="BL6" s="235"/>
      <c r="BM6" s="235"/>
      <c r="BN6" s="235"/>
      <c r="BO6" s="235"/>
      <c r="BP6" s="235"/>
      <c r="BQ6" s="1001"/>
      <c r="BR6" s="1002"/>
      <c r="BS6" s="1002"/>
      <c r="BT6" s="1002"/>
      <c r="BU6" s="1002"/>
      <c r="BV6" s="1002"/>
      <c r="BW6" s="1002"/>
      <c r="BX6" s="1002"/>
      <c r="BY6" s="1002"/>
      <c r="BZ6" s="1002"/>
      <c r="CA6" s="1002"/>
      <c r="CB6" s="1002"/>
      <c r="CC6" s="1002"/>
      <c r="CD6" s="1002"/>
      <c r="CE6" s="1002"/>
      <c r="CF6" s="1002"/>
      <c r="CG6" s="1003"/>
      <c r="CH6" s="1007"/>
      <c r="CI6" s="1008"/>
      <c r="CJ6" s="1008"/>
      <c r="CK6" s="1008"/>
      <c r="CL6" s="1009"/>
      <c r="CM6" s="1007"/>
      <c r="CN6" s="1008"/>
      <c r="CO6" s="1008"/>
      <c r="CP6" s="1008"/>
      <c r="CQ6" s="1009"/>
      <c r="CR6" s="1007"/>
      <c r="CS6" s="1008"/>
      <c r="CT6" s="1008"/>
      <c r="CU6" s="1008"/>
      <c r="CV6" s="1009"/>
      <c r="CW6" s="1007"/>
      <c r="CX6" s="1008"/>
      <c r="CY6" s="1008"/>
      <c r="CZ6" s="1008"/>
      <c r="DA6" s="1009"/>
      <c r="DB6" s="1007"/>
      <c r="DC6" s="1008"/>
      <c r="DD6" s="1008"/>
      <c r="DE6" s="1008"/>
      <c r="DF6" s="1009"/>
      <c r="DG6" s="1100"/>
      <c r="DH6" s="1101"/>
      <c r="DI6" s="1101"/>
      <c r="DJ6" s="1101"/>
      <c r="DK6" s="1102"/>
      <c r="DL6" s="1100"/>
      <c r="DM6" s="1101"/>
      <c r="DN6" s="1101"/>
      <c r="DO6" s="1101"/>
      <c r="DP6" s="1102"/>
      <c r="DQ6" s="1007"/>
      <c r="DR6" s="1008"/>
      <c r="DS6" s="1008"/>
      <c r="DT6" s="1008"/>
      <c r="DU6" s="1009"/>
      <c r="DV6" s="1007"/>
      <c r="DW6" s="1008"/>
      <c r="DX6" s="1008"/>
      <c r="DY6" s="1008"/>
      <c r="DZ6" s="1019"/>
      <c r="EA6" s="236"/>
    </row>
    <row r="7" spans="1:131" s="237" customFormat="1" ht="26.25" customHeight="1" thickTop="1" x14ac:dyDescent="0.2">
      <c r="A7" s="238">
        <v>1</v>
      </c>
      <c r="B7" s="1049" t="s">
        <v>381</v>
      </c>
      <c r="C7" s="1050"/>
      <c r="D7" s="1050"/>
      <c r="E7" s="1050"/>
      <c r="F7" s="1050"/>
      <c r="G7" s="1050"/>
      <c r="H7" s="1050"/>
      <c r="I7" s="1050"/>
      <c r="J7" s="1050"/>
      <c r="K7" s="1050"/>
      <c r="L7" s="1050"/>
      <c r="M7" s="1050"/>
      <c r="N7" s="1050"/>
      <c r="O7" s="1050"/>
      <c r="P7" s="1051"/>
      <c r="Q7" s="1103">
        <v>1216</v>
      </c>
      <c r="R7" s="1104"/>
      <c r="S7" s="1104"/>
      <c r="T7" s="1104"/>
      <c r="U7" s="1104"/>
      <c r="V7" s="1104">
        <v>1042</v>
      </c>
      <c r="W7" s="1104"/>
      <c r="X7" s="1104"/>
      <c r="Y7" s="1104"/>
      <c r="Z7" s="1104"/>
      <c r="AA7" s="1104">
        <v>174</v>
      </c>
      <c r="AB7" s="1104"/>
      <c r="AC7" s="1104"/>
      <c r="AD7" s="1104"/>
      <c r="AE7" s="1105"/>
      <c r="AF7" s="1106">
        <v>159</v>
      </c>
      <c r="AG7" s="1107"/>
      <c r="AH7" s="1107"/>
      <c r="AI7" s="1107"/>
      <c r="AJ7" s="1108"/>
      <c r="AK7" s="1090">
        <v>0</v>
      </c>
      <c r="AL7" s="1091"/>
      <c r="AM7" s="1091"/>
      <c r="AN7" s="1091"/>
      <c r="AO7" s="1091"/>
      <c r="AP7" s="1091">
        <v>889</v>
      </c>
      <c r="AQ7" s="1091"/>
      <c r="AR7" s="1091"/>
      <c r="AS7" s="1091"/>
      <c r="AT7" s="1091"/>
      <c r="AU7" s="1092"/>
      <c r="AV7" s="1092"/>
      <c r="AW7" s="1092"/>
      <c r="AX7" s="1092"/>
      <c r="AY7" s="1093"/>
      <c r="AZ7" s="234"/>
      <c r="BA7" s="234"/>
      <c r="BB7" s="234"/>
      <c r="BC7" s="234"/>
      <c r="BD7" s="234"/>
      <c r="BE7" s="235"/>
      <c r="BF7" s="235"/>
      <c r="BG7" s="235"/>
      <c r="BH7" s="235"/>
      <c r="BI7" s="235"/>
      <c r="BJ7" s="235"/>
      <c r="BK7" s="235"/>
      <c r="BL7" s="235"/>
      <c r="BM7" s="235"/>
      <c r="BN7" s="235"/>
      <c r="BO7" s="235"/>
      <c r="BP7" s="235"/>
      <c r="BQ7" s="238">
        <v>1</v>
      </c>
      <c r="BR7" s="239"/>
      <c r="BS7" s="1094"/>
      <c r="BT7" s="1095"/>
      <c r="BU7" s="1095"/>
      <c r="BV7" s="1095"/>
      <c r="BW7" s="1095"/>
      <c r="BX7" s="1095"/>
      <c r="BY7" s="1095"/>
      <c r="BZ7" s="1095"/>
      <c r="CA7" s="1095"/>
      <c r="CB7" s="1095"/>
      <c r="CC7" s="1095"/>
      <c r="CD7" s="1095"/>
      <c r="CE7" s="1095"/>
      <c r="CF7" s="1095"/>
      <c r="CG7" s="1096"/>
      <c r="CH7" s="1087"/>
      <c r="CI7" s="1088"/>
      <c r="CJ7" s="1088"/>
      <c r="CK7" s="1088"/>
      <c r="CL7" s="1089"/>
      <c r="CM7" s="1087"/>
      <c r="CN7" s="1088"/>
      <c r="CO7" s="1088"/>
      <c r="CP7" s="1088"/>
      <c r="CQ7" s="1089"/>
      <c r="CR7" s="1087"/>
      <c r="CS7" s="1088"/>
      <c r="CT7" s="1088"/>
      <c r="CU7" s="1088"/>
      <c r="CV7" s="1089"/>
      <c r="CW7" s="1087"/>
      <c r="CX7" s="1088"/>
      <c r="CY7" s="1088"/>
      <c r="CZ7" s="1088"/>
      <c r="DA7" s="1089"/>
      <c r="DB7" s="1087"/>
      <c r="DC7" s="1088"/>
      <c r="DD7" s="1088"/>
      <c r="DE7" s="1088"/>
      <c r="DF7" s="1089"/>
      <c r="DG7" s="1087"/>
      <c r="DH7" s="1088"/>
      <c r="DI7" s="1088"/>
      <c r="DJ7" s="1088"/>
      <c r="DK7" s="1089"/>
      <c r="DL7" s="1087"/>
      <c r="DM7" s="1088"/>
      <c r="DN7" s="1088"/>
      <c r="DO7" s="1088"/>
      <c r="DP7" s="1089"/>
      <c r="DQ7" s="1087"/>
      <c r="DR7" s="1088"/>
      <c r="DS7" s="1088"/>
      <c r="DT7" s="1088"/>
      <c r="DU7" s="1089"/>
      <c r="DV7" s="1094"/>
      <c r="DW7" s="1095"/>
      <c r="DX7" s="1095"/>
      <c r="DY7" s="1095"/>
      <c r="DZ7" s="1114"/>
      <c r="EA7" s="236"/>
    </row>
    <row r="8" spans="1:131" s="237" customFormat="1" ht="26.25" customHeight="1" x14ac:dyDescent="0.2">
      <c r="A8" s="240">
        <v>2</v>
      </c>
      <c r="B8" s="1036"/>
      <c r="C8" s="1037"/>
      <c r="D8" s="1037"/>
      <c r="E8" s="1037"/>
      <c r="F8" s="1037"/>
      <c r="G8" s="1037"/>
      <c r="H8" s="1037"/>
      <c r="I8" s="1037"/>
      <c r="J8" s="1037"/>
      <c r="K8" s="1037"/>
      <c r="L8" s="1037"/>
      <c r="M8" s="1037"/>
      <c r="N8" s="1037"/>
      <c r="O8" s="1037"/>
      <c r="P8" s="1038"/>
      <c r="Q8" s="1042"/>
      <c r="R8" s="1043"/>
      <c r="S8" s="1043"/>
      <c r="T8" s="1043"/>
      <c r="U8" s="1043"/>
      <c r="V8" s="1043"/>
      <c r="W8" s="1043"/>
      <c r="X8" s="1043"/>
      <c r="Y8" s="1043"/>
      <c r="Z8" s="1043"/>
      <c r="AA8" s="1043"/>
      <c r="AB8" s="1043"/>
      <c r="AC8" s="1043"/>
      <c r="AD8" s="1043"/>
      <c r="AE8" s="1044"/>
      <c r="AF8" s="1020"/>
      <c r="AG8" s="1021"/>
      <c r="AH8" s="1021"/>
      <c r="AI8" s="1021"/>
      <c r="AJ8" s="1022"/>
      <c r="AK8" s="1085"/>
      <c r="AL8" s="1086"/>
      <c r="AM8" s="1086"/>
      <c r="AN8" s="1086"/>
      <c r="AO8" s="1086"/>
      <c r="AP8" s="1086"/>
      <c r="AQ8" s="1086"/>
      <c r="AR8" s="1086"/>
      <c r="AS8" s="1086"/>
      <c r="AT8" s="1086"/>
      <c r="AU8" s="1083"/>
      <c r="AV8" s="1083"/>
      <c r="AW8" s="1083"/>
      <c r="AX8" s="1083"/>
      <c r="AY8" s="1084"/>
      <c r="AZ8" s="234"/>
      <c r="BA8" s="234"/>
      <c r="BB8" s="234"/>
      <c r="BC8" s="234"/>
      <c r="BD8" s="234"/>
      <c r="BE8" s="235"/>
      <c r="BF8" s="235"/>
      <c r="BG8" s="235"/>
      <c r="BH8" s="235"/>
      <c r="BI8" s="235"/>
      <c r="BJ8" s="235"/>
      <c r="BK8" s="235"/>
      <c r="BL8" s="235"/>
      <c r="BM8" s="235"/>
      <c r="BN8" s="235"/>
      <c r="BO8" s="235"/>
      <c r="BP8" s="235"/>
      <c r="BQ8" s="240">
        <v>2</v>
      </c>
      <c r="BR8" s="241"/>
      <c r="BS8" s="995"/>
      <c r="BT8" s="996"/>
      <c r="BU8" s="996"/>
      <c r="BV8" s="996"/>
      <c r="BW8" s="996"/>
      <c r="BX8" s="996"/>
      <c r="BY8" s="996"/>
      <c r="BZ8" s="996"/>
      <c r="CA8" s="996"/>
      <c r="CB8" s="996"/>
      <c r="CC8" s="996"/>
      <c r="CD8" s="996"/>
      <c r="CE8" s="996"/>
      <c r="CF8" s="996"/>
      <c r="CG8" s="1017"/>
      <c r="CH8" s="992"/>
      <c r="CI8" s="993"/>
      <c r="CJ8" s="993"/>
      <c r="CK8" s="993"/>
      <c r="CL8" s="994"/>
      <c r="CM8" s="992"/>
      <c r="CN8" s="993"/>
      <c r="CO8" s="993"/>
      <c r="CP8" s="993"/>
      <c r="CQ8" s="994"/>
      <c r="CR8" s="992"/>
      <c r="CS8" s="993"/>
      <c r="CT8" s="993"/>
      <c r="CU8" s="993"/>
      <c r="CV8" s="994"/>
      <c r="CW8" s="992"/>
      <c r="CX8" s="993"/>
      <c r="CY8" s="993"/>
      <c r="CZ8" s="993"/>
      <c r="DA8" s="994"/>
      <c r="DB8" s="992"/>
      <c r="DC8" s="993"/>
      <c r="DD8" s="993"/>
      <c r="DE8" s="993"/>
      <c r="DF8" s="994"/>
      <c r="DG8" s="992"/>
      <c r="DH8" s="993"/>
      <c r="DI8" s="993"/>
      <c r="DJ8" s="993"/>
      <c r="DK8" s="994"/>
      <c r="DL8" s="992"/>
      <c r="DM8" s="993"/>
      <c r="DN8" s="993"/>
      <c r="DO8" s="993"/>
      <c r="DP8" s="994"/>
      <c r="DQ8" s="992"/>
      <c r="DR8" s="993"/>
      <c r="DS8" s="993"/>
      <c r="DT8" s="993"/>
      <c r="DU8" s="994"/>
      <c r="DV8" s="995"/>
      <c r="DW8" s="996"/>
      <c r="DX8" s="996"/>
      <c r="DY8" s="996"/>
      <c r="DZ8" s="997"/>
      <c r="EA8" s="236"/>
    </row>
    <row r="9" spans="1:131" s="237" customFormat="1" ht="26.25" customHeight="1" x14ac:dyDescent="0.2">
      <c r="A9" s="240">
        <v>3</v>
      </c>
      <c r="B9" s="1036"/>
      <c r="C9" s="1037"/>
      <c r="D9" s="1037"/>
      <c r="E9" s="1037"/>
      <c r="F9" s="1037"/>
      <c r="G9" s="1037"/>
      <c r="H9" s="1037"/>
      <c r="I9" s="1037"/>
      <c r="J9" s="1037"/>
      <c r="K9" s="1037"/>
      <c r="L9" s="1037"/>
      <c r="M9" s="1037"/>
      <c r="N9" s="1037"/>
      <c r="O9" s="1037"/>
      <c r="P9" s="1038"/>
      <c r="Q9" s="1042"/>
      <c r="R9" s="1043"/>
      <c r="S9" s="1043"/>
      <c r="T9" s="1043"/>
      <c r="U9" s="1043"/>
      <c r="V9" s="1043"/>
      <c r="W9" s="1043"/>
      <c r="X9" s="1043"/>
      <c r="Y9" s="1043"/>
      <c r="Z9" s="1043"/>
      <c r="AA9" s="1043"/>
      <c r="AB9" s="1043"/>
      <c r="AC9" s="1043"/>
      <c r="AD9" s="1043"/>
      <c r="AE9" s="1044"/>
      <c r="AF9" s="1020"/>
      <c r="AG9" s="1021"/>
      <c r="AH9" s="1021"/>
      <c r="AI9" s="1021"/>
      <c r="AJ9" s="1022"/>
      <c r="AK9" s="1085"/>
      <c r="AL9" s="1086"/>
      <c r="AM9" s="1086"/>
      <c r="AN9" s="1086"/>
      <c r="AO9" s="1086"/>
      <c r="AP9" s="1086"/>
      <c r="AQ9" s="1086"/>
      <c r="AR9" s="1086"/>
      <c r="AS9" s="1086"/>
      <c r="AT9" s="1086"/>
      <c r="AU9" s="1083"/>
      <c r="AV9" s="1083"/>
      <c r="AW9" s="1083"/>
      <c r="AX9" s="1083"/>
      <c r="AY9" s="1084"/>
      <c r="AZ9" s="234"/>
      <c r="BA9" s="234"/>
      <c r="BB9" s="234"/>
      <c r="BC9" s="234"/>
      <c r="BD9" s="234"/>
      <c r="BE9" s="235"/>
      <c r="BF9" s="235"/>
      <c r="BG9" s="235"/>
      <c r="BH9" s="235"/>
      <c r="BI9" s="235"/>
      <c r="BJ9" s="235"/>
      <c r="BK9" s="235"/>
      <c r="BL9" s="235"/>
      <c r="BM9" s="235"/>
      <c r="BN9" s="235"/>
      <c r="BO9" s="235"/>
      <c r="BP9" s="235"/>
      <c r="BQ9" s="240">
        <v>3</v>
      </c>
      <c r="BR9" s="241"/>
      <c r="BS9" s="995"/>
      <c r="BT9" s="996"/>
      <c r="BU9" s="996"/>
      <c r="BV9" s="996"/>
      <c r="BW9" s="996"/>
      <c r="BX9" s="996"/>
      <c r="BY9" s="996"/>
      <c r="BZ9" s="996"/>
      <c r="CA9" s="996"/>
      <c r="CB9" s="996"/>
      <c r="CC9" s="996"/>
      <c r="CD9" s="996"/>
      <c r="CE9" s="996"/>
      <c r="CF9" s="996"/>
      <c r="CG9" s="1017"/>
      <c r="CH9" s="992"/>
      <c r="CI9" s="993"/>
      <c r="CJ9" s="993"/>
      <c r="CK9" s="993"/>
      <c r="CL9" s="994"/>
      <c r="CM9" s="992"/>
      <c r="CN9" s="993"/>
      <c r="CO9" s="993"/>
      <c r="CP9" s="993"/>
      <c r="CQ9" s="994"/>
      <c r="CR9" s="992"/>
      <c r="CS9" s="993"/>
      <c r="CT9" s="993"/>
      <c r="CU9" s="993"/>
      <c r="CV9" s="994"/>
      <c r="CW9" s="992"/>
      <c r="CX9" s="993"/>
      <c r="CY9" s="993"/>
      <c r="CZ9" s="993"/>
      <c r="DA9" s="994"/>
      <c r="DB9" s="992"/>
      <c r="DC9" s="993"/>
      <c r="DD9" s="993"/>
      <c r="DE9" s="993"/>
      <c r="DF9" s="994"/>
      <c r="DG9" s="992"/>
      <c r="DH9" s="993"/>
      <c r="DI9" s="993"/>
      <c r="DJ9" s="993"/>
      <c r="DK9" s="994"/>
      <c r="DL9" s="992"/>
      <c r="DM9" s="993"/>
      <c r="DN9" s="993"/>
      <c r="DO9" s="993"/>
      <c r="DP9" s="994"/>
      <c r="DQ9" s="992"/>
      <c r="DR9" s="993"/>
      <c r="DS9" s="993"/>
      <c r="DT9" s="993"/>
      <c r="DU9" s="994"/>
      <c r="DV9" s="995"/>
      <c r="DW9" s="996"/>
      <c r="DX9" s="996"/>
      <c r="DY9" s="996"/>
      <c r="DZ9" s="997"/>
      <c r="EA9" s="236"/>
    </row>
    <row r="10" spans="1:131" s="237" customFormat="1" ht="26.25" customHeight="1" x14ac:dyDescent="0.2">
      <c r="A10" s="240">
        <v>4</v>
      </c>
      <c r="B10" s="1036"/>
      <c r="C10" s="1037"/>
      <c r="D10" s="1037"/>
      <c r="E10" s="1037"/>
      <c r="F10" s="1037"/>
      <c r="G10" s="1037"/>
      <c r="H10" s="1037"/>
      <c r="I10" s="1037"/>
      <c r="J10" s="1037"/>
      <c r="K10" s="1037"/>
      <c r="L10" s="1037"/>
      <c r="M10" s="1037"/>
      <c r="N10" s="1037"/>
      <c r="O10" s="1037"/>
      <c r="P10" s="1038"/>
      <c r="Q10" s="1042"/>
      <c r="R10" s="1043"/>
      <c r="S10" s="1043"/>
      <c r="T10" s="1043"/>
      <c r="U10" s="1043"/>
      <c r="V10" s="1043"/>
      <c r="W10" s="1043"/>
      <c r="X10" s="1043"/>
      <c r="Y10" s="1043"/>
      <c r="Z10" s="1043"/>
      <c r="AA10" s="1043"/>
      <c r="AB10" s="1043"/>
      <c r="AC10" s="1043"/>
      <c r="AD10" s="1043"/>
      <c r="AE10" s="1044"/>
      <c r="AF10" s="1020"/>
      <c r="AG10" s="1021"/>
      <c r="AH10" s="1021"/>
      <c r="AI10" s="1021"/>
      <c r="AJ10" s="1022"/>
      <c r="AK10" s="1085"/>
      <c r="AL10" s="1086"/>
      <c r="AM10" s="1086"/>
      <c r="AN10" s="1086"/>
      <c r="AO10" s="1086"/>
      <c r="AP10" s="1086"/>
      <c r="AQ10" s="1086"/>
      <c r="AR10" s="1086"/>
      <c r="AS10" s="1086"/>
      <c r="AT10" s="1086"/>
      <c r="AU10" s="1083"/>
      <c r="AV10" s="1083"/>
      <c r="AW10" s="1083"/>
      <c r="AX10" s="1083"/>
      <c r="AY10" s="1084"/>
      <c r="AZ10" s="234"/>
      <c r="BA10" s="234"/>
      <c r="BB10" s="234"/>
      <c r="BC10" s="234"/>
      <c r="BD10" s="234"/>
      <c r="BE10" s="235"/>
      <c r="BF10" s="235"/>
      <c r="BG10" s="235"/>
      <c r="BH10" s="235"/>
      <c r="BI10" s="235"/>
      <c r="BJ10" s="235"/>
      <c r="BK10" s="235"/>
      <c r="BL10" s="235"/>
      <c r="BM10" s="235"/>
      <c r="BN10" s="235"/>
      <c r="BO10" s="235"/>
      <c r="BP10" s="235"/>
      <c r="BQ10" s="240">
        <v>4</v>
      </c>
      <c r="BR10" s="241"/>
      <c r="BS10" s="995"/>
      <c r="BT10" s="996"/>
      <c r="BU10" s="996"/>
      <c r="BV10" s="996"/>
      <c r="BW10" s="996"/>
      <c r="BX10" s="996"/>
      <c r="BY10" s="996"/>
      <c r="BZ10" s="996"/>
      <c r="CA10" s="996"/>
      <c r="CB10" s="996"/>
      <c r="CC10" s="996"/>
      <c r="CD10" s="996"/>
      <c r="CE10" s="996"/>
      <c r="CF10" s="996"/>
      <c r="CG10" s="1017"/>
      <c r="CH10" s="992"/>
      <c r="CI10" s="993"/>
      <c r="CJ10" s="993"/>
      <c r="CK10" s="993"/>
      <c r="CL10" s="994"/>
      <c r="CM10" s="992"/>
      <c r="CN10" s="993"/>
      <c r="CO10" s="993"/>
      <c r="CP10" s="993"/>
      <c r="CQ10" s="994"/>
      <c r="CR10" s="992"/>
      <c r="CS10" s="993"/>
      <c r="CT10" s="993"/>
      <c r="CU10" s="993"/>
      <c r="CV10" s="994"/>
      <c r="CW10" s="992"/>
      <c r="CX10" s="993"/>
      <c r="CY10" s="993"/>
      <c r="CZ10" s="993"/>
      <c r="DA10" s="994"/>
      <c r="DB10" s="992"/>
      <c r="DC10" s="993"/>
      <c r="DD10" s="993"/>
      <c r="DE10" s="993"/>
      <c r="DF10" s="994"/>
      <c r="DG10" s="992"/>
      <c r="DH10" s="993"/>
      <c r="DI10" s="993"/>
      <c r="DJ10" s="993"/>
      <c r="DK10" s="994"/>
      <c r="DL10" s="992"/>
      <c r="DM10" s="993"/>
      <c r="DN10" s="993"/>
      <c r="DO10" s="993"/>
      <c r="DP10" s="994"/>
      <c r="DQ10" s="992"/>
      <c r="DR10" s="993"/>
      <c r="DS10" s="993"/>
      <c r="DT10" s="993"/>
      <c r="DU10" s="994"/>
      <c r="DV10" s="995"/>
      <c r="DW10" s="996"/>
      <c r="DX10" s="996"/>
      <c r="DY10" s="996"/>
      <c r="DZ10" s="997"/>
      <c r="EA10" s="236"/>
    </row>
    <row r="11" spans="1:131" s="237" customFormat="1" ht="26.25" customHeight="1" x14ac:dyDescent="0.2">
      <c r="A11" s="240">
        <v>5</v>
      </c>
      <c r="B11" s="1036"/>
      <c r="C11" s="1037"/>
      <c r="D11" s="1037"/>
      <c r="E11" s="1037"/>
      <c r="F11" s="1037"/>
      <c r="G11" s="1037"/>
      <c r="H11" s="1037"/>
      <c r="I11" s="1037"/>
      <c r="J11" s="1037"/>
      <c r="K11" s="1037"/>
      <c r="L11" s="1037"/>
      <c r="M11" s="1037"/>
      <c r="N11" s="1037"/>
      <c r="O11" s="1037"/>
      <c r="P11" s="1038"/>
      <c r="Q11" s="1042"/>
      <c r="R11" s="1043"/>
      <c r="S11" s="1043"/>
      <c r="T11" s="1043"/>
      <c r="U11" s="1043"/>
      <c r="V11" s="1043"/>
      <c r="W11" s="1043"/>
      <c r="X11" s="1043"/>
      <c r="Y11" s="1043"/>
      <c r="Z11" s="1043"/>
      <c r="AA11" s="1043"/>
      <c r="AB11" s="1043"/>
      <c r="AC11" s="1043"/>
      <c r="AD11" s="1043"/>
      <c r="AE11" s="1044"/>
      <c r="AF11" s="1020"/>
      <c r="AG11" s="1021"/>
      <c r="AH11" s="1021"/>
      <c r="AI11" s="1021"/>
      <c r="AJ11" s="1022"/>
      <c r="AK11" s="1085"/>
      <c r="AL11" s="1086"/>
      <c r="AM11" s="1086"/>
      <c r="AN11" s="1086"/>
      <c r="AO11" s="1086"/>
      <c r="AP11" s="1086"/>
      <c r="AQ11" s="1086"/>
      <c r="AR11" s="1086"/>
      <c r="AS11" s="1086"/>
      <c r="AT11" s="1086"/>
      <c r="AU11" s="1083"/>
      <c r="AV11" s="1083"/>
      <c r="AW11" s="1083"/>
      <c r="AX11" s="1083"/>
      <c r="AY11" s="1084"/>
      <c r="AZ11" s="234"/>
      <c r="BA11" s="234"/>
      <c r="BB11" s="234"/>
      <c r="BC11" s="234"/>
      <c r="BD11" s="234"/>
      <c r="BE11" s="235"/>
      <c r="BF11" s="235"/>
      <c r="BG11" s="235"/>
      <c r="BH11" s="235"/>
      <c r="BI11" s="235"/>
      <c r="BJ11" s="235"/>
      <c r="BK11" s="235"/>
      <c r="BL11" s="235"/>
      <c r="BM11" s="235"/>
      <c r="BN11" s="235"/>
      <c r="BO11" s="235"/>
      <c r="BP11" s="235"/>
      <c r="BQ11" s="240">
        <v>5</v>
      </c>
      <c r="BR11" s="241"/>
      <c r="BS11" s="995"/>
      <c r="BT11" s="996"/>
      <c r="BU11" s="996"/>
      <c r="BV11" s="996"/>
      <c r="BW11" s="996"/>
      <c r="BX11" s="996"/>
      <c r="BY11" s="996"/>
      <c r="BZ11" s="996"/>
      <c r="CA11" s="996"/>
      <c r="CB11" s="996"/>
      <c r="CC11" s="996"/>
      <c r="CD11" s="996"/>
      <c r="CE11" s="996"/>
      <c r="CF11" s="996"/>
      <c r="CG11" s="1017"/>
      <c r="CH11" s="992"/>
      <c r="CI11" s="993"/>
      <c r="CJ11" s="993"/>
      <c r="CK11" s="993"/>
      <c r="CL11" s="994"/>
      <c r="CM11" s="992"/>
      <c r="CN11" s="993"/>
      <c r="CO11" s="993"/>
      <c r="CP11" s="993"/>
      <c r="CQ11" s="994"/>
      <c r="CR11" s="992"/>
      <c r="CS11" s="993"/>
      <c r="CT11" s="993"/>
      <c r="CU11" s="993"/>
      <c r="CV11" s="994"/>
      <c r="CW11" s="992"/>
      <c r="CX11" s="993"/>
      <c r="CY11" s="993"/>
      <c r="CZ11" s="993"/>
      <c r="DA11" s="994"/>
      <c r="DB11" s="992"/>
      <c r="DC11" s="993"/>
      <c r="DD11" s="993"/>
      <c r="DE11" s="993"/>
      <c r="DF11" s="994"/>
      <c r="DG11" s="992"/>
      <c r="DH11" s="993"/>
      <c r="DI11" s="993"/>
      <c r="DJ11" s="993"/>
      <c r="DK11" s="994"/>
      <c r="DL11" s="992"/>
      <c r="DM11" s="993"/>
      <c r="DN11" s="993"/>
      <c r="DO11" s="993"/>
      <c r="DP11" s="994"/>
      <c r="DQ11" s="992"/>
      <c r="DR11" s="993"/>
      <c r="DS11" s="993"/>
      <c r="DT11" s="993"/>
      <c r="DU11" s="994"/>
      <c r="DV11" s="995"/>
      <c r="DW11" s="996"/>
      <c r="DX11" s="996"/>
      <c r="DY11" s="996"/>
      <c r="DZ11" s="997"/>
      <c r="EA11" s="236"/>
    </row>
    <row r="12" spans="1:131" s="237" customFormat="1" ht="26.25" customHeight="1" x14ac:dyDescent="0.2">
      <c r="A12" s="240">
        <v>6</v>
      </c>
      <c r="B12" s="1036"/>
      <c r="C12" s="1037"/>
      <c r="D12" s="1037"/>
      <c r="E12" s="1037"/>
      <c r="F12" s="1037"/>
      <c r="G12" s="1037"/>
      <c r="H12" s="1037"/>
      <c r="I12" s="1037"/>
      <c r="J12" s="1037"/>
      <c r="K12" s="1037"/>
      <c r="L12" s="1037"/>
      <c r="M12" s="1037"/>
      <c r="N12" s="1037"/>
      <c r="O12" s="1037"/>
      <c r="P12" s="1038"/>
      <c r="Q12" s="1042"/>
      <c r="R12" s="1043"/>
      <c r="S12" s="1043"/>
      <c r="T12" s="1043"/>
      <c r="U12" s="1043"/>
      <c r="V12" s="1043"/>
      <c r="W12" s="1043"/>
      <c r="X12" s="1043"/>
      <c r="Y12" s="1043"/>
      <c r="Z12" s="1043"/>
      <c r="AA12" s="1043"/>
      <c r="AB12" s="1043"/>
      <c r="AC12" s="1043"/>
      <c r="AD12" s="1043"/>
      <c r="AE12" s="1044"/>
      <c r="AF12" s="1020"/>
      <c r="AG12" s="1021"/>
      <c r="AH12" s="1021"/>
      <c r="AI12" s="1021"/>
      <c r="AJ12" s="1022"/>
      <c r="AK12" s="1085"/>
      <c r="AL12" s="1086"/>
      <c r="AM12" s="1086"/>
      <c r="AN12" s="1086"/>
      <c r="AO12" s="1086"/>
      <c r="AP12" s="1086"/>
      <c r="AQ12" s="1086"/>
      <c r="AR12" s="1086"/>
      <c r="AS12" s="1086"/>
      <c r="AT12" s="1086"/>
      <c r="AU12" s="1083"/>
      <c r="AV12" s="1083"/>
      <c r="AW12" s="1083"/>
      <c r="AX12" s="1083"/>
      <c r="AY12" s="1084"/>
      <c r="AZ12" s="234"/>
      <c r="BA12" s="234"/>
      <c r="BB12" s="234"/>
      <c r="BC12" s="234"/>
      <c r="BD12" s="234"/>
      <c r="BE12" s="235"/>
      <c r="BF12" s="235"/>
      <c r="BG12" s="235"/>
      <c r="BH12" s="235"/>
      <c r="BI12" s="235"/>
      <c r="BJ12" s="235"/>
      <c r="BK12" s="235"/>
      <c r="BL12" s="235"/>
      <c r="BM12" s="235"/>
      <c r="BN12" s="235"/>
      <c r="BO12" s="235"/>
      <c r="BP12" s="235"/>
      <c r="BQ12" s="240">
        <v>6</v>
      </c>
      <c r="BR12" s="241"/>
      <c r="BS12" s="995"/>
      <c r="BT12" s="996"/>
      <c r="BU12" s="996"/>
      <c r="BV12" s="996"/>
      <c r="BW12" s="996"/>
      <c r="BX12" s="996"/>
      <c r="BY12" s="996"/>
      <c r="BZ12" s="996"/>
      <c r="CA12" s="996"/>
      <c r="CB12" s="996"/>
      <c r="CC12" s="996"/>
      <c r="CD12" s="996"/>
      <c r="CE12" s="996"/>
      <c r="CF12" s="996"/>
      <c r="CG12" s="1017"/>
      <c r="CH12" s="992"/>
      <c r="CI12" s="993"/>
      <c r="CJ12" s="993"/>
      <c r="CK12" s="993"/>
      <c r="CL12" s="994"/>
      <c r="CM12" s="992"/>
      <c r="CN12" s="993"/>
      <c r="CO12" s="993"/>
      <c r="CP12" s="993"/>
      <c r="CQ12" s="994"/>
      <c r="CR12" s="992"/>
      <c r="CS12" s="993"/>
      <c r="CT12" s="993"/>
      <c r="CU12" s="993"/>
      <c r="CV12" s="994"/>
      <c r="CW12" s="992"/>
      <c r="CX12" s="993"/>
      <c r="CY12" s="993"/>
      <c r="CZ12" s="993"/>
      <c r="DA12" s="994"/>
      <c r="DB12" s="992"/>
      <c r="DC12" s="993"/>
      <c r="DD12" s="993"/>
      <c r="DE12" s="993"/>
      <c r="DF12" s="994"/>
      <c r="DG12" s="992"/>
      <c r="DH12" s="993"/>
      <c r="DI12" s="993"/>
      <c r="DJ12" s="993"/>
      <c r="DK12" s="994"/>
      <c r="DL12" s="992"/>
      <c r="DM12" s="993"/>
      <c r="DN12" s="993"/>
      <c r="DO12" s="993"/>
      <c r="DP12" s="994"/>
      <c r="DQ12" s="992"/>
      <c r="DR12" s="993"/>
      <c r="DS12" s="993"/>
      <c r="DT12" s="993"/>
      <c r="DU12" s="994"/>
      <c r="DV12" s="995"/>
      <c r="DW12" s="996"/>
      <c r="DX12" s="996"/>
      <c r="DY12" s="996"/>
      <c r="DZ12" s="997"/>
      <c r="EA12" s="236"/>
    </row>
    <row r="13" spans="1:131" s="237" customFormat="1" ht="26.25" customHeight="1" x14ac:dyDescent="0.2">
      <c r="A13" s="240">
        <v>7</v>
      </c>
      <c r="B13" s="1036"/>
      <c r="C13" s="1037"/>
      <c r="D13" s="1037"/>
      <c r="E13" s="1037"/>
      <c r="F13" s="1037"/>
      <c r="G13" s="1037"/>
      <c r="H13" s="1037"/>
      <c r="I13" s="1037"/>
      <c r="J13" s="1037"/>
      <c r="K13" s="1037"/>
      <c r="L13" s="1037"/>
      <c r="M13" s="1037"/>
      <c r="N13" s="1037"/>
      <c r="O13" s="1037"/>
      <c r="P13" s="1038"/>
      <c r="Q13" s="1042"/>
      <c r="R13" s="1043"/>
      <c r="S13" s="1043"/>
      <c r="T13" s="1043"/>
      <c r="U13" s="1043"/>
      <c r="V13" s="1043"/>
      <c r="W13" s="1043"/>
      <c r="X13" s="1043"/>
      <c r="Y13" s="1043"/>
      <c r="Z13" s="1043"/>
      <c r="AA13" s="1043"/>
      <c r="AB13" s="1043"/>
      <c r="AC13" s="1043"/>
      <c r="AD13" s="1043"/>
      <c r="AE13" s="1044"/>
      <c r="AF13" s="1020"/>
      <c r="AG13" s="1021"/>
      <c r="AH13" s="1021"/>
      <c r="AI13" s="1021"/>
      <c r="AJ13" s="1022"/>
      <c r="AK13" s="1085"/>
      <c r="AL13" s="1086"/>
      <c r="AM13" s="1086"/>
      <c r="AN13" s="1086"/>
      <c r="AO13" s="1086"/>
      <c r="AP13" s="1086"/>
      <c r="AQ13" s="1086"/>
      <c r="AR13" s="1086"/>
      <c r="AS13" s="1086"/>
      <c r="AT13" s="1086"/>
      <c r="AU13" s="1083"/>
      <c r="AV13" s="1083"/>
      <c r="AW13" s="1083"/>
      <c r="AX13" s="1083"/>
      <c r="AY13" s="1084"/>
      <c r="AZ13" s="234"/>
      <c r="BA13" s="234"/>
      <c r="BB13" s="234"/>
      <c r="BC13" s="234"/>
      <c r="BD13" s="234"/>
      <c r="BE13" s="235"/>
      <c r="BF13" s="235"/>
      <c r="BG13" s="235"/>
      <c r="BH13" s="235"/>
      <c r="BI13" s="235"/>
      <c r="BJ13" s="235"/>
      <c r="BK13" s="235"/>
      <c r="BL13" s="235"/>
      <c r="BM13" s="235"/>
      <c r="BN13" s="235"/>
      <c r="BO13" s="235"/>
      <c r="BP13" s="235"/>
      <c r="BQ13" s="240">
        <v>7</v>
      </c>
      <c r="BR13" s="241"/>
      <c r="BS13" s="995"/>
      <c r="BT13" s="996"/>
      <c r="BU13" s="996"/>
      <c r="BV13" s="996"/>
      <c r="BW13" s="996"/>
      <c r="BX13" s="996"/>
      <c r="BY13" s="996"/>
      <c r="BZ13" s="996"/>
      <c r="CA13" s="996"/>
      <c r="CB13" s="996"/>
      <c r="CC13" s="996"/>
      <c r="CD13" s="996"/>
      <c r="CE13" s="996"/>
      <c r="CF13" s="996"/>
      <c r="CG13" s="1017"/>
      <c r="CH13" s="992"/>
      <c r="CI13" s="993"/>
      <c r="CJ13" s="993"/>
      <c r="CK13" s="993"/>
      <c r="CL13" s="994"/>
      <c r="CM13" s="992"/>
      <c r="CN13" s="993"/>
      <c r="CO13" s="993"/>
      <c r="CP13" s="993"/>
      <c r="CQ13" s="994"/>
      <c r="CR13" s="992"/>
      <c r="CS13" s="993"/>
      <c r="CT13" s="993"/>
      <c r="CU13" s="993"/>
      <c r="CV13" s="994"/>
      <c r="CW13" s="992"/>
      <c r="CX13" s="993"/>
      <c r="CY13" s="993"/>
      <c r="CZ13" s="993"/>
      <c r="DA13" s="994"/>
      <c r="DB13" s="992"/>
      <c r="DC13" s="993"/>
      <c r="DD13" s="993"/>
      <c r="DE13" s="993"/>
      <c r="DF13" s="994"/>
      <c r="DG13" s="992"/>
      <c r="DH13" s="993"/>
      <c r="DI13" s="993"/>
      <c r="DJ13" s="993"/>
      <c r="DK13" s="994"/>
      <c r="DL13" s="992"/>
      <c r="DM13" s="993"/>
      <c r="DN13" s="993"/>
      <c r="DO13" s="993"/>
      <c r="DP13" s="994"/>
      <c r="DQ13" s="992"/>
      <c r="DR13" s="993"/>
      <c r="DS13" s="993"/>
      <c r="DT13" s="993"/>
      <c r="DU13" s="994"/>
      <c r="DV13" s="995"/>
      <c r="DW13" s="996"/>
      <c r="DX13" s="996"/>
      <c r="DY13" s="996"/>
      <c r="DZ13" s="997"/>
      <c r="EA13" s="236"/>
    </row>
    <row r="14" spans="1:131" s="237" customFormat="1" ht="26.25" customHeight="1" x14ac:dyDescent="0.2">
      <c r="A14" s="240">
        <v>8</v>
      </c>
      <c r="B14" s="1036"/>
      <c r="C14" s="1037"/>
      <c r="D14" s="1037"/>
      <c r="E14" s="1037"/>
      <c r="F14" s="1037"/>
      <c r="G14" s="1037"/>
      <c r="H14" s="1037"/>
      <c r="I14" s="1037"/>
      <c r="J14" s="1037"/>
      <c r="K14" s="1037"/>
      <c r="L14" s="1037"/>
      <c r="M14" s="1037"/>
      <c r="N14" s="1037"/>
      <c r="O14" s="1037"/>
      <c r="P14" s="1038"/>
      <c r="Q14" s="1042"/>
      <c r="R14" s="1043"/>
      <c r="S14" s="1043"/>
      <c r="T14" s="1043"/>
      <c r="U14" s="1043"/>
      <c r="V14" s="1043"/>
      <c r="W14" s="1043"/>
      <c r="X14" s="1043"/>
      <c r="Y14" s="1043"/>
      <c r="Z14" s="1043"/>
      <c r="AA14" s="1043"/>
      <c r="AB14" s="1043"/>
      <c r="AC14" s="1043"/>
      <c r="AD14" s="1043"/>
      <c r="AE14" s="1044"/>
      <c r="AF14" s="1020"/>
      <c r="AG14" s="1021"/>
      <c r="AH14" s="1021"/>
      <c r="AI14" s="1021"/>
      <c r="AJ14" s="1022"/>
      <c r="AK14" s="1085"/>
      <c r="AL14" s="1086"/>
      <c r="AM14" s="1086"/>
      <c r="AN14" s="1086"/>
      <c r="AO14" s="1086"/>
      <c r="AP14" s="1086"/>
      <c r="AQ14" s="1086"/>
      <c r="AR14" s="1086"/>
      <c r="AS14" s="1086"/>
      <c r="AT14" s="1086"/>
      <c r="AU14" s="1083"/>
      <c r="AV14" s="1083"/>
      <c r="AW14" s="1083"/>
      <c r="AX14" s="1083"/>
      <c r="AY14" s="1084"/>
      <c r="AZ14" s="234"/>
      <c r="BA14" s="234"/>
      <c r="BB14" s="234"/>
      <c r="BC14" s="234"/>
      <c r="BD14" s="234"/>
      <c r="BE14" s="235"/>
      <c r="BF14" s="235"/>
      <c r="BG14" s="235"/>
      <c r="BH14" s="235"/>
      <c r="BI14" s="235"/>
      <c r="BJ14" s="235"/>
      <c r="BK14" s="235"/>
      <c r="BL14" s="235"/>
      <c r="BM14" s="235"/>
      <c r="BN14" s="235"/>
      <c r="BO14" s="235"/>
      <c r="BP14" s="235"/>
      <c r="BQ14" s="240">
        <v>8</v>
      </c>
      <c r="BR14" s="241"/>
      <c r="BS14" s="995"/>
      <c r="BT14" s="996"/>
      <c r="BU14" s="996"/>
      <c r="BV14" s="996"/>
      <c r="BW14" s="996"/>
      <c r="BX14" s="996"/>
      <c r="BY14" s="996"/>
      <c r="BZ14" s="996"/>
      <c r="CA14" s="996"/>
      <c r="CB14" s="996"/>
      <c r="CC14" s="996"/>
      <c r="CD14" s="996"/>
      <c r="CE14" s="996"/>
      <c r="CF14" s="996"/>
      <c r="CG14" s="1017"/>
      <c r="CH14" s="992"/>
      <c r="CI14" s="993"/>
      <c r="CJ14" s="993"/>
      <c r="CK14" s="993"/>
      <c r="CL14" s="994"/>
      <c r="CM14" s="992"/>
      <c r="CN14" s="993"/>
      <c r="CO14" s="993"/>
      <c r="CP14" s="993"/>
      <c r="CQ14" s="994"/>
      <c r="CR14" s="992"/>
      <c r="CS14" s="993"/>
      <c r="CT14" s="993"/>
      <c r="CU14" s="993"/>
      <c r="CV14" s="994"/>
      <c r="CW14" s="992"/>
      <c r="CX14" s="993"/>
      <c r="CY14" s="993"/>
      <c r="CZ14" s="993"/>
      <c r="DA14" s="994"/>
      <c r="DB14" s="992"/>
      <c r="DC14" s="993"/>
      <c r="DD14" s="993"/>
      <c r="DE14" s="993"/>
      <c r="DF14" s="994"/>
      <c r="DG14" s="992"/>
      <c r="DH14" s="993"/>
      <c r="DI14" s="993"/>
      <c r="DJ14" s="993"/>
      <c r="DK14" s="994"/>
      <c r="DL14" s="992"/>
      <c r="DM14" s="993"/>
      <c r="DN14" s="993"/>
      <c r="DO14" s="993"/>
      <c r="DP14" s="994"/>
      <c r="DQ14" s="992"/>
      <c r="DR14" s="993"/>
      <c r="DS14" s="993"/>
      <c r="DT14" s="993"/>
      <c r="DU14" s="994"/>
      <c r="DV14" s="995"/>
      <c r="DW14" s="996"/>
      <c r="DX14" s="996"/>
      <c r="DY14" s="996"/>
      <c r="DZ14" s="997"/>
      <c r="EA14" s="236"/>
    </row>
    <row r="15" spans="1:131" s="237" customFormat="1" ht="26.25" customHeight="1" x14ac:dyDescent="0.2">
      <c r="A15" s="240">
        <v>9</v>
      </c>
      <c r="B15" s="1036"/>
      <c r="C15" s="1037"/>
      <c r="D15" s="1037"/>
      <c r="E15" s="1037"/>
      <c r="F15" s="1037"/>
      <c r="G15" s="1037"/>
      <c r="H15" s="1037"/>
      <c r="I15" s="1037"/>
      <c r="J15" s="1037"/>
      <c r="K15" s="1037"/>
      <c r="L15" s="1037"/>
      <c r="M15" s="1037"/>
      <c r="N15" s="1037"/>
      <c r="O15" s="1037"/>
      <c r="P15" s="1038"/>
      <c r="Q15" s="1042"/>
      <c r="R15" s="1043"/>
      <c r="S15" s="1043"/>
      <c r="T15" s="1043"/>
      <c r="U15" s="1043"/>
      <c r="V15" s="1043"/>
      <c r="W15" s="1043"/>
      <c r="X15" s="1043"/>
      <c r="Y15" s="1043"/>
      <c r="Z15" s="1043"/>
      <c r="AA15" s="1043"/>
      <c r="AB15" s="1043"/>
      <c r="AC15" s="1043"/>
      <c r="AD15" s="1043"/>
      <c r="AE15" s="1044"/>
      <c r="AF15" s="1020"/>
      <c r="AG15" s="1021"/>
      <c r="AH15" s="1021"/>
      <c r="AI15" s="1021"/>
      <c r="AJ15" s="1022"/>
      <c r="AK15" s="1085"/>
      <c r="AL15" s="1086"/>
      <c r="AM15" s="1086"/>
      <c r="AN15" s="1086"/>
      <c r="AO15" s="1086"/>
      <c r="AP15" s="1086"/>
      <c r="AQ15" s="1086"/>
      <c r="AR15" s="1086"/>
      <c r="AS15" s="1086"/>
      <c r="AT15" s="1086"/>
      <c r="AU15" s="1083"/>
      <c r="AV15" s="1083"/>
      <c r="AW15" s="1083"/>
      <c r="AX15" s="1083"/>
      <c r="AY15" s="1084"/>
      <c r="AZ15" s="234"/>
      <c r="BA15" s="234"/>
      <c r="BB15" s="234"/>
      <c r="BC15" s="234"/>
      <c r="BD15" s="234"/>
      <c r="BE15" s="235"/>
      <c r="BF15" s="235"/>
      <c r="BG15" s="235"/>
      <c r="BH15" s="235"/>
      <c r="BI15" s="235"/>
      <c r="BJ15" s="235"/>
      <c r="BK15" s="235"/>
      <c r="BL15" s="235"/>
      <c r="BM15" s="235"/>
      <c r="BN15" s="235"/>
      <c r="BO15" s="235"/>
      <c r="BP15" s="235"/>
      <c r="BQ15" s="240">
        <v>9</v>
      </c>
      <c r="BR15" s="241"/>
      <c r="BS15" s="995"/>
      <c r="BT15" s="996"/>
      <c r="BU15" s="996"/>
      <c r="BV15" s="996"/>
      <c r="BW15" s="996"/>
      <c r="BX15" s="996"/>
      <c r="BY15" s="996"/>
      <c r="BZ15" s="996"/>
      <c r="CA15" s="996"/>
      <c r="CB15" s="996"/>
      <c r="CC15" s="996"/>
      <c r="CD15" s="996"/>
      <c r="CE15" s="996"/>
      <c r="CF15" s="996"/>
      <c r="CG15" s="1017"/>
      <c r="CH15" s="992"/>
      <c r="CI15" s="993"/>
      <c r="CJ15" s="993"/>
      <c r="CK15" s="993"/>
      <c r="CL15" s="994"/>
      <c r="CM15" s="992"/>
      <c r="CN15" s="993"/>
      <c r="CO15" s="993"/>
      <c r="CP15" s="993"/>
      <c r="CQ15" s="994"/>
      <c r="CR15" s="992"/>
      <c r="CS15" s="993"/>
      <c r="CT15" s="993"/>
      <c r="CU15" s="993"/>
      <c r="CV15" s="994"/>
      <c r="CW15" s="992"/>
      <c r="CX15" s="993"/>
      <c r="CY15" s="993"/>
      <c r="CZ15" s="993"/>
      <c r="DA15" s="994"/>
      <c r="DB15" s="992"/>
      <c r="DC15" s="993"/>
      <c r="DD15" s="993"/>
      <c r="DE15" s="993"/>
      <c r="DF15" s="994"/>
      <c r="DG15" s="992"/>
      <c r="DH15" s="993"/>
      <c r="DI15" s="993"/>
      <c r="DJ15" s="993"/>
      <c r="DK15" s="994"/>
      <c r="DL15" s="992"/>
      <c r="DM15" s="993"/>
      <c r="DN15" s="993"/>
      <c r="DO15" s="993"/>
      <c r="DP15" s="994"/>
      <c r="DQ15" s="992"/>
      <c r="DR15" s="993"/>
      <c r="DS15" s="993"/>
      <c r="DT15" s="993"/>
      <c r="DU15" s="994"/>
      <c r="DV15" s="995"/>
      <c r="DW15" s="996"/>
      <c r="DX15" s="996"/>
      <c r="DY15" s="996"/>
      <c r="DZ15" s="997"/>
      <c r="EA15" s="236"/>
    </row>
    <row r="16" spans="1:131" s="237" customFormat="1" ht="26.25" customHeight="1" x14ac:dyDescent="0.2">
      <c r="A16" s="240">
        <v>10</v>
      </c>
      <c r="B16" s="1036"/>
      <c r="C16" s="1037"/>
      <c r="D16" s="1037"/>
      <c r="E16" s="1037"/>
      <c r="F16" s="1037"/>
      <c r="G16" s="1037"/>
      <c r="H16" s="1037"/>
      <c r="I16" s="1037"/>
      <c r="J16" s="1037"/>
      <c r="K16" s="1037"/>
      <c r="L16" s="1037"/>
      <c r="M16" s="1037"/>
      <c r="N16" s="1037"/>
      <c r="O16" s="1037"/>
      <c r="P16" s="1038"/>
      <c r="Q16" s="1042"/>
      <c r="R16" s="1043"/>
      <c r="S16" s="1043"/>
      <c r="T16" s="1043"/>
      <c r="U16" s="1043"/>
      <c r="V16" s="1043"/>
      <c r="W16" s="1043"/>
      <c r="X16" s="1043"/>
      <c r="Y16" s="1043"/>
      <c r="Z16" s="1043"/>
      <c r="AA16" s="1043"/>
      <c r="AB16" s="1043"/>
      <c r="AC16" s="1043"/>
      <c r="AD16" s="1043"/>
      <c r="AE16" s="1044"/>
      <c r="AF16" s="1020"/>
      <c r="AG16" s="1021"/>
      <c r="AH16" s="1021"/>
      <c r="AI16" s="1021"/>
      <c r="AJ16" s="1022"/>
      <c r="AK16" s="1085"/>
      <c r="AL16" s="1086"/>
      <c r="AM16" s="1086"/>
      <c r="AN16" s="1086"/>
      <c r="AO16" s="1086"/>
      <c r="AP16" s="1086"/>
      <c r="AQ16" s="1086"/>
      <c r="AR16" s="1086"/>
      <c r="AS16" s="1086"/>
      <c r="AT16" s="1086"/>
      <c r="AU16" s="1083"/>
      <c r="AV16" s="1083"/>
      <c r="AW16" s="1083"/>
      <c r="AX16" s="1083"/>
      <c r="AY16" s="1084"/>
      <c r="AZ16" s="234"/>
      <c r="BA16" s="234"/>
      <c r="BB16" s="234"/>
      <c r="BC16" s="234"/>
      <c r="BD16" s="234"/>
      <c r="BE16" s="235"/>
      <c r="BF16" s="235"/>
      <c r="BG16" s="235"/>
      <c r="BH16" s="235"/>
      <c r="BI16" s="235"/>
      <c r="BJ16" s="235"/>
      <c r="BK16" s="235"/>
      <c r="BL16" s="235"/>
      <c r="BM16" s="235"/>
      <c r="BN16" s="235"/>
      <c r="BO16" s="235"/>
      <c r="BP16" s="235"/>
      <c r="BQ16" s="240">
        <v>10</v>
      </c>
      <c r="BR16" s="241"/>
      <c r="BS16" s="995"/>
      <c r="BT16" s="996"/>
      <c r="BU16" s="996"/>
      <c r="BV16" s="996"/>
      <c r="BW16" s="996"/>
      <c r="BX16" s="996"/>
      <c r="BY16" s="996"/>
      <c r="BZ16" s="996"/>
      <c r="CA16" s="996"/>
      <c r="CB16" s="996"/>
      <c r="CC16" s="996"/>
      <c r="CD16" s="996"/>
      <c r="CE16" s="996"/>
      <c r="CF16" s="996"/>
      <c r="CG16" s="1017"/>
      <c r="CH16" s="992"/>
      <c r="CI16" s="993"/>
      <c r="CJ16" s="993"/>
      <c r="CK16" s="993"/>
      <c r="CL16" s="994"/>
      <c r="CM16" s="992"/>
      <c r="CN16" s="993"/>
      <c r="CO16" s="993"/>
      <c r="CP16" s="993"/>
      <c r="CQ16" s="994"/>
      <c r="CR16" s="992"/>
      <c r="CS16" s="993"/>
      <c r="CT16" s="993"/>
      <c r="CU16" s="993"/>
      <c r="CV16" s="994"/>
      <c r="CW16" s="992"/>
      <c r="CX16" s="993"/>
      <c r="CY16" s="993"/>
      <c r="CZ16" s="993"/>
      <c r="DA16" s="994"/>
      <c r="DB16" s="992"/>
      <c r="DC16" s="993"/>
      <c r="DD16" s="993"/>
      <c r="DE16" s="993"/>
      <c r="DF16" s="994"/>
      <c r="DG16" s="992"/>
      <c r="DH16" s="993"/>
      <c r="DI16" s="993"/>
      <c r="DJ16" s="993"/>
      <c r="DK16" s="994"/>
      <c r="DL16" s="992"/>
      <c r="DM16" s="993"/>
      <c r="DN16" s="993"/>
      <c r="DO16" s="993"/>
      <c r="DP16" s="994"/>
      <c r="DQ16" s="992"/>
      <c r="DR16" s="993"/>
      <c r="DS16" s="993"/>
      <c r="DT16" s="993"/>
      <c r="DU16" s="994"/>
      <c r="DV16" s="995"/>
      <c r="DW16" s="996"/>
      <c r="DX16" s="996"/>
      <c r="DY16" s="996"/>
      <c r="DZ16" s="997"/>
      <c r="EA16" s="236"/>
    </row>
    <row r="17" spans="1:131" s="237" customFormat="1" ht="26.25" customHeight="1" x14ac:dyDescent="0.2">
      <c r="A17" s="240">
        <v>11</v>
      </c>
      <c r="B17" s="1036"/>
      <c r="C17" s="1037"/>
      <c r="D17" s="1037"/>
      <c r="E17" s="1037"/>
      <c r="F17" s="1037"/>
      <c r="G17" s="1037"/>
      <c r="H17" s="1037"/>
      <c r="I17" s="1037"/>
      <c r="J17" s="1037"/>
      <c r="K17" s="1037"/>
      <c r="L17" s="1037"/>
      <c r="M17" s="1037"/>
      <c r="N17" s="1037"/>
      <c r="O17" s="1037"/>
      <c r="P17" s="1038"/>
      <c r="Q17" s="1042"/>
      <c r="R17" s="1043"/>
      <c r="S17" s="1043"/>
      <c r="T17" s="1043"/>
      <c r="U17" s="1043"/>
      <c r="V17" s="1043"/>
      <c r="W17" s="1043"/>
      <c r="X17" s="1043"/>
      <c r="Y17" s="1043"/>
      <c r="Z17" s="1043"/>
      <c r="AA17" s="1043"/>
      <c r="AB17" s="1043"/>
      <c r="AC17" s="1043"/>
      <c r="AD17" s="1043"/>
      <c r="AE17" s="1044"/>
      <c r="AF17" s="1020"/>
      <c r="AG17" s="1021"/>
      <c r="AH17" s="1021"/>
      <c r="AI17" s="1021"/>
      <c r="AJ17" s="1022"/>
      <c r="AK17" s="1085"/>
      <c r="AL17" s="1086"/>
      <c r="AM17" s="1086"/>
      <c r="AN17" s="1086"/>
      <c r="AO17" s="1086"/>
      <c r="AP17" s="1086"/>
      <c r="AQ17" s="1086"/>
      <c r="AR17" s="1086"/>
      <c r="AS17" s="1086"/>
      <c r="AT17" s="1086"/>
      <c r="AU17" s="1083"/>
      <c r="AV17" s="1083"/>
      <c r="AW17" s="1083"/>
      <c r="AX17" s="1083"/>
      <c r="AY17" s="1084"/>
      <c r="AZ17" s="234"/>
      <c r="BA17" s="234"/>
      <c r="BB17" s="234"/>
      <c r="BC17" s="234"/>
      <c r="BD17" s="234"/>
      <c r="BE17" s="235"/>
      <c r="BF17" s="235"/>
      <c r="BG17" s="235"/>
      <c r="BH17" s="235"/>
      <c r="BI17" s="235"/>
      <c r="BJ17" s="235"/>
      <c r="BK17" s="235"/>
      <c r="BL17" s="235"/>
      <c r="BM17" s="235"/>
      <c r="BN17" s="235"/>
      <c r="BO17" s="235"/>
      <c r="BP17" s="235"/>
      <c r="BQ17" s="240">
        <v>11</v>
      </c>
      <c r="BR17" s="241"/>
      <c r="BS17" s="995"/>
      <c r="BT17" s="996"/>
      <c r="BU17" s="996"/>
      <c r="BV17" s="996"/>
      <c r="BW17" s="996"/>
      <c r="BX17" s="996"/>
      <c r="BY17" s="996"/>
      <c r="BZ17" s="996"/>
      <c r="CA17" s="996"/>
      <c r="CB17" s="996"/>
      <c r="CC17" s="996"/>
      <c r="CD17" s="996"/>
      <c r="CE17" s="996"/>
      <c r="CF17" s="996"/>
      <c r="CG17" s="1017"/>
      <c r="CH17" s="992"/>
      <c r="CI17" s="993"/>
      <c r="CJ17" s="993"/>
      <c r="CK17" s="993"/>
      <c r="CL17" s="994"/>
      <c r="CM17" s="992"/>
      <c r="CN17" s="993"/>
      <c r="CO17" s="993"/>
      <c r="CP17" s="993"/>
      <c r="CQ17" s="994"/>
      <c r="CR17" s="992"/>
      <c r="CS17" s="993"/>
      <c r="CT17" s="993"/>
      <c r="CU17" s="993"/>
      <c r="CV17" s="994"/>
      <c r="CW17" s="992"/>
      <c r="CX17" s="993"/>
      <c r="CY17" s="993"/>
      <c r="CZ17" s="993"/>
      <c r="DA17" s="994"/>
      <c r="DB17" s="992"/>
      <c r="DC17" s="993"/>
      <c r="DD17" s="993"/>
      <c r="DE17" s="993"/>
      <c r="DF17" s="994"/>
      <c r="DG17" s="992"/>
      <c r="DH17" s="993"/>
      <c r="DI17" s="993"/>
      <c r="DJ17" s="993"/>
      <c r="DK17" s="994"/>
      <c r="DL17" s="992"/>
      <c r="DM17" s="993"/>
      <c r="DN17" s="993"/>
      <c r="DO17" s="993"/>
      <c r="DP17" s="994"/>
      <c r="DQ17" s="992"/>
      <c r="DR17" s="993"/>
      <c r="DS17" s="993"/>
      <c r="DT17" s="993"/>
      <c r="DU17" s="994"/>
      <c r="DV17" s="995"/>
      <c r="DW17" s="996"/>
      <c r="DX17" s="996"/>
      <c r="DY17" s="996"/>
      <c r="DZ17" s="997"/>
      <c r="EA17" s="236"/>
    </row>
    <row r="18" spans="1:131" s="237" customFormat="1" ht="26.25" customHeight="1" x14ac:dyDescent="0.2">
      <c r="A18" s="240">
        <v>12</v>
      </c>
      <c r="B18" s="1036"/>
      <c r="C18" s="1037"/>
      <c r="D18" s="1037"/>
      <c r="E18" s="1037"/>
      <c r="F18" s="1037"/>
      <c r="G18" s="1037"/>
      <c r="H18" s="1037"/>
      <c r="I18" s="1037"/>
      <c r="J18" s="1037"/>
      <c r="K18" s="1037"/>
      <c r="L18" s="1037"/>
      <c r="M18" s="1037"/>
      <c r="N18" s="1037"/>
      <c r="O18" s="1037"/>
      <c r="P18" s="1038"/>
      <c r="Q18" s="1042"/>
      <c r="R18" s="1043"/>
      <c r="S18" s="1043"/>
      <c r="T18" s="1043"/>
      <c r="U18" s="1043"/>
      <c r="V18" s="1043"/>
      <c r="W18" s="1043"/>
      <c r="X18" s="1043"/>
      <c r="Y18" s="1043"/>
      <c r="Z18" s="1043"/>
      <c r="AA18" s="1043"/>
      <c r="AB18" s="1043"/>
      <c r="AC18" s="1043"/>
      <c r="AD18" s="1043"/>
      <c r="AE18" s="1044"/>
      <c r="AF18" s="1020"/>
      <c r="AG18" s="1021"/>
      <c r="AH18" s="1021"/>
      <c r="AI18" s="1021"/>
      <c r="AJ18" s="1022"/>
      <c r="AK18" s="1085"/>
      <c r="AL18" s="1086"/>
      <c r="AM18" s="1086"/>
      <c r="AN18" s="1086"/>
      <c r="AO18" s="1086"/>
      <c r="AP18" s="1086"/>
      <c r="AQ18" s="1086"/>
      <c r="AR18" s="1086"/>
      <c r="AS18" s="1086"/>
      <c r="AT18" s="1086"/>
      <c r="AU18" s="1083"/>
      <c r="AV18" s="1083"/>
      <c r="AW18" s="1083"/>
      <c r="AX18" s="1083"/>
      <c r="AY18" s="1084"/>
      <c r="AZ18" s="234"/>
      <c r="BA18" s="234"/>
      <c r="BB18" s="234"/>
      <c r="BC18" s="234"/>
      <c r="BD18" s="234"/>
      <c r="BE18" s="235"/>
      <c r="BF18" s="235"/>
      <c r="BG18" s="235"/>
      <c r="BH18" s="235"/>
      <c r="BI18" s="235"/>
      <c r="BJ18" s="235"/>
      <c r="BK18" s="235"/>
      <c r="BL18" s="235"/>
      <c r="BM18" s="235"/>
      <c r="BN18" s="235"/>
      <c r="BO18" s="235"/>
      <c r="BP18" s="235"/>
      <c r="BQ18" s="240">
        <v>12</v>
      </c>
      <c r="BR18" s="241"/>
      <c r="BS18" s="995"/>
      <c r="BT18" s="996"/>
      <c r="BU18" s="996"/>
      <c r="BV18" s="996"/>
      <c r="BW18" s="996"/>
      <c r="BX18" s="996"/>
      <c r="BY18" s="996"/>
      <c r="BZ18" s="996"/>
      <c r="CA18" s="996"/>
      <c r="CB18" s="996"/>
      <c r="CC18" s="996"/>
      <c r="CD18" s="996"/>
      <c r="CE18" s="996"/>
      <c r="CF18" s="996"/>
      <c r="CG18" s="1017"/>
      <c r="CH18" s="992"/>
      <c r="CI18" s="993"/>
      <c r="CJ18" s="993"/>
      <c r="CK18" s="993"/>
      <c r="CL18" s="994"/>
      <c r="CM18" s="992"/>
      <c r="CN18" s="993"/>
      <c r="CO18" s="993"/>
      <c r="CP18" s="993"/>
      <c r="CQ18" s="994"/>
      <c r="CR18" s="992"/>
      <c r="CS18" s="993"/>
      <c r="CT18" s="993"/>
      <c r="CU18" s="993"/>
      <c r="CV18" s="994"/>
      <c r="CW18" s="992"/>
      <c r="CX18" s="993"/>
      <c r="CY18" s="993"/>
      <c r="CZ18" s="993"/>
      <c r="DA18" s="994"/>
      <c r="DB18" s="992"/>
      <c r="DC18" s="993"/>
      <c r="DD18" s="993"/>
      <c r="DE18" s="993"/>
      <c r="DF18" s="994"/>
      <c r="DG18" s="992"/>
      <c r="DH18" s="993"/>
      <c r="DI18" s="993"/>
      <c r="DJ18" s="993"/>
      <c r="DK18" s="994"/>
      <c r="DL18" s="992"/>
      <c r="DM18" s="993"/>
      <c r="DN18" s="993"/>
      <c r="DO18" s="993"/>
      <c r="DP18" s="994"/>
      <c r="DQ18" s="992"/>
      <c r="DR18" s="993"/>
      <c r="DS18" s="993"/>
      <c r="DT18" s="993"/>
      <c r="DU18" s="994"/>
      <c r="DV18" s="995"/>
      <c r="DW18" s="996"/>
      <c r="DX18" s="996"/>
      <c r="DY18" s="996"/>
      <c r="DZ18" s="997"/>
      <c r="EA18" s="236"/>
    </row>
    <row r="19" spans="1:131" s="237" customFormat="1" ht="26.25" customHeight="1" x14ac:dyDescent="0.2">
      <c r="A19" s="240">
        <v>13</v>
      </c>
      <c r="B19" s="1036"/>
      <c r="C19" s="1037"/>
      <c r="D19" s="1037"/>
      <c r="E19" s="1037"/>
      <c r="F19" s="1037"/>
      <c r="G19" s="1037"/>
      <c r="H19" s="1037"/>
      <c r="I19" s="1037"/>
      <c r="J19" s="1037"/>
      <c r="K19" s="1037"/>
      <c r="L19" s="1037"/>
      <c r="M19" s="1037"/>
      <c r="N19" s="1037"/>
      <c r="O19" s="1037"/>
      <c r="P19" s="1038"/>
      <c r="Q19" s="1042"/>
      <c r="R19" s="1043"/>
      <c r="S19" s="1043"/>
      <c r="T19" s="1043"/>
      <c r="U19" s="1043"/>
      <c r="V19" s="1043"/>
      <c r="W19" s="1043"/>
      <c r="X19" s="1043"/>
      <c r="Y19" s="1043"/>
      <c r="Z19" s="1043"/>
      <c r="AA19" s="1043"/>
      <c r="AB19" s="1043"/>
      <c r="AC19" s="1043"/>
      <c r="AD19" s="1043"/>
      <c r="AE19" s="1044"/>
      <c r="AF19" s="1020"/>
      <c r="AG19" s="1021"/>
      <c r="AH19" s="1021"/>
      <c r="AI19" s="1021"/>
      <c r="AJ19" s="1022"/>
      <c r="AK19" s="1085"/>
      <c r="AL19" s="1086"/>
      <c r="AM19" s="1086"/>
      <c r="AN19" s="1086"/>
      <c r="AO19" s="1086"/>
      <c r="AP19" s="1086"/>
      <c r="AQ19" s="1086"/>
      <c r="AR19" s="1086"/>
      <c r="AS19" s="1086"/>
      <c r="AT19" s="1086"/>
      <c r="AU19" s="1083"/>
      <c r="AV19" s="1083"/>
      <c r="AW19" s="1083"/>
      <c r="AX19" s="1083"/>
      <c r="AY19" s="1084"/>
      <c r="AZ19" s="234"/>
      <c r="BA19" s="234"/>
      <c r="BB19" s="234"/>
      <c r="BC19" s="234"/>
      <c r="BD19" s="234"/>
      <c r="BE19" s="235"/>
      <c r="BF19" s="235"/>
      <c r="BG19" s="235"/>
      <c r="BH19" s="235"/>
      <c r="BI19" s="235"/>
      <c r="BJ19" s="235"/>
      <c r="BK19" s="235"/>
      <c r="BL19" s="235"/>
      <c r="BM19" s="235"/>
      <c r="BN19" s="235"/>
      <c r="BO19" s="235"/>
      <c r="BP19" s="235"/>
      <c r="BQ19" s="240">
        <v>13</v>
      </c>
      <c r="BR19" s="241"/>
      <c r="BS19" s="995"/>
      <c r="BT19" s="996"/>
      <c r="BU19" s="996"/>
      <c r="BV19" s="996"/>
      <c r="BW19" s="996"/>
      <c r="BX19" s="996"/>
      <c r="BY19" s="996"/>
      <c r="BZ19" s="996"/>
      <c r="CA19" s="996"/>
      <c r="CB19" s="996"/>
      <c r="CC19" s="996"/>
      <c r="CD19" s="996"/>
      <c r="CE19" s="996"/>
      <c r="CF19" s="996"/>
      <c r="CG19" s="1017"/>
      <c r="CH19" s="992"/>
      <c r="CI19" s="993"/>
      <c r="CJ19" s="993"/>
      <c r="CK19" s="993"/>
      <c r="CL19" s="994"/>
      <c r="CM19" s="992"/>
      <c r="CN19" s="993"/>
      <c r="CO19" s="993"/>
      <c r="CP19" s="993"/>
      <c r="CQ19" s="994"/>
      <c r="CR19" s="992"/>
      <c r="CS19" s="993"/>
      <c r="CT19" s="993"/>
      <c r="CU19" s="993"/>
      <c r="CV19" s="994"/>
      <c r="CW19" s="992"/>
      <c r="CX19" s="993"/>
      <c r="CY19" s="993"/>
      <c r="CZ19" s="993"/>
      <c r="DA19" s="994"/>
      <c r="DB19" s="992"/>
      <c r="DC19" s="993"/>
      <c r="DD19" s="993"/>
      <c r="DE19" s="993"/>
      <c r="DF19" s="994"/>
      <c r="DG19" s="992"/>
      <c r="DH19" s="993"/>
      <c r="DI19" s="993"/>
      <c r="DJ19" s="993"/>
      <c r="DK19" s="994"/>
      <c r="DL19" s="992"/>
      <c r="DM19" s="993"/>
      <c r="DN19" s="993"/>
      <c r="DO19" s="993"/>
      <c r="DP19" s="994"/>
      <c r="DQ19" s="992"/>
      <c r="DR19" s="993"/>
      <c r="DS19" s="993"/>
      <c r="DT19" s="993"/>
      <c r="DU19" s="994"/>
      <c r="DV19" s="995"/>
      <c r="DW19" s="996"/>
      <c r="DX19" s="996"/>
      <c r="DY19" s="996"/>
      <c r="DZ19" s="997"/>
      <c r="EA19" s="236"/>
    </row>
    <row r="20" spans="1:131" s="237" customFormat="1" ht="26.25" customHeight="1" x14ac:dyDescent="0.2">
      <c r="A20" s="240">
        <v>14</v>
      </c>
      <c r="B20" s="1036"/>
      <c r="C20" s="1037"/>
      <c r="D20" s="1037"/>
      <c r="E20" s="1037"/>
      <c r="F20" s="1037"/>
      <c r="G20" s="1037"/>
      <c r="H20" s="1037"/>
      <c r="I20" s="1037"/>
      <c r="J20" s="1037"/>
      <c r="K20" s="1037"/>
      <c r="L20" s="1037"/>
      <c r="M20" s="1037"/>
      <c r="N20" s="1037"/>
      <c r="O20" s="1037"/>
      <c r="P20" s="1038"/>
      <c r="Q20" s="1042"/>
      <c r="R20" s="1043"/>
      <c r="S20" s="1043"/>
      <c r="T20" s="1043"/>
      <c r="U20" s="1043"/>
      <c r="V20" s="1043"/>
      <c r="W20" s="1043"/>
      <c r="X20" s="1043"/>
      <c r="Y20" s="1043"/>
      <c r="Z20" s="1043"/>
      <c r="AA20" s="1043"/>
      <c r="AB20" s="1043"/>
      <c r="AC20" s="1043"/>
      <c r="AD20" s="1043"/>
      <c r="AE20" s="1044"/>
      <c r="AF20" s="1020"/>
      <c r="AG20" s="1021"/>
      <c r="AH20" s="1021"/>
      <c r="AI20" s="1021"/>
      <c r="AJ20" s="1022"/>
      <c r="AK20" s="1085"/>
      <c r="AL20" s="1086"/>
      <c r="AM20" s="1086"/>
      <c r="AN20" s="1086"/>
      <c r="AO20" s="1086"/>
      <c r="AP20" s="1086"/>
      <c r="AQ20" s="1086"/>
      <c r="AR20" s="1086"/>
      <c r="AS20" s="1086"/>
      <c r="AT20" s="1086"/>
      <c r="AU20" s="1083"/>
      <c r="AV20" s="1083"/>
      <c r="AW20" s="1083"/>
      <c r="AX20" s="1083"/>
      <c r="AY20" s="1084"/>
      <c r="AZ20" s="234"/>
      <c r="BA20" s="234"/>
      <c r="BB20" s="234"/>
      <c r="BC20" s="234"/>
      <c r="BD20" s="234"/>
      <c r="BE20" s="235"/>
      <c r="BF20" s="235"/>
      <c r="BG20" s="235"/>
      <c r="BH20" s="235"/>
      <c r="BI20" s="235"/>
      <c r="BJ20" s="235"/>
      <c r="BK20" s="235"/>
      <c r="BL20" s="235"/>
      <c r="BM20" s="235"/>
      <c r="BN20" s="235"/>
      <c r="BO20" s="235"/>
      <c r="BP20" s="235"/>
      <c r="BQ20" s="240">
        <v>14</v>
      </c>
      <c r="BR20" s="241"/>
      <c r="BS20" s="995"/>
      <c r="BT20" s="996"/>
      <c r="BU20" s="996"/>
      <c r="BV20" s="996"/>
      <c r="BW20" s="996"/>
      <c r="BX20" s="996"/>
      <c r="BY20" s="996"/>
      <c r="BZ20" s="996"/>
      <c r="CA20" s="996"/>
      <c r="CB20" s="996"/>
      <c r="CC20" s="996"/>
      <c r="CD20" s="996"/>
      <c r="CE20" s="996"/>
      <c r="CF20" s="996"/>
      <c r="CG20" s="1017"/>
      <c r="CH20" s="992"/>
      <c r="CI20" s="993"/>
      <c r="CJ20" s="993"/>
      <c r="CK20" s="993"/>
      <c r="CL20" s="994"/>
      <c r="CM20" s="992"/>
      <c r="CN20" s="993"/>
      <c r="CO20" s="993"/>
      <c r="CP20" s="993"/>
      <c r="CQ20" s="994"/>
      <c r="CR20" s="992"/>
      <c r="CS20" s="993"/>
      <c r="CT20" s="993"/>
      <c r="CU20" s="993"/>
      <c r="CV20" s="994"/>
      <c r="CW20" s="992"/>
      <c r="CX20" s="993"/>
      <c r="CY20" s="993"/>
      <c r="CZ20" s="993"/>
      <c r="DA20" s="994"/>
      <c r="DB20" s="992"/>
      <c r="DC20" s="993"/>
      <c r="DD20" s="993"/>
      <c r="DE20" s="993"/>
      <c r="DF20" s="994"/>
      <c r="DG20" s="992"/>
      <c r="DH20" s="993"/>
      <c r="DI20" s="993"/>
      <c r="DJ20" s="993"/>
      <c r="DK20" s="994"/>
      <c r="DL20" s="992"/>
      <c r="DM20" s="993"/>
      <c r="DN20" s="993"/>
      <c r="DO20" s="993"/>
      <c r="DP20" s="994"/>
      <c r="DQ20" s="992"/>
      <c r="DR20" s="993"/>
      <c r="DS20" s="993"/>
      <c r="DT20" s="993"/>
      <c r="DU20" s="994"/>
      <c r="DV20" s="995"/>
      <c r="DW20" s="996"/>
      <c r="DX20" s="996"/>
      <c r="DY20" s="996"/>
      <c r="DZ20" s="997"/>
      <c r="EA20" s="236"/>
    </row>
    <row r="21" spans="1:131" s="237" customFormat="1" ht="26.25" customHeight="1" thickBot="1" x14ac:dyDescent="0.25">
      <c r="A21" s="240">
        <v>15</v>
      </c>
      <c r="B21" s="1036"/>
      <c r="C21" s="1037"/>
      <c r="D21" s="1037"/>
      <c r="E21" s="1037"/>
      <c r="F21" s="1037"/>
      <c r="G21" s="1037"/>
      <c r="H21" s="1037"/>
      <c r="I21" s="1037"/>
      <c r="J21" s="1037"/>
      <c r="K21" s="1037"/>
      <c r="L21" s="1037"/>
      <c r="M21" s="1037"/>
      <c r="N21" s="1037"/>
      <c r="O21" s="1037"/>
      <c r="P21" s="1038"/>
      <c r="Q21" s="1042"/>
      <c r="R21" s="1043"/>
      <c r="S21" s="1043"/>
      <c r="T21" s="1043"/>
      <c r="U21" s="1043"/>
      <c r="V21" s="1043"/>
      <c r="W21" s="1043"/>
      <c r="X21" s="1043"/>
      <c r="Y21" s="1043"/>
      <c r="Z21" s="1043"/>
      <c r="AA21" s="1043"/>
      <c r="AB21" s="1043"/>
      <c r="AC21" s="1043"/>
      <c r="AD21" s="1043"/>
      <c r="AE21" s="1044"/>
      <c r="AF21" s="1020"/>
      <c r="AG21" s="1021"/>
      <c r="AH21" s="1021"/>
      <c r="AI21" s="1021"/>
      <c r="AJ21" s="1022"/>
      <c r="AK21" s="1085"/>
      <c r="AL21" s="1086"/>
      <c r="AM21" s="1086"/>
      <c r="AN21" s="1086"/>
      <c r="AO21" s="1086"/>
      <c r="AP21" s="1086"/>
      <c r="AQ21" s="1086"/>
      <c r="AR21" s="1086"/>
      <c r="AS21" s="1086"/>
      <c r="AT21" s="1086"/>
      <c r="AU21" s="1083"/>
      <c r="AV21" s="1083"/>
      <c r="AW21" s="1083"/>
      <c r="AX21" s="1083"/>
      <c r="AY21" s="1084"/>
      <c r="AZ21" s="234"/>
      <c r="BA21" s="234"/>
      <c r="BB21" s="234"/>
      <c r="BC21" s="234"/>
      <c r="BD21" s="234"/>
      <c r="BE21" s="235"/>
      <c r="BF21" s="235"/>
      <c r="BG21" s="235"/>
      <c r="BH21" s="235"/>
      <c r="BI21" s="235"/>
      <c r="BJ21" s="235"/>
      <c r="BK21" s="235"/>
      <c r="BL21" s="235"/>
      <c r="BM21" s="235"/>
      <c r="BN21" s="235"/>
      <c r="BO21" s="235"/>
      <c r="BP21" s="235"/>
      <c r="BQ21" s="240">
        <v>15</v>
      </c>
      <c r="BR21" s="241"/>
      <c r="BS21" s="995"/>
      <c r="BT21" s="996"/>
      <c r="BU21" s="996"/>
      <c r="BV21" s="996"/>
      <c r="BW21" s="996"/>
      <c r="BX21" s="996"/>
      <c r="BY21" s="996"/>
      <c r="BZ21" s="996"/>
      <c r="CA21" s="996"/>
      <c r="CB21" s="996"/>
      <c r="CC21" s="996"/>
      <c r="CD21" s="996"/>
      <c r="CE21" s="996"/>
      <c r="CF21" s="996"/>
      <c r="CG21" s="1017"/>
      <c r="CH21" s="992"/>
      <c r="CI21" s="993"/>
      <c r="CJ21" s="993"/>
      <c r="CK21" s="993"/>
      <c r="CL21" s="994"/>
      <c r="CM21" s="992"/>
      <c r="CN21" s="993"/>
      <c r="CO21" s="993"/>
      <c r="CP21" s="993"/>
      <c r="CQ21" s="994"/>
      <c r="CR21" s="992"/>
      <c r="CS21" s="993"/>
      <c r="CT21" s="993"/>
      <c r="CU21" s="993"/>
      <c r="CV21" s="994"/>
      <c r="CW21" s="992"/>
      <c r="CX21" s="993"/>
      <c r="CY21" s="993"/>
      <c r="CZ21" s="993"/>
      <c r="DA21" s="994"/>
      <c r="DB21" s="992"/>
      <c r="DC21" s="993"/>
      <c r="DD21" s="993"/>
      <c r="DE21" s="993"/>
      <c r="DF21" s="994"/>
      <c r="DG21" s="992"/>
      <c r="DH21" s="993"/>
      <c r="DI21" s="993"/>
      <c r="DJ21" s="993"/>
      <c r="DK21" s="994"/>
      <c r="DL21" s="992"/>
      <c r="DM21" s="993"/>
      <c r="DN21" s="993"/>
      <c r="DO21" s="993"/>
      <c r="DP21" s="994"/>
      <c r="DQ21" s="992"/>
      <c r="DR21" s="993"/>
      <c r="DS21" s="993"/>
      <c r="DT21" s="993"/>
      <c r="DU21" s="994"/>
      <c r="DV21" s="995"/>
      <c r="DW21" s="996"/>
      <c r="DX21" s="996"/>
      <c r="DY21" s="996"/>
      <c r="DZ21" s="997"/>
      <c r="EA21" s="236"/>
    </row>
    <row r="22" spans="1:131" s="237" customFormat="1" ht="26.25" customHeight="1" x14ac:dyDescent="0.2">
      <c r="A22" s="240">
        <v>16</v>
      </c>
      <c r="B22" s="1036"/>
      <c r="C22" s="1037"/>
      <c r="D22" s="1037"/>
      <c r="E22" s="1037"/>
      <c r="F22" s="1037"/>
      <c r="G22" s="1037"/>
      <c r="H22" s="1037"/>
      <c r="I22" s="1037"/>
      <c r="J22" s="1037"/>
      <c r="K22" s="1037"/>
      <c r="L22" s="1037"/>
      <c r="M22" s="1037"/>
      <c r="N22" s="1037"/>
      <c r="O22" s="1037"/>
      <c r="P22" s="1038"/>
      <c r="Q22" s="1080"/>
      <c r="R22" s="1081"/>
      <c r="S22" s="1081"/>
      <c r="T22" s="1081"/>
      <c r="U22" s="1081"/>
      <c r="V22" s="1081"/>
      <c r="W22" s="1081"/>
      <c r="X22" s="1081"/>
      <c r="Y22" s="1081"/>
      <c r="Z22" s="1081"/>
      <c r="AA22" s="1081"/>
      <c r="AB22" s="1081"/>
      <c r="AC22" s="1081"/>
      <c r="AD22" s="1081"/>
      <c r="AE22" s="1082"/>
      <c r="AF22" s="1020"/>
      <c r="AG22" s="1021"/>
      <c r="AH22" s="1021"/>
      <c r="AI22" s="1021"/>
      <c r="AJ22" s="1022"/>
      <c r="AK22" s="1076"/>
      <c r="AL22" s="1077"/>
      <c r="AM22" s="1077"/>
      <c r="AN22" s="1077"/>
      <c r="AO22" s="1077"/>
      <c r="AP22" s="1077"/>
      <c r="AQ22" s="1077"/>
      <c r="AR22" s="1077"/>
      <c r="AS22" s="1077"/>
      <c r="AT22" s="1077"/>
      <c r="AU22" s="1078"/>
      <c r="AV22" s="1078"/>
      <c r="AW22" s="1078"/>
      <c r="AX22" s="1078"/>
      <c r="AY22" s="1079"/>
      <c r="AZ22" s="1034" t="s">
        <v>382</v>
      </c>
      <c r="BA22" s="1034"/>
      <c r="BB22" s="1034"/>
      <c r="BC22" s="1034"/>
      <c r="BD22" s="1035"/>
      <c r="BE22" s="235"/>
      <c r="BF22" s="235"/>
      <c r="BG22" s="235"/>
      <c r="BH22" s="235"/>
      <c r="BI22" s="235"/>
      <c r="BJ22" s="235"/>
      <c r="BK22" s="235"/>
      <c r="BL22" s="235"/>
      <c r="BM22" s="235"/>
      <c r="BN22" s="235"/>
      <c r="BO22" s="235"/>
      <c r="BP22" s="235"/>
      <c r="BQ22" s="240">
        <v>16</v>
      </c>
      <c r="BR22" s="241"/>
      <c r="BS22" s="995"/>
      <c r="BT22" s="996"/>
      <c r="BU22" s="996"/>
      <c r="BV22" s="996"/>
      <c r="BW22" s="996"/>
      <c r="BX22" s="996"/>
      <c r="BY22" s="996"/>
      <c r="BZ22" s="996"/>
      <c r="CA22" s="996"/>
      <c r="CB22" s="996"/>
      <c r="CC22" s="996"/>
      <c r="CD22" s="996"/>
      <c r="CE22" s="996"/>
      <c r="CF22" s="996"/>
      <c r="CG22" s="1017"/>
      <c r="CH22" s="992"/>
      <c r="CI22" s="993"/>
      <c r="CJ22" s="993"/>
      <c r="CK22" s="993"/>
      <c r="CL22" s="994"/>
      <c r="CM22" s="992"/>
      <c r="CN22" s="993"/>
      <c r="CO22" s="993"/>
      <c r="CP22" s="993"/>
      <c r="CQ22" s="994"/>
      <c r="CR22" s="992"/>
      <c r="CS22" s="993"/>
      <c r="CT22" s="993"/>
      <c r="CU22" s="993"/>
      <c r="CV22" s="994"/>
      <c r="CW22" s="992"/>
      <c r="CX22" s="993"/>
      <c r="CY22" s="993"/>
      <c r="CZ22" s="993"/>
      <c r="DA22" s="994"/>
      <c r="DB22" s="992"/>
      <c r="DC22" s="993"/>
      <c r="DD22" s="993"/>
      <c r="DE22" s="993"/>
      <c r="DF22" s="994"/>
      <c r="DG22" s="992"/>
      <c r="DH22" s="993"/>
      <c r="DI22" s="993"/>
      <c r="DJ22" s="993"/>
      <c r="DK22" s="994"/>
      <c r="DL22" s="992"/>
      <c r="DM22" s="993"/>
      <c r="DN22" s="993"/>
      <c r="DO22" s="993"/>
      <c r="DP22" s="994"/>
      <c r="DQ22" s="992"/>
      <c r="DR22" s="993"/>
      <c r="DS22" s="993"/>
      <c r="DT22" s="993"/>
      <c r="DU22" s="994"/>
      <c r="DV22" s="995"/>
      <c r="DW22" s="996"/>
      <c r="DX22" s="996"/>
      <c r="DY22" s="996"/>
      <c r="DZ22" s="997"/>
      <c r="EA22" s="236"/>
    </row>
    <row r="23" spans="1:131" s="237" customFormat="1" ht="26.25" customHeight="1" thickBot="1" x14ac:dyDescent="0.25">
      <c r="A23" s="242" t="s">
        <v>383</v>
      </c>
      <c r="B23" s="940" t="s">
        <v>384</v>
      </c>
      <c r="C23" s="941"/>
      <c r="D23" s="941"/>
      <c r="E23" s="941"/>
      <c r="F23" s="941"/>
      <c r="G23" s="941"/>
      <c r="H23" s="941"/>
      <c r="I23" s="941"/>
      <c r="J23" s="941"/>
      <c r="K23" s="941"/>
      <c r="L23" s="941"/>
      <c r="M23" s="941"/>
      <c r="N23" s="941"/>
      <c r="O23" s="941"/>
      <c r="P23" s="951"/>
      <c r="Q23" s="1067"/>
      <c r="R23" s="1068"/>
      <c r="S23" s="1068"/>
      <c r="T23" s="1068"/>
      <c r="U23" s="1068"/>
      <c r="V23" s="1068"/>
      <c r="W23" s="1068"/>
      <c r="X23" s="1068"/>
      <c r="Y23" s="1068"/>
      <c r="Z23" s="1068"/>
      <c r="AA23" s="1068"/>
      <c r="AB23" s="1068"/>
      <c r="AC23" s="1068"/>
      <c r="AD23" s="1068"/>
      <c r="AE23" s="1069"/>
      <c r="AF23" s="1070">
        <v>159</v>
      </c>
      <c r="AG23" s="1068"/>
      <c r="AH23" s="1068"/>
      <c r="AI23" s="1068"/>
      <c r="AJ23" s="1071"/>
      <c r="AK23" s="1072"/>
      <c r="AL23" s="1073"/>
      <c r="AM23" s="1073"/>
      <c r="AN23" s="1073"/>
      <c r="AO23" s="1073"/>
      <c r="AP23" s="1068"/>
      <c r="AQ23" s="1068"/>
      <c r="AR23" s="1068"/>
      <c r="AS23" s="1068"/>
      <c r="AT23" s="1068"/>
      <c r="AU23" s="1074"/>
      <c r="AV23" s="1074"/>
      <c r="AW23" s="1074"/>
      <c r="AX23" s="1074"/>
      <c r="AY23" s="1075"/>
      <c r="AZ23" s="1064" t="s">
        <v>127</v>
      </c>
      <c r="BA23" s="1065"/>
      <c r="BB23" s="1065"/>
      <c r="BC23" s="1065"/>
      <c r="BD23" s="1066"/>
      <c r="BE23" s="235"/>
      <c r="BF23" s="235"/>
      <c r="BG23" s="235"/>
      <c r="BH23" s="235"/>
      <c r="BI23" s="235"/>
      <c r="BJ23" s="235"/>
      <c r="BK23" s="235"/>
      <c r="BL23" s="235"/>
      <c r="BM23" s="235"/>
      <c r="BN23" s="235"/>
      <c r="BO23" s="235"/>
      <c r="BP23" s="235"/>
      <c r="BQ23" s="240">
        <v>17</v>
      </c>
      <c r="BR23" s="241"/>
      <c r="BS23" s="995"/>
      <c r="BT23" s="996"/>
      <c r="BU23" s="996"/>
      <c r="BV23" s="996"/>
      <c r="BW23" s="996"/>
      <c r="BX23" s="996"/>
      <c r="BY23" s="996"/>
      <c r="BZ23" s="996"/>
      <c r="CA23" s="996"/>
      <c r="CB23" s="996"/>
      <c r="CC23" s="996"/>
      <c r="CD23" s="996"/>
      <c r="CE23" s="996"/>
      <c r="CF23" s="996"/>
      <c r="CG23" s="1017"/>
      <c r="CH23" s="992"/>
      <c r="CI23" s="993"/>
      <c r="CJ23" s="993"/>
      <c r="CK23" s="993"/>
      <c r="CL23" s="994"/>
      <c r="CM23" s="992"/>
      <c r="CN23" s="993"/>
      <c r="CO23" s="993"/>
      <c r="CP23" s="993"/>
      <c r="CQ23" s="994"/>
      <c r="CR23" s="992"/>
      <c r="CS23" s="993"/>
      <c r="CT23" s="993"/>
      <c r="CU23" s="993"/>
      <c r="CV23" s="994"/>
      <c r="CW23" s="992"/>
      <c r="CX23" s="993"/>
      <c r="CY23" s="993"/>
      <c r="CZ23" s="993"/>
      <c r="DA23" s="994"/>
      <c r="DB23" s="992"/>
      <c r="DC23" s="993"/>
      <c r="DD23" s="993"/>
      <c r="DE23" s="993"/>
      <c r="DF23" s="994"/>
      <c r="DG23" s="992"/>
      <c r="DH23" s="993"/>
      <c r="DI23" s="993"/>
      <c r="DJ23" s="993"/>
      <c r="DK23" s="994"/>
      <c r="DL23" s="992"/>
      <c r="DM23" s="993"/>
      <c r="DN23" s="993"/>
      <c r="DO23" s="993"/>
      <c r="DP23" s="994"/>
      <c r="DQ23" s="992"/>
      <c r="DR23" s="993"/>
      <c r="DS23" s="993"/>
      <c r="DT23" s="993"/>
      <c r="DU23" s="994"/>
      <c r="DV23" s="995"/>
      <c r="DW23" s="996"/>
      <c r="DX23" s="996"/>
      <c r="DY23" s="996"/>
      <c r="DZ23" s="997"/>
      <c r="EA23" s="236"/>
    </row>
    <row r="24" spans="1:131" s="237" customFormat="1" ht="26.25" customHeight="1" x14ac:dyDescent="0.2">
      <c r="A24" s="1063" t="s">
        <v>385</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34"/>
      <c r="BA24" s="234"/>
      <c r="BB24" s="234"/>
      <c r="BC24" s="234"/>
      <c r="BD24" s="234"/>
      <c r="BE24" s="235"/>
      <c r="BF24" s="235"/>
      <c r="BG24" s="235"/>
      <c r="BH24" s="235"/>
      <c r="BI24" s="235"/>
      <c r="BJ24" s="235"/>
      <c r="BK24" s="235"/>
      <c r="BL24" s="235"/>
      <c r="BM24" s="235"/>
      <c r="BN24" s="235"/>
      <c r="BO24" s="235"/>
      <c r="BP24" s="235"/>
      <c r="BQ24" s="240">
        <v>18</v>
      </c>
      <c r="BR24" s="241"/>
      <c r="BS24" s="995"/>
      <c r="BT24" s="996"/>
      <c r="BU24" s="996"/>
      <c r="BV24" s="996"/>
      <c r="BW24" s="996"/>
      <c r="BX24" s="996"/>
      <c r="BY24" s="996"/>
      <c r="BZ24" s="996"/>
      <c r="CA24" s="996"/>
      <c r="CB24" s="996"/>
      <c r="CC24" s="996"/>
      <c r="CD24" s="996"/>
      <c r="CE24" s="996"/>
      <c r="CF24" s="996"/>
      <c r="CG24" s="1017"/>
      <c r="CH24" s="992"/>
      <c r="CI24" s="993"/>
      <c r="CJ24" s="993"/>
      <c r="CK24" s="993"/>
      <c r="CL24" s="994"/>
      <c r="CM24" s="992"/>
      <c r="CN24" s="993"/>
      <c r="CO24" s="993"/>
      <c r="CP24" s="993"/>
      <c r="CQ24" s="994"/>
      <c r="CR24" s="992"/>
      <c r="CS24" s="993"/>
      <c r="CT24" s="993"/>
      <c r="CU24" s="993"/>
      <c r="CV24" s="994"/>
      <c r="CW24" s="992"/>
      <c r="CX24" s="993"/>
      <c r="CY24" s="993"/>
      <c r="CZ24" s="993"/>
      <c r="DA24" s="994"/>
      <c r="DB24" s="992"/>
      <c r="DC24" s="993"/>
      <c r="DD24" s="993"/>
      <c r="DE24" s="993"/>
      <c r="DF24" s="994"/>
      <c r="DG24" s="992"/>
      <c r="DH24" s="993"/>
      <c r="DI24" s="993"/>
      <c r="DJ24" s="993"/>
      <c r="DK24" s="994"/>
      <c r="DL24" s="992"/>
      <c r="DM24" s="993"/>
      <c r="DN24" s="993"/>
      <c r="DO24" s="993"/>
      <c r="DP24" s="994"/>
      <c r="DQ24" s="992"/>
      <c r="DR24" s="993"/>
      <c r="DS24" s="993"/>
      <c r="DT24" s="993"/>
      <c r="DU24" s="994"/>
      <c r="DV24" s="995"/>
      <c r="DW24" s="996"/>
      <c r="DX24" s="996"/>
      <c r="DY24" s="996"/>
      <c r="DZ24" s="997"/>
      <c r="EA24" s="236"/>
    </row>
    <row r="25" spans="1:131" ht="26.25" customHeight="1" thickBot="1" x14ac:dyDescent="0.25">
      <c r="A25" s="1062" t="s">
        <v>386</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34"/>
      <c r="BK25" s="234"/>
      <c r="BL25" s="234"/>
      <c r="BM25" s="234"/>
      <c r="BN25" s="234"/>
      <c r="BO25" s="243"/>
      <c r="BP25" s="243"/>
      <c r="BQ25" s="240">
        <v>19</v>
      </c>
      <c r="BR25" s="241"/>
      <c r="BS25" s="995"/>
      <c r="BT25" s="996"/>
      <c r="BU25" s="996"/>
      <c r="BV25" s="996"/>
      <c r="BW25" s="996"/>
      <c r="BX25" s="996"/>
      <c r="BY25" s="996"/>
      <c r="BZ25" s="996"/>
      <c r="CA25" s="996"/>
      <c r="CB25" s="996"/>
      <c r="CC25" s="996"/>
      <c r="CD25" s="996"/>
      <c r="CE25" s="996"/>
      <c r="CF25" s="996"/>
      <c r="CG25" s="1017"/>
      <c r="CH25" s="992"/>
      <c r="CI25" s="993"/>
      <c r="CJ25" s="993"/>
      <c r="CK25" s="993"/>
      <c r="CL25" s="994"/>
      <c r="CM25" s="992"/>
      <c r="CN25" s="993"/>
      <c r="CO25" s="993"/>
      <c r="CP25" s="993"/>
      <c r="CQ25" s="994"/>
      <c r="CR25" s="992"/>
      <c r="CS25" s="993"/>
      <c r="CT25" s="993"/>
      <c r="CU25" s="993"/>
      <c r="CV25" s="994"/>
      <c r="CW25" s="992"/>
      <c r="CX25" s="993"/>
      <c r="CY25" s="993"/>
      <c r="CZ25" s="993"/>
      <c r="DA25" s="994"/>
      <c r="DB25" s="992"/>
      <c r="DC25" s="993"/>
      <c r="DD25" s="993"/>
      <c r="DE25" s="993"/>
      <c r="DF25" s="994"/>
      <c r="DG25" s="992"/>
      <c r="DH25" s="993"/>
      <c r="DI25" s="993"/>
      <c r="DJ25" s="993"/>
      <c r="DK25" s="994"/>
      <c r="DL25" s="992"/>
      <c r="DM25" s="993"/>
      <c r="DN25" s="993"/>
      <c r="DO25" s="993"/>
      <c r="DP25" s="994"/>
      <c r="DQ25" s="992"/>
      <c r="DR25" s="993"/>
      <c r="DS25" s="993"/>
      <c r="DT25" s="993"/>
      <c r="DU25" s="994"/>
      <c r="DV25" s="995"/>
      <c r="DW25" s="996"/>
      <c r="DX25" s="996"/>
      <c r="DY25" s="996"/>
      <c r="DZ25" s="997"/>
      <c r="EA25" s="231"/>
    </row>
    <row r="26" spans="1:131" ht="26.25" customHeight="1" x14ac:dyDescent="0.2">
      <c r="A26" s="998" t="s">
        <v>364</v>
      </c>
      <c r="B26" s="999"/>
      <c r="C26" s="999"/>
      <c r="D26" s="999"/>
      <c r="E26" s="999"/>
      <c r="F26" s="999"/>
      <c r="G26" s="999"/>
      <c r="H26" s="999"/>
      <c r="I26" s="999"/>
      <c r="J26" s="999"/>
      <c r="K26" s="999"/>
      <c r="L26" s="999"/>
      <c r="M26" s="999"/>
      <c r="N26" s="999"/>
      <c r="O26" s="999"/>
      <c r="P26" s="1000"/>
      <c r="Q26" s="1004" t="s">
        <v>387</v>
      </c>
      <c r="R26" s="1005"/>
      <c r="S26" s="1005"/>
      <c r="T26" s="1005"/>
      <c r="U26" s="1006"/>
      <c r="V26" s="1004" t="s">
        <v>388</v>
      </c>
      <c r="W26" s="1005"/>
      <c r="X26" s="1005"/>
      <c r="Y26" s="1005"/>
      <c r="Z26" s="1006"/>
      <c r="AA26" s="1004" t="s">
        <v>389</v>
      </c>
      <c r="AB26" s="1005"/>
      <c r="AC26" s="1005"/>
      <c r="AD26" s="1005"/>
      <c r="AE26" s="1005"/>
      <c r="AF26" s="1058" t="s">
        <v>390</v>
      </c>
      <c r="AG26" s="1011"/>
      <c r="AH26" s="1011"/>
      <c r="AI26" s="1011"/>
      <c r="AJ26" s="1059"/>
      <c r="AK26" s="1005" t="s">
        <v>391</v>
      </c>
      <c r="AL26" s="1005"/>
      <c r="AM26" s="1005"/>
      <c r="AN26" s="1005"/>
      <c r="AO26" s="1006"/>
      <c r="AP26" s="1004" t="s">
        <v>392</v>
      </c>
      <c r="AQ26" s="1005"/>
      <c r="AR26" s="1005"/>
      <c r="AS26" s="1005"/>
      <c r="AT26" s="1006"/>
      <c r="AU26" s="1004" t="s">
        <v>393</v>
      </c>
      <c r="AV26" s="1005"/>
      <c r="AW26" s="1005"/>
      <c r="AX26" s="1005"/>
      <c r="AY26" s="1006"/>
      <c r="AZ26" s="1004" t="s">
        <v>394</v>
      </c>
      <c r="BA26" s="1005"/>
      <c r="BB26" s="1005"/>
      <c r="BC26" s="1005"/>
      <c r="BD26" s="1006"/>
      <c r="BE26" s="1004" t="s">
        <v>371</v>
      </c>
      <c r="BF26" s="1005"/>
      <c r="BG26" s="1005"/>
      <c r="BH26" s="1005"/>
      <c r="BI26" s="1018"/>
      <c r="BJ26" s="234"/>
      <c r="BK26" s="234"/>
      <c r="BL26" s="234"/>
      <c r="BM26" s="234"/>
      <c r="BN26" s="234"/>
      <c r="BO26" s="243"/>
      <c r="BP26" s="243"/>
      <c r="BQ26" s="240">
        <v>20</v>
      </c>
      <c r="BR26" s="241"/>
      <c r="BS26" s="995"/>
      <c r="BT26" s="996"/>
      <c r="BU26" s="996"/>
      <c r="BV26" s="996"/>
      <c r="BW26" s="996"/>
      <c r="BX26" s="996"/>
      <c r="BY26" s="996"/>
      <c r="BZ26" s="996"/>
      <c r="CA26" s="996"/>
      <c r="CB26" s="996"/>
      <c r="CC26" s="996"/>
      <c r="CD26" s="996"/>
      <c r="CE26" s="996"/>
      <c r="CF26" s="996"/>
      <c r="CG26" s="1017"/>
      <c r="CH26" s="992"/>
      <c r="CI26" s="993"/>
      <c r="CJ26" s="993"/>
      <c r="CK26" s="993"/>
      <c r="CL26" s="994"/>
      <c r="CM26" s="992"/>
      <c r="CN26" s="993"/>
      <c r="CO26" s="993"/>
      <c r="CP26" s="993"/>
      <c r="CQ26" s="994"/>
      <c r="CR26" s="992"/>
      <c r="CS26" s="993"/>
      <c r="CT26" s="993"/>
      <c r="CU26" s="993"/>
      <c r="CV26" s="994"/>
      <c r="CW26" s="992"/>
      <c r="CX26" s="993"/>
      <c r="CY26" s="993"/>
      <c r="CZ26" s="993"/>
      <c r="DA26" s="994"/>
      <c r="DB26" s="992"/>
      <c r="DC26" s="993"/>
      <c r="DD26" s="993"/>
      <c r="DE26" s="993"/>
      <c r="DF26" s="994"/>
      <c r="DG26" s="992"/>
      <c r="DH26" s="993"/>
      <c r="DI26" s="993"/>
      <c r="DJ26" s="993"/>
      <c r="DK26" s="994"/>
      <c r="DL26" s="992"/>
      <c r="DM26" s="993"/>
      <c r="DN26" s="993"/>
      <c r="DO26" s="993"/>
      <c r="DP26" s="994"/>
      <c r="DQ26" s="992"/>
      <c r="DR26" s="993"/>
      <c r="DS26" s="993"/>
      <c r="DT26" s="993"/>
      <c r="DU26" s="994"/>
      <c r="DV26" s="995"/>
      <c r="DW26" s="996"/>
      <c r="DX26" s="996"/>
      <c r="DY26" s="996"/>
      <c r="DZ26" s="997"/>
      <c r="EA26" s="231"/>
    </row>
    <row r="27" spans="1:131" ht="26.25" customHeight="1" thickBot="1" x14ac:dyDescent="0.25">
      <c r="A27" s="1001"/>
      <c r="B27" s="1002"/>
      <c r="C27" s="1002"/>
      <c r="D27" s="1002"/>
      <c r="E27" s="1002"/>
      <c r="F27" s="1002"/>
      <c r="G27" s="1002"/>
      <c r="H27" s="1002"/>
      <c r="I27" s="1002"/>
      <c r="J27" s="1002"/>
      <c r="K27" s="1002"/>
      <c r="L27" s="1002"/>
      <c r="M27" s="1002"/>
      <c r="N27" s="1002"/>
      <c r="O27" s="1002"/>
      <c r="P27" s="1003"/>
      <c r="Q27" s="1007"/>
      <c r="R27" s="1008"/>
      <c r="S27" s="1008"/>
      <c r="T27" s="1008"/>
      <c r="U27" s="1009"/>
      <c r="V27" s="1007"/>
      <c r="W27" s="1008"/>
      <c r="X27" s="1008"/>
      <c r="Y27" s="1008"/>
      <c r="Z27" s="1009"/>
      <c r="AA27" s="1007"/>
      <c r="AB27" s="1008"/>
      <c r="AC27" s="1008"/>
      <c r="AD27" s="1008"/>
      <c r="AE27" s="1008"/>
      <c r="AF27" s="1060"/>
      <c r="AG27" s="1014"/>
      <c r="AH27" s="1014"/>
      <c r="AI27" s="1014"/>
      <c r="AJ27" s="1061"/>
      <c r="AK27" s="1008"/>
      <c r="AL27" s="1008"/>
      <c r="AM27" s="1008"/>
      <c r="AN27" s="1008"/>
      <c r="AO27" s="1009"/>
      <c r="AP27" s="1007"/>
      <c r="AQ27" s="1008"/>
      <c r="AR27" s="1008"/>
      <c r="AS27" s="1008"/>
      <c r="AT27" s="1009"/>
      <c r="AU27" s="1007"/>
      <c r="AV27" s="1008"/>
      <c r="AW27" s="1008"/>
      <c r="AX27" s="1008"/>
      <c r="AY27" s="1009"/>
      <c r="AZ27" s="1007"/>
      <c r="BA27" s="1008"/>
      <c r="BB27" s="1008"/>
      <c r="BC27" s="1008"/>
      <c r="BD27" s="1009"/>
      <c r="BE27" s="1007"/>
      <c r="BF27" s="1008"/>
      <c r="BG27" s="1008"/>
      <c r="BH27" s="1008"/>
      <c r="BI27" s="1019"/>
      <c r="BJ27" s="234"/>
      <c r="BK27" s="234"/>
      <c r="BL27" s="234"/>
      <c r="BM27" s="234"/>
      <c r="BN27" s="234"/>
      <c r="BO27" s="243"/>
      <c r="BP27" s="243"/>
      <c r="BQ27" s="240">
        <v>21</v>
      </c>
      <c r="BR27" s="241"/>
      <c r="BS27" s="995"/>
      <c r="BT27" s="996"/>
      <c r="BU27" s="996"/>
      <c r="BV27" s="996"/>
      <c r="BW27" s="996"/>
      <c r="BX27" s="996"/>
      <c r="BY27" s="996"/>
      <c r="BZ27" s="996"/>
      <c r="CA27" s="996"/>
      <c r="CB27" s="996"/>
      <c r="CC27" s="996"/>
      <c r="CD27" s="996"/>
      <c r="CE27" s="996"/>
      <c r="CF27" s="996"/>
      <c r="CG27" s="1017"/>
      <c r="CH27" s="992"/>
      <c r="CI27" s="993"/>
      <c r="CJ27" s="993"/>
      <c r="CK27" s="993"/>
      <c r="CL27" s="994"/>
      <c r="CM27" s="992"/>
      <c r="CN27" s="993"/>
      <c r="CO27" s="993"/>
      <c r="CP27" s="993"/>
      <c r="CQ27" s="994"/>
      <c r="CR27" s="992"/>
      <c r="CS27" s="993"/>
      <c r="CT27" s="993"/>
      <c r="CU27" s="993"/>
      <c r="CV27" s="994"/>
      <c r="CW27" s="992"/>
      <c r="CX27" s="993"/>
      <c r="CY27" s="993"/>
      <c r="CZ27" s="993"/>
      <c r="DA27" s="994"/>
      <c r="DB27" s="992"/>
      <c r="DC27" s="993"/>
      <c r="DD27" s="993"/>
      <c r="DE27" s="993"/>
      <c r="DF27" s="994"/>
      <c r="DG27" s="992"/>
      <c r="DH27" s="993"/>
      <c r="DI27" s="993"/>
      <c r="DJ27" s="993"/>
      <c r="DK27" s="994"/>
      <c r="DL27" s="992"/>
      <c r="DM27" s="993"/>
      <c r="DN27" s="993"/>
      <c r="DO27" s="993"/>
      <c r="DP27" s="994"/>
      <c r="DQ27" s="992"/>
      <c r="DR27" s="993"/>
      <c r="DS27" s="993"/>
      <c r="DT27" s="993"/>
      <c r="DU27" s="994"/>
      <c r="DV27" s="995"/>
      <c r="DW27" s="996"/>
      <c r="DX27" s="996"/>
      <c r="DY27" s="996"/>
      <c r="DZ27" s="997"/>
      <c r="EA27" s="231"/>
    </row>
    <row r="28" spans="1:131" ht="26.25" customHeight="1" thickTop="1" x14ac:dyDescent="0.2">
      <c r="A28" s="244">
        <v>1</v>
      </c>
      <c r="B28" s="1049" t="s">
        <v>395</v>
      </c>
      <c r="C28" s="1050"/>
      <c r="D28" s="1050"/>
      <c r="E28" s="1050"/>
      <c r="F28" s="1050"/>
      <c r="G28" s="1050"/>
      <c r="H28" s="1050"/>
      <c r="I28" s="1050"/>
      <c r="J28" s="1050"/>
      <c r="K28" s="1050"/>
      <c r="L28" s="1050"/>
      <c r="M28" s="1050"/>
      <c r="N28" s="1050"/>
      <c r="O28" s="1050"/>
      <c r="P28" s="1051"/>
      <c r="Q28" s="1052">
        <v>87</v>
      </c>
      <c r="R28" s="1053"/>
      <c r="S28" s="1053"/>
      <c r="T28" s="1053"/>
      <c r="U28" s="1053"/>
      <c r="V28" s="1053">
        <v>74</v>
      </c>
      <c r="W28" s="1053"/>
      <c r="X28" s="1053"/>
      <c r="Y28" s="1053"/>
      <c r="Z28" s="1053"/>
      <c r="AA28" s="1053">
        <v>13</v>
      </c>
      <c r="AB28" s="1053"/>
      <c r="AC28" s="1053"/>
      <c r="AD28" s="1053"/>
      <c r="AE28" s="1054"/>
      <c r="AF28" s="1055">
        <v>13</v>
      </c>
      <c r="AG28" s="1053"/>
      <c r="AH28" s="1053"/>
      <c r="AI28" s="1053"/>
      <c r="AJ28" s="1056"/>
      <c r="AK28" s="1057">
        <v>10</v>
      </c>
      <c r="AL28" s="1045"/>
      <c r="AM28" s="1045"/>
      <c r="AN28" s="1045"/>
      <c r="AO28" s="1045"/>
      <c r="AP28" s="1045" t="s">
        <v>508</v>
      </c>
      <c r="AQ28" s="1045"/>
      <c r="AR28" s="1045"/>
      <c r="AS28" s="1045"/>
      <c r="AT28" s="1045"/>
      <c r="AU28" s="1045" t="s">
        <v>508</v>
      </c>
      <c r="AV28" s="1045"/>
      <c r="AW28" s="1045"/>
      <c r="AX28" s="1045"/>
      <c r="AY28" s="1045"/>
      <c r="AZ28" s="1046" t="s">
        <v>508</v>
      </c>
      <c r="BA28" s="1046"/>
      <c r="BB28" s="1046"/>
      <c r="BC28" s="1046"/>
      <c r="BD28" s="1046"/>
      <c r="BE28" s="1047"/>
      <c r="BF28" s="1047"/>
      <c r="BG28" s="1047"/>
      <c r="BH28" s="1047"/>
      <c r="BI28" s="1048"/>
      <c r="BJ28" s="234"/>
      <c r="BK28" s="234"/>
      <c r="BL28" s="234"/>
      <c r="BM28" s="234"/>
      <c r="BN28" s="234"/>
      <c r="BO28" s="243"/>
      <c r="BP28" s="243"/>
      <c r="BQ28" s="240">
        <v>22</v>
      </c>
      <c r="BR28" s="241"/>
      <c r="BS28" s="995"/>
      <c r="BT28" s="996"/>
      <c r="BU28" s="996"/>
      <c r="BV28" s="996"/>
      <c r="BW28" s="996"/>
      <c r="BX28" s="996"/>
      <c r="BY28" s="996"/>
      <c r="BZ28" s="996"/>
      <c r="CA28" s="996"/>
      <c r="CB28" s="996"/>
      <c r="CC28" s="996"/>
      <c r="CD28" s="996"/>
      <c r="CE28" s="996"/>
      <c r="CF28" s="996"/>
      <c r="CG28" s="1017"/>
      <c r="CH28" s="992"/>
      <c r="CI28" s="993"/>
      <c r="CJ28" s="993"/>
      <c r="CK28" s="993"/>
      <c r="CL28" s="994"/>
      <c r="CM28" s="992"/>
      <c r="CN28" s="993"/>
      <c r="CO28" s="993"/>
      <c r="CP28" s="993"/>
      <c r="CQ28" s="994"/>
      <c r="CR28" s="992"/>
      <c r="CS28" s="993"/>
      <c r="CT28" s="993"/>
      <c r="CU28" s="993"/>
      <c r="CV28" s="994"/>
      <c r="CW28" s="992"/>
      <c r="CX28" s="993"/>
      <c r="CY28" s="993"/>
      <c r="CZ28" s="993"/>
      <c r="DA28" s="994"/>
      <c r="DB28" s="992"/>
      <c r="DC28" s="993"/>
      <c r="DD28" s="993"/>
      <c r="DE28" s="993"/>
      <c r="DF28" s="994"/>
      <c r="DG28" s="992"/>
      <c r="DH28" s="993"/>
      <c r="DI28" s="993"/>
      <c r="DJ28" s="993"/>
      <c r="DK28" s="994"/>
      <c r="DL28" s="992"/>
      <c r="DM28" s="993"/>
      <c r="DN28" s="993"/>
      <c r="DO28" s="993"/>
      <c r="DP28" s="994"/>
      <c r="DQ28" s="992"/>
      <c r="DR28" s="993"/>
      <c r="DS28" s="993"/>
      <c r="DT28" s="993"/>
      <c r="DU28" s="994"/>
      <c r="DV28" s="995"/>
      <c r="DW28" s="996"/>
      <c r="DX28" s="996"/>
      <c r="DY28" s="996"/>
      <c r="DZ28" s="997"/>
      <c r="EA28" s="231"/>
    </row>
    <row r="29" spans="1:131" ht="26.25" customHeight="1" x14ac:dyDescent="0.2">
      <c r="A29" s="244">
        <v>2</v>
      </c>
      <c r="B29" s="1036" t="s">
        <v>396</v>
      </c>
      <c r="C29" s="1037"/>
      <c r="D29" s="1037"/>
      <c r="E29" s="1037"/>
      <c r="F29" s="1037"/>
      <c r="G29" s="1037"/>
      <c r="H29" s="1037"/>
      <c r="I29" s="1037"/>
      <c r="J29" s="1037"/>
      <c r="K29" s="1037"/>
      <c r="L29" s="1037"/>
      <c r="M29" s="1037"/>
      <c r="N29" s="1037"/>
      <c r="O29" s="1037"/>
      <c r="P29" s="1038"/>
      <c r="Q29" s="1042">
        <v>8</v>
      </c>
      <c r="R29" s="1043"/>
      <c r="S29" s="1043"/>
      <c r="T29" s="1043"/>
      <c r="U29" s="1043"/>
      <c r="V29" s="1043">
        <v>7</v>
      </c>
      <c r="W29" s="1043"/>
      <c r="X29" s="1043"/>
      <c r="Y29" s="1043"/>
      <c r="Z29" s="1043"/>
      <c r="AA29" s="1043">
        <v>1</v>
      </c>
      <c r="AB29" s="1043"/>
      <c r="AC29" s="1043"/>
      <c r="AD29" s="1043"/>
      <c r="AE29" s="1044"/>
      <c r="AF29" s="1020">
        <v>1</v>
      </c>
      <c r="AG29" s="1021"/>
      <c r="AH29" s="1021"/>
      <c r="AI29" s="1021"/>
      <c r="AJ29" s="1022"/>
      <c r="AK29" s="983">
        <v>3</v>
      </c>
      <c r="AL29" s="974"/>
      <c r="AM29" s="974"/>
      <c r="AN29" s="974"/>
      <c r="AO29" s="974"/>
      <c r="AP29" s="974" t="s">
        <v>508</v>
      </c>
      <c r="AQ29" s="974"/>
      <c r="AR29" s="974"/>
      <c r="AS29" s="974"/>
      <c r="AT29" s="974"/>
      <c r="AU29" s="974" t="s">
        <v>508</v>
      </c>
      <c r="AV29" s="974"/>
      <c r="AW29" s="974"/>
      <c r="AX29" s="974"/>
      <c r="AY29" s="974"/>
      <c r="AZ29" s="1041" t="s">
        <v>508</v>
      </c>
      <c r="BA29" s="1041"/>
      <c r="BB29" s="1041"/>
      <c r="BC29" s="1041"/>
      <c r="BD29" s="1041"/>
      <c r="BE29" s="975"/>
      <c r="BF29" s="975"/>
      <c r="BG29" s="975"/>
      <c r="BH29" s="975"/>
      <c r="BI29" s="976"/>
      <c r="BJ29" s="234"/>
      <c r="BK29" s="234"/>
      <c r="BL29" s="234"/>
      <c r="BM29" s="234"/>
      <c r="BN29" s="234"/>
      <c r="BO29" s="243"/>
      <c r="BP29" s="243"/>
      <c r="BQ29" s="240">
        <v>23</v>
      </c>
      <c r="BR29" s="241"/>
      <c r="BS29" s="995"/>
      <c r="BT29" s="996"/>
      <c r="BU29" s="996"/>
      <c r="BV29" s="996"/>
      <c r="BW29" s="996"/>
      <c r="BX29" s="996"/>
      <c r="BY29" s="996"/>
      <c r="BZ29" s="996"/>
      <c r="CA29" s="996"/>
      <c r="CB29" s="996"/>
      <c r="CC29" s="996"/>
      <c r="CD29" s="996"/>
      <c r="CE29" s="996"/>
      <c r="CF29" s="996"/>
      <c r="CG29" s="1017"/>
      <c r="CH29" s="992"/>
      <c r="CI29" s="993"/>
      <c r="CJ29" s="993"/>
      <c r="CK29" s="993"/>
      <c r="CL29" s="994"/>
      <c r="CM29" s="992"/>
      <c r="CN29" s="993"/>
      <c r="CO29" s="993"/>
      <c r="CP29" s="993"/>
      <c r="CQ29" s="994"/>
      <c r="CR29" s="992"/>
      <c r="CS29" s="993"/>
      <c r="CT29" s="993"/>
      <c r="CU29" s="993"/>
      <c r="CV29" s="994"/>
      <c r="CW29" s="992"/>
      <c r="CX29" s="993"/>
      <c r="CY29" s="993"/>
      <c r="CZ29" s="993"/>
      <c r="DA29" s="994"/>
      <c r="DB29" s="992"/>
      <c r="DC29" s="993"/>
      <c r="DD29" s="993"/>
      <c r="DE29" s="993"/>
      <c r="DF29" s="994"/>
      <c r="DG29" s="992"/>
      <c r="DH29" s="993"/>
      <c r="DI29" s="993"/>
      <c r="DJ29" s="993"/>
      <c r="DK29" s="994"/>
      <c r="DL29" s="992"/>
      <c r="DM29" s="993"/>
      <c r="DN29" s="993"/>
      <c r="DO29" s="993"/>
      <c r="DP29" s="994"/>
      <c r="DQ29" s="992"/>
      <c r="DR29" s="993"/>
      <c r="DS29" s="993"/>
      <c r="DT29" s="993"/>
      <c r="DU29" s="994"/>
      <c r="DV29" s="995"/>
      <c r="DW29" s="996"/>
      <c r="DX29" s="996"/>
      <c r="DY29" s="996"/>
      <c r="DZ29" s="997"/>
      <c r="EA29" s="231"/>
    </row>
    <row r="30" spans="1:131" ht="26.25" customHeight="1" x14ac:dyDescent="0.2">
      <c r="A30" s="244">
        <v>3</v>
      </c>
      <c r="B30" s="1036" t="s">
        <v>397</v>
      </c>
      <c r="C30" s="1037"/>
      <c r="D30" s="1037"/>
      <c r="E30" s="1037"/>
      <c r="F30" s="1037"/>
      <c r="G30" s="1037"/>
      <c r="H30" s="1037"/>
      <c r="I30" s="1037"/>
      <c r="J30" s="1037"/>
      <c r="K30" s="1037"/>
      <c r="L30" s="1037"/>
      <c r="M30" s="1037"/>
      <c r="N30" s="1037"/>
      <c r="O30" s="1037"/>
      <c r="P30" s="1038"/>
      <c r="Q30" s="1042">
        <v>60</v>
      </c>
      <c r="R30" s="1043"/>
      <c r="S30" s="1043"/>
      <c r="T30" s="1043"/>
      <c r="U30" s="1043"/>
      <c r="V30" s="1043">
        <v>40</v>
      </c>
      <c r="W30" s="1043"/>
      <c r="X30" s="1043"/>
      <c r="Y30" s="1043"/>
      <c r="Z30" s="1043"/>
      <c r="AA30" s="1043">
        <v>20</v>
      </c>
      <c r="AB30" s="1043"/>
      <c r="AC30" s="1043"/>
      <c r="AD30" s="1043"/>
      <c r="AE30" s="1044"/>
      <c r="AF30" s="1020">
        <v>20</v>
      </c>
      <c r="AG30" s="1021"/>
      <c r="AH30" s="1021"/>
      <c r="AI30" s="1021"/>
      <c r="AJ30" s="1022"/>
      <c r="AK30" s="983">
        <v>31</v>
      </c>
      <c r="AL30" s="974"/>
      <c r="AM30" s="974"/>
      <c r="AN30" s="974"/>
      <c r="AO30" s="974"/>
      <c r="AP30" s="974">
        <v>99</v>
      </c>
      <c r="AQ30" s="974"/>
      <c r="AR30" s="974"/>
      <c r="AS30" s="974"/>
      <c r="AT30" s="974"/>
      <c r="AU30" s="974">
        <v>99</v>
      </c>
      <c r="AV30" s="974"/>
      <c r="AW30" s="974"/>
      <c r="AX30" s="974"/>
      <c r="AY30" s="974"/>
      <c r="AZ30" s="1041" t="s">
        <v>568</v>
      </c>
      <c r="BA30" s="1041"/>
      <c r="BB30" s="1041"/>
      <c r="BC30" s="1041"/>
      <c r="BD30" s="1041"/>
      <c r="BE30" s="975" t="s">
        <v>398</v>
      </c>
      <c r="BF30" s="975"/>
      <c r="BG30" s="975"/>
      <c r="BH30" s="975"/>
      <c r="BI30" s="976"/>
      <c r="BJ30" s="234"/>
      <c r="BK30" s="234"/>
      <c r="BL30" s="234"/>
      <c r="BM30" s="234"/>
      <c r="BN30" s="234"/>
      <c r="BO30" s="243"/>
      <c r="BP30" s="243"/>
      <c r="BQ30" s="240">
        <v>24</v>
      </c>
      <c r="BR30" s="241"/>
      <c r="BS30" s="995"/>
      <c r="BT30" s="996"/>
      <c r="BU30" s="996"/>
      <c r="BV30" s="996"/>
      <c r="BW30" s="996"/>
      <c r="BX30" s="996"/>
      <c r="BY30" s="996"/>
      <c r="BZ30" s="996"/>
      <c r="CA30" s="996"/>
      <c r="CB30" s="996"/>
      <c r="CC30" s="996"/>
      <c r="CD30" s="996"/>
      <c r="CE30" s="996"/>
      <c r="CF30" s="996"/>
      <c r="CG30" s="1017"/>
      <c r="CH30" s="992"/>
      <c r="CI30" s="993"/>
      <c r="CJ30" s="993"/>
      <c r="CK30" s="993"/>
      <c r="CL30" s="994"/>
      <c r="CM30" s="992"/>
      <c r="CN30" s="993"/>
      <c r="CO30" s="993"/>
      <c r="CP30" s="993"/>
      <c r="CQ30" s="994"/>
      <c r="CR30" s="992"/>
      <c r="CS30" s="993"/>
      <c r="CT30" s="993"/>
      <c r="CU30" s="993"/>
      <c r="CV30" s="994"/>
      <c r="CW30" s="992"/>
      <c r="CX30" s="993"/>
      <c r="CY30" s="993"/>
      <c r="CZ30" s="993"/>
      <c r="DA30" s="994"/>
      <c r="DB30" s="992"/>
      <c r="DC30" s="993"/>
      <c r="DD30" s="993"/>
      <c r="DE30" s="993"/>
      <c r="DF30" s="994"/>
      <c r="DG30" s="992"/>
      <c r="DH30" s="993"/>
      <c r="DI30" s="993"/>
      <c r="DJ30" s="993"/>
      <c r="DK30" s="994"/>
      <c r="DL30" s="992"/>
      <c r="DM30" s="993"/>
      <c r="DN30" s="993"/>
      <c r="DO30" s="993"/>
      <c r="DP30" s="994"/>
      <c r="DQ30" s="992"/>
      <c r="DR30" s="993"/>
      <c r="DS30" s="993"/>
      <c r="DT30" s="993"/>
      <c r="DU30" s="994"/>
      <c r="DV30" s="995"/>
      <c r="DW30" s="996"/>
      <c r="DX30" s="996"/>
      <c r="DY30" s="996"/>
      <c r="DZ30" s="997"/>
      <c r="EA30" s="231"/>
    </row>
    <row r="31" spans="1:131" ht="26.25" customHeight="1" x14ac:dyDescent="0.2">
      <c r="A31" s="244">
        <v>4</v>
      </c>
      <c r="B31" s="1036" t="s">
        <v>399</v>
      </c>
      <c r="C31" s="1037"/>
      <c r="D31" s="1037"/>
      <c r="E31" s="1037"/>
      <c r="F31" s="1037"/>
      <c r="G31" s="1037"/>
      <c r="H31" s="1037"/>
      <c r="I31" s="1037"/>
      <c r="J31" s="1037"/>
      <c r="K31" s="1037"/>
      <c r="L31" s="1037"/>
      <c r="M31" s="1037"/>
      <c r="N31" s="1037"/>
      <c r="O31" s="1037"/>
      <c r="P31" s="1038"/>
      <c r="Q31" s="1042">
        <v>11</v>
      </c>
      <c r="R31" s="1043"/>
      <c r="S31" s="1043"/>
      <c r="T31" s="1043"/>
      <c r="U31" s="1043"/>
      <c r="V31" s="1043">
        <v>10</v>
      </c>
      <c r="W31" s="1043"/>
      <c r="X31" s="1043"/>
      <c r="Y31" s="1043"/>
      <c r="Z31" s="1043"/>
      <c r="AA31" s="1043">
        <v>0</v>
      </c>
      <c r="AB31" s="1043"/>
      <c r="AC31" s="1043"/>
      <c r="AD31" s="1043"/>
      <c r="AE31" s="1044"/>
      <c r="AF31" s="1020">
        <v>0</v>
      </c>
      <c r="AG31" s="1021"/>
      <c r="AH31" s="1021"/>
      <c r="AI31" s="1021"/>
      <c r="AJ31" s="1022"/>
      <c r="AK31" s="983">
        <v>6</v>
      </c>
      <c r="AL31" s="974"/>
      <c r="AM31" s="974"/>
      <c r="AN31" s="974"/>
      <c r="AO31" s="974"/>
      <c r="AP31" s="974">
        <v>17</v>
      </c>
      <c r="AQ31" s="974"/>
      <c r="AR31" s="974"/>
      <c r="AS31" s="974"/>
      <c r="AT31" s="974"/>
      <c r="AU31" s="974">
        <v>17</v>
      </c>
      <c r="AV31" s="974"/>
      <c r="AW31" s="974"/>
      <c r="AX31" s="974"/>
      <c r="AY31" s="974"/>
      <c r="AZ31" s="1041" t="s">
        <v>568</v>
      </c>
      <c r="BA31" s="1041"/>
      <c r="BB31" s="1041"/>
      <c r="BC31" s="1041"/>
      <c r="BD31" s="1041"/>
      <c r="BE31" s="975" t="s">
        <v>398</v>
      </c>
      <c r="BF31" s="975"/>
      <c r="BG31" s="975"/>
      <c r="BH31" s="975"/>
      <c r="BI31" s="976"/>
      <c r="BJ31" s="234"/>
      <c r="BK31" s="234"/>
      <c r="BL31" s="234"/>
      <c r="BM31" s="234"/>
      <c r="BN31" s="234"/>
      <c r="BO31" s="243"/>
      <c r="BP31" s="243"/>
      <c r="BQ31" s="240">
        <v>25</v>
      </c>
      <c r="BR31" s="241"/>
      <c r="BS31" s="995"/>
      <c r="BT31" s="996"/>
      <c r="BU31" s="996"/>
      <c r="BV31" s="996"/>
      <c r="BW31" s="996"/>
      <c r="BX31" s="996"/>
      <c r="BY31" s="996"/>
      <c r="BZ31" s="996"/>
      <c r="CA31" s="996"/>
      <c r="CB31" s="996"/>
      <c r="CC31" s="996"/>
      <c r="CD31" s="996"/>
      <c r="CE31" s="996"/>
      <c r="CF31" s="996"/>
      <c r="CG31" s="1017"/>
      <c r="CH31" s="992"/>
      <c r="CI31" s="993"/>
      <c r="CJ31" s="993"/>
      <c r="CK31" s="993"/>
      <c r="CL31" s="994"/>
      <c r="CM31" s="992"/>
      <c r="CN31" s="993"/>
      <c r="CO31" s="993"/>
      <c r="CP31" s="993"/>
      <c r="CQ31" s="994"/>
      <c r="CR31" s="992"/>
      <c r="CS31" s="993"/>
      <c r="CT31" s="993"/>
      <c r="CU31" s="993"/>
      <c r="CV31" s="994"/>
      <c r="CW31" s="992"/>
      <c r="CX31" s="993"/>
      <c r="CY31" s="993"/>
      <c r="CZ31" s="993"/>
      <c r="DA31" s="994"/>
      <c r="DB31" s="992"/>
      <c r="DC31" s="993"/>
      <c r="DD31" s="993"/>
      <c r="DE31" s="993"/>
      <c r="DF31" s="994"/>
      <c r="DG31" s="992"/>
      <c r="DH31" s="993"/>
      <c r="DI31" s="993"/>
      <c r="DJ31" s="993"/>
      <c r="DK31" s="994"/>
      <c r="DL31" s="992"/>
      <c r="DM31" s="993"/>
      <c r="DN31" s="993"/>
      <c r="DO31" s="993"/>
      <c r="DP31" s="994"/>
      <c r="DQ31" s="992"/>
      <c r="DR31" s="993"/>
      <c r="DS31" s="993"/>
      <c r="DT31" s="993"/>
      <c r="DU31" s="994"/>
      <c r="DV31" s="995"/>
      <c r="DW31" s="996"/>
      <c r="DX31" s="996"/>
      <c r="DY31" s="996"/>
      <c r="DZ31" s="997"/>
      <c r="EA31" s="231"/>
    </row>
    <row r="32" spans="1:131" ht="26.25" customHeight="1" x14ac:dyDescent="0.2">
      <c r="A32" s="244">
        <v>5</v>
      </c>
      <c r="B32" s="1036"/>
      <c r="C32" s="1037"/>
      <c r="D32" s="1037"/>
      <c r="E32" s="1037"/>
      <c r="F32" s="1037"/>
      <c r="G32" s="1037"/>
      <c r="H32" s="1037"/>
      <c r="I32" s="1037"/>
      <c r="J32" s="1037"/>
      <c r="K32" s="1037"/>
      <c r="L32" s="1037"/>
      <c r="M32" s="1037"/>
      <c r="N32" s="1037"/>
      <c r="O32" s="1037"/>
      <c r="P32" s="1038"/>
      <c r="Q32" s="1042"/>
      <c r="R32" s="1043"/>
      <c r="S32" s="1043"/>
      <c r="T32" s="1043"/>
      <c r="U32" s="1043"/>
      <c r="V32" s="1043"/>
      <c r="W32" s="1043"/>
      <c r="X32" s="1043"/>
      <c r="Y32" s="1043"/>
      <c r="Z32" s="1043"/>
      <c r="AA32" s="1043"/>
      <c r="AB32" s="1043"/>
      <c r="AC32" s="1043"/>
      <c r="AD32" s="1043"/>
      <c r="AE32" s="1044"/>
      <c r="AF32" s="1020"/>
      <c r="AG32" s="1021"/>
      <c r="AH32" s="1021"/>
      <c r="AI32" s="1021"/>
      <c r="AJ32" s="1022"/>
      <c r="AK32" s="983"/>
      <c r="AL32" s="974"/>
      <c r="AM32" s="974"/>
      <c r="AN32" s="974"/>
      <c r="AO32" s="974"/>
      <c r="AP32" s="974"/>
      <c r="AQ32" s="974"/>
      <c r="AR32" s="974"/>
      <c r="AS32" s="974"/>
      <c r="AT32" s="974"/>
      <c r="AU32" s="974"/>
      <c r="AV32" s="974"/>
      <c r="AW32" s="974"/>
      <c r="AX32" s="974"/>
      <c r="AY32" s="974"/>
      <c r="AZ32" s="1041"/>
      <c r="BA32" s="1041"/>
      <c r="BB32" s="1041"/>
      <c r="BC32" s="1041"/>
      <c r="BD32" s="1041"/>
      <c r="BE32" s="975"/>
      <c r="BF32" s="975"/>
      <c r="BG32" s="975"/>
      <c r="BH32" s="975"/>
      <c r="BI32" s="976"/>
      <c r="BJ32" s="234"/>
      <c r="BK32" s="234"/>
      <c r="BL32" s="234"/>
      <c r="BM32" s="234"/>
      <c r="BN32" s="234"/>
      <c r="BO32" s="243"/>
      <c r="BP32" s="243"/>
      <c r="BQ32" s="240">
        <v>26</v>
      </c>
      <c r="BR32" s="241"/>
      <c r="BS32" s="995"/>
      <c r="BT32" s="996"/>
      <c r="BU32" s="996"/>
      <c r="BV32" s="996"/>
      <c r="BW32" s="996"/>
      <c r="BX32" s="996"/>
      <c r="BY32" s="996"/>
      <c r="BZ32" s="996"/>
      <c r="CA32" s="996"/>
      <c r="CB32" s="996"/>
      <c r="CC32" s="996"/>
      <c r="CD32" s="996"/>
      <c r="CE32" s="996"/>
      <c r="CF32" s="996"/>
      <c r="CG32" s="1017"/>
      <c r="CH32" s="992"/>
      <c r="CI32" s="993"/>
      <c r="CJ32" s="993"/>
      <c r="CK32" s="993"/>
      <c r="CL32" s="994"/>
      <c r="CM32" s="992"/>
      <c r="CN32" s="993"/>
      <c r="CO32" s="993"/>
      <c r="CP32" s="993"/>
      <c r="CQ32" s="994"/>
      <c r="CR32" s="992"/>
      <c r="CS32" s="993"/>
      <c r="CT32" s="993"/>
      <c r="CU32" s="993"/>
      <c r="CV32" s="994"/>
      <c r="CW32" s="992"/>
      <c r="CX32" s="993"/>
      <c r="CY32" s="993"/>
      <c r="CZ32" s="993"/>
      <c r="DA32" s="994"/>
      <c r="DB32" s="992"/>
      <c r="DC32" s="993"/>
      <c r="DD32" s="993"/>
      <c r="DE32" s="993"/>
      <c r="DF32" s="994"/>
      <c r="DG32" s="992"/>
      <c r="DH32" s="993"/>
      <c r="DI32" s="993"/>
      <c r="DJ32" s="993"/>
      <c r="DK32" s="994"/>
      <c r="DL32" s="992"/>
      <c r="DM32" s="993"/>
      <c r="DN32" s="993"/>
      <c r="DO32" s="993"/>
      <c r="DP32" s="994"/>
      <c r="DQ32" s="992"/>
      <c r="DR32" s="993"/>
      <c r="DS32" s="993"/>
      <c r="DT32" s="993"/>
      <c r="DU32" s="994"/>
      <c r="DV32" s="995"/>
      <c r="DW32" s="996"/>
      <c r="DX32" s="996"/>
      <c r="DY32" s="996"/>
      <c r="DZ32" s="997"/>
      <c r="EA32" s="231"/>
    </row>
    <row r="33" spans="1:131" ht="26.25" customHeight="1" x14ac:dyDescent="0.2">
      <c r="A33" s="244">
        <v>6</v>
      </c>
      <c r="B33" s="1036"/>
      <c r="C33" s="1037"/>
      <c r="D33" s="1037"/>
      <c r="E33" s="1037"/>
      <c r="F33" s="1037"/>
      <c r="G33" s="1037"/>
      <c r="H33" s="1037"/>
      <c r="I33" s="1037"/>
      <c r="J33" s="1037"/>
      <c r="K33" s="1037"/>
      <c r="L33" s="1037"/>
      <c r="M33" s="1037"/>
      <c r="N33" s="1037"/>
      <c r="O33" s="1037"/>
      <c r="P33" s="1038"/>
      <c r="Q33" s="1042"/>
      <c r="R33" s="1043"/>
      <c r="S33" s="1043"/>
      <c r="T33" s="1043"/>
      <c r="U33" s="1043"/>
      <c r="V33" s="1043"/>
      <c r="W33" s="1043"/>
      <c r="X33" s="1043"/>
      <c r="Y33" s="1043"/>
      <c r="Z33" s="1043"/>
      <c r="AA33" s="1043"/>
      <c r="AB33" s="1043"/>
      <c r="AC33" s="1043"/>
      <c r="AD33" s="1043"/>
      <c r="AE33" s="1044"/>
      <c r="AF33" s="1020"/>
      <c r="AG33" s="1021"/>
      <c r="AH33" s="1021"/>
      <c r="AI33" s="1021"/>
      <c r="AJ33" s="1022"/>
      <c r="AK33" s="983"/>
      <c r="AL33" s="974"/>
      <c r="AM33" s="974"/>
      <c r="AN33" s="974"/>
      <c r="AO33" s="974"/>
      <c r="AP33" s="974"/>
      <c r="AQ33" s="974"/>
      <c r="AR33" s="974"/>
      <c r="AS33" s="974"/>
      <c r="AT33" s="974"/>
      <c r="AU33" s="974"/>
      <c r="AV33" s="974"/>
      <c r="AW33" s="974"/>
      <c r="AX33" s="974"/>
      <c r="AY33" s="974"/>
      <c r="AZ33" s="1041"/>
      <c r="BA33" s="1041"/>
      <c r="BB33" s="1041"/>
      <c r="BC33" s="1041"/>
      <c r="BD33" s="1041"/>
      <c r="BE33" s="975"/>
      <c r="BF33" s="975"/>
      <c r="BG33" s="975"/>
      <c r="BH33" s="975"/>
      <c r="BI33" s="976"/>
      <c r="BJ33" s="234"/>
      <c r="BK33" s="234"/>
      <c r="BL33" s="234"/>
      <c r="BM33" s="234"/>
      <c r="BN33" s="234"/>
      <c r="BO33" s="243"/>
      <c r="BP33" s="243"/>
      <c r="BQ33" s="240">
        <v>27</v>
      </c>
      <c r="BR33" s="241"/>
      <c r="BS33" s="995"/>
      <c r="BT33" s="996"/>
      <c r="BU33" s="996"/>
      <c r="BV33" s="996"/>
      <c r="BW33" s="996"/>
      <c r="BX33" s="996"/>
      <c r="BY33" s="996"/>
      <c r="BZ33" s="996"/>
      <c r="CA33" s="996"/>
      <c r="CB33" s="996"/>
      <c r="CC33" s="996"/>
      <c r="CD33" s="996"/>
      <c r="CE33" s="996"/>
      <c r="CF33" s="996"/>
      <c r="CG33" s="1017"/>
      <c r="CH33" s="992"/>
      <c r="CI33" s="993"/>
      <c r="CJ33" s="993"/>
      <c r="CK33" s="993"/>
      <c r="CL33" s="994"/>
      <c r="CM33" s="992"/>
      <c r="CN33" s="993"/>
      <c r="CO33" s="993"/>
      <c r="CP33" s="993"/>
      <c r="CQ33" s="994"/>
      <c r="CR33" s="992"/>
      <c r="CS33" s="993"/>
      <c r="CT33" s="993"/>
      <c r="CU33" s="993"/>
      <c r="CV33" s="994"/>
      <c r="CW33" s="992"/>
      <c r="CX33" s="993"/>
      <c r="CY33" s="993"/>
      <c r="CZ33" s="993"/>
      <c r="DA33" s="994"/>
      <c r="DB33" s="992"/>
      <c r="DC33" s="993"/>
      <c r="DD33" s="993"/>
      <c r="DE33" s="993"/>
      <c r="DF33" s="994"/>
      <c r="DG33" s="992"/>
      <c r="DH33" s="993"/>
      <c r="DI33" s="993"/>
      <c r="DJ33" s="993"/>
      <c r="DK33" s="994"/>
      <c r="DL33" s="992"/>
      <c r="DM33" s="993"/>
      <c r="DN33" s="993"/>
      <c r="DO33" s="993"/>
      <c r="DP33" s="994"/>
      <c r="DQ33" s="992"/>
      <c r="DR33" s="993"/>
      <c r="DS33" s="993"/>
      <c r="DT33" s="993"/>
      <c r="DU33" s="994"/>
      <c r="DV33" s="995"/>
      <c r="DW33" s="996"/>
      <c r="DX33" s="996"/>
      <c r="DY33" s="996"/>
      <c r="DZ33" s="997"/>
      <c r="EA33" s="231"/>
    </row>
    <row r="34" spans="1:131" ht="26.25" customHeight="1" x14ac:dyDescent="0.2">
      <c r="A34" s="244">
        <v>7</v>
      </c>
      <c r="B34" s="1036"/>
      <c r="C34" s="1037"/>
      <c r="D34" s="1037"/>
      <c r="E34" s="1037"/>
      <c r="F34" s="1037"/>
      <c r="G34" s="1037"/>
      <c r="H34" s="1037"/>
      <c r="I34" s="1037"/>
      <c r="J34" s="1037"/>
      <c r="K34" s="1037"/>
      <c r="L34" s="1037"/>
      <c r="M34" s="1037"/>
      <c r="N34" s="1037"/>
      <c r="O34" s="1037"/>
      <c r="P34" s="1038"/>
      <c r="Q34" s="1042"/>
      <c r="R34" s="1043"/>
      <c r="S34" s="1043"/>
      <c r="T34" s="1043"/>
      <c r="U34" s="1043"/>
      <c r="V34" s="1043"/>
      <c r="W34" s="1043"/>
      <c r="X34" s="1043"/>
      <c r="Y34" s="1043"/>
      <c r="Z34" s="1043"/>
      <c r="AA34" s="1043"/>
      <c r="AB34" s="1043"/>
      <c r="AC34" s="1043"/>
      <c r="AD34" s="1043"/>
      <c r="AE34" s="1044"/>
      <c r="AF34" s="1020"/>
      <c r="AG34" s="1021"/>
      <c r="AH34" s="1021"/>
      <c r="AI34" s="1021"/>
      <c r="AJ34" s="1022"/>
      <c r="AK34" s="983"/>
      <c r="AL34" s="974"/>
      <c r="AM34" s="974"/>
      <c r="AN34" s="974"/>
      <c r="AO34" s="974"/>
      <c r="AP34" s="974"/>
      <c r="AQ34" s="974"/>
      <c r="AR34" s="974"/>
      <c r="AS34" s="974"/>
      <c r="AT34" s="974"/>
      <c r="AU34" s="974"/>
      <c r="AV34" s="974"/>
      <c r="AW34" s="974"/>
      <c r="AX34" s="974"/>
      <c r="AY34" s="974"/>
      <c r="AZ34" s="1041"/>
      <c r="BA34" s="1041"/>
      <c r="BB34" s="1041"/>
      <c r="BC34" s="1041"/>
      <c r="BD34" s="1041"/>
      <c r="BE34" s="975"/>
      <c r="BF34" s="975"/>
      <c r="BG34" s="975"/>
      <c r="BH34" s="975"/>
      <c r="BI34" s="976"/>
      <c r="BJ34" s="234"/>
      <c r="BK34" s="234"/>
      <c r="BL34" s="234"/>
      <c r="BM34" s="234"/>
      <c r="BN34" s="234"/>
      <c r="BO34" s="243"/>
      <c r="BP34" s="243"/>
      <c r="BQ34" s="240">
        <v>28</v>
      </c>
      <c r="BR34" s="241"/>
      <c r="BS34" s="995"/>
      <c r="BT34" s="996"/>
      <c r="BU34" s="996"/>
      <c r="BV34" s="996"/>
      <c r="BW34" s="996"/>
      <c r="BX34" s="996"/>
      <c r="BY34" s="996"/>
      <c r="BZ34" s="996"/>
      <c r="CA34" s="996"/>
      <c r="CB34" s="996"/>
      <c r="CC34" s="996"/>
      <c r="CD34" s="996"/>
      <c r="CE34" s="996"/>
      <c r="CF34" s="996"/>
      <c r="CG34" s="1017"/>
      <c r="CH34" s="992"/>
      <c r="CI34" s="993"/>
      <c r="CJ34" s="993"/>
      <c r="CK34" s="993"/>
      <c r="CL34" s="994"/>
      <c r="CM34" s="992"/>
      <c r="CN34" s="993"/>
      <c r="CO34" s="993"/>
      <c r="CP34" s="993"/>
      <c r="CQ34" s="994"/>
      <c r="CR34" s="992"/>
      <c r="CS34" s="993"/>
      <c r="CT34" s="993"/>
      <c r="CU34" s="993"/>
      <c r="CV34" s="994"/>
      <c r="CW34" s="992"/>
      <c r="CX34" s="993"/>
      <c r="CY34" s="993"/>
      <c r="CZ34" s="993"/>
      <c r="DA34" s="994"/>
      <c r="DB34" s="992"/>
      <c r="DC34" s="993"/>
      <c r="DD34" s="993"/>
      <c r="DE34" s="993"/>
      <c r="DF34" s="994"/>
      <c r="DG34" s="992"/>
      <c r="DH34" s="993"/>
      <c r="DI34" s="993"/>
      <c r="DJ34" s="993"/>
      <c r="DK34" s="994"/>
      <c r="DL34" s="992"/>
      <c r="DM34" s="993"/>
      <c r="DN34" s="993"/>
      <c r="DO34" s="993"/>
      <c r="DP34" s="994"/>
      <c r="DQ34" s="992"/>
      <c r="DR34" s="993"/>
      <c r="DS34" s="993"/>
      <c r="DT34" s="993"/>
      <c r="DU34" s="994"/>
      <c r="DV34" s="995"/>
      <c r="DW34" s="996"/>
      <c r="DX34" s="996"/>
      <c r="DY34" s="996"/>
      <c r="DZ34" s="997"/>
      <c r="EA34" s="231"/>
    </row>
    <row r="35" spans="1:131" ht="26.25" customHeight="1" x14ac:dyDescent="0.2">
      <c r="A35" s="244">
        <v>8</v>
      </c>
      <c r="B35" s="1036"/>
      <c r="C35" s="1037"/>
      <c r="D35" s="1037"/>
      <c r="E35" s="1037"/>
      <c r="F35" s="1037"/>
      <c r="G35" s="1037"/>
      <c r="H35" s="1037"/>
      <c r="I35" s="1037"/>
      <c r="J35" s="1037"/>
      <c r="K35" s="1037"/>
      <c r="L35" s="1037"/>
      <c r="M35" s="1037"/>
      <c r="N35" s="1037"/>
      <c r="O35" s="1037"/>
      <c r="P35" s="1038"/>
      <c r="Q35" s="1042"/>
      <c r="R35" s="1043"/>
      <c r="S35" s="1043"/>
      <c r="T35" s="1043"/>
      <c r="U35" s="1043"/>
      <c r="V35" s="1043"/>
      <c r="W35" s="1043"/>
      <c r="X35" s="1043"/>
      <c r="Y35" s="1043"/>
      <c r="Z35" s="1043"/>
      <c r="AA35" s="1043"/>
      <c r="AB35" s="1043"/>
      <c r="AC35" s="1043"/>
      <c r="AD35" s="1043"/>
      <c r="AE35" s="1044"/>
      <c r="AF35" s="1020"/>
      <c r="AG35" s="1021"/>
      <c r="AH35" s="1021"/>
      <c r="AI35" s="1021"/>
      <c r="AJ35" s="1022"/>
      <c r="AK35" s="983"/>
      <c r="AL35" s="974"/>
      <c r="AM35" s="974"/>
      <c r="AN35" s="974"/>
      <c r="AO35" s="974"/>
      <c r="AP35" s="974"/>
      <c r="AQ35" s="974"/>
      <c r="AR35" s="974"/>
      <c r="AS35" s="974"/>
      <c r="AT35" s="974"/>
      <c r="AU35" s="974"/>
      <c r="AV35" s="974"/>
      <c r="AW35" s="974"/>
      <c r="AX35" s="974"/>
      <c r="AY35" s="974"/>
      <c r="AZ35" s="1041"/>
      <c r="BA35" s="1041"/>
      <c r="BB35" s="1041"/>
      <c r="BC35" s="1041"/>
      <c r="BD35" s="1041"/>
      <c r="BE35" s="975"/>
      <c r="BF35" s="975"/>
      <c r="BG35" s="975"/>
      <c r="BH35" s="975"/>
      <c r="BI35" s="976"/>
      <c r="BJ35" s="234"/>
      <c r="BK35" s="234"/>
      <c r="BL35" s="234"/>
      <c r="BM35" s="234"/>
      <c r="BN35" s="234"/>
      <c r="BO35" s="243"/>
      <c r="BP35" s="243"/>
      <c r="BQ35" s="240">
        <v>29</v>
      </c>
      <c r="BR35" s="241"/>
      <c r="BS35" s="995"/>
      <c r="BT35" s="996"/>
      <c r="BU35" s="996"/>
      <c r="BV35" s="996"/>
      <c r="BW35" s="996"/>
      <c r="BX35" s="996"/>
      <c r="BY35" s="996"/>
      <c r="BZ35" s="996"/>
      <c r="CA35" s="996"/>
      <c r="CB35" s="996"/>
      <c r="CC35" s="996"/>
      <c r="CD35" s="996"/>
      <c r="CE35" s="996"/>
      <c r="CF35" s="996"/>
      <c r="CG35" s="1017"/>
      <c r="CH35" s="992"/>
      <c r="CI35" s="993"/>
      <c r="CJ35" s="993"/>
      <c r="CK35" s="993"/>
      <c r="CL35" s="994"/>
      <c r="CM35" s="992"/>
      <c r="CN35" s="993"/>
      <c r="CO35" s="993"/>
      <c r="CP35" s="993"/>
      <c r="CQ35" s="994"/>
      <c r="CR35" s="992"/>
      <c r="CS35" s="993"/>
      <c r="CT35" s="993"/>
      <c r="CU35" s="993"/>
      <c r="CV35" s="994"/>
      <c r="CW35" s="992"/>
      <c r="CX35" s="993"/>
      <c r="CY35" s="993"/>
      <c r="CZ35" s="993"/>
      <c r="DA35" s="994"/>
      <c r="DB35" s="992"/>
      <c r="DC35" s="993"/>
      <c r="DD35" s="993"/>
      <c r="DE35" s="993"/>
      <c r="DF35" s="994"/>
      <c r="DG35" s="992"/>
      <c r="DH35" s="993"/>
      <c r="DI35" s="993"/>
      <c r="DJ35" s="993"/>
      <c r="DK35" s="994"/>
      <c r="DL35" s="992"/>
      <c r="DM35" s="993"/>
      <c r="DN35" s="993"/>
      <c r="DO35" s="993"/>
      <c r="DP35" s="994"/>
      <c r="DQ35" s="992"/>
      <c r="DR35" s="993"/>
      <c r="DS35" s="993"/>
      <c r="DT35" s="993"/>
      <c r="DU35" s="994"/>
      <c r="DV35" s="995"/>
      <c r="DW35" s="996"/>
      <c r="DX35" s="996"/>
      <c r="DY35" s="996"/>
      <c r="DZ35" s="997"/>
      <c r="EA35" s="231"/>
    </row>
    <row r="36" spans="1:131" ht="26.25" customHeight="1" x14ac:dyDescent="0.2">
      <c r="A36" s="244">
        <v>9</v>
      </c>
      <c r="B36" s="1036"/>
      <c r="C36" s="1037"/>
      <c r="D36" s="1037"/>
      <c r="E36" s="1037"/>
      <c r="F36" s="1037"/>
      <c r="G36" s="1037"/>
      <c r="H36" s="1037"/>
      <c r="I36" s="1037"/>
      <c r="J36" s="1037"/>
      <c r="K36" s="1037"/>
      <c r="L36" s="1037"/>
      <c r="M36" s="1037"/>
      <c r="N36" s="1037"/>
      <c r="O36" s="1037"/>
      <c r="P36" s="1038"/>
      <c r="Q36" s="1042"/>
      <c r="R36" s="1043"/>
      <c r="S36" s="1043"/>
      <c r="T36" s="1043"/>
      <c r="U36" s="1043"/>
      <c r="V36" s="1043"/>
      <c r="W36" s="1043"/>
      <c r="X36" s="1043"/>
      <c r="Y36" s="1043"/>
      <c r="Z36" s="1043"/>
      <c r="AA36" s="1043"/>
      <c r="AB36" s="1043"/>
      <c r="AC36" s="1043"/>
      <c r="AD36" s="1043"/>
      <c r="AE36" s="1044"/>
      <c r="AF36" s="1020"/>
      <c r="AG36" s="1021"/>
      <c r="AH36" s="1021"/>
      <c r="AI36" s="1021"/>
      <c r="AJ36" s="1022"/>
      <c r="AK36" s="983"/>
      <c r="AL36" s="974"/>
      <c r="AM36" s="974"/>
      <c r="AN36" s="974"/>
      <c r="AO36" s="974"/>
      <c r="AP36" s="974"/>
      <c r="AQ36" s="974"/>
      <c r="AR36" s="974"/>
      <c r="AS36" s="974"/>
      <c r="AT36" s="974"/>
      <c r="AU36" s="974"/>
      <c r="AV36" s="974"/>
      <c r="AW36" s="974"/>
      <c r="AX36" s="974"/>
      <c r="AY36" s="974"/>
      <c r="AZ36" s="1041"/>
      <c r="BA36" s="1041"/>
      <c r="BB36" s="1041"/>
      <c r="BC36" s="1041"/>
      <c r="BD36" s="1041"/>
      <c r="BE36" s="975"/>
      <c r="BF36" s="975"/>
      <c r="BG36" s="975"/>
      <c r="BH36" s="975"/>
      <c r="BI36" s="976"/>
      <c r="BJ36" s="234"/>
      <c r="BK36" s="234"/>
      <c r="BL36" s="234"/>
      <c r="BM36" s="234"/>
      <c r="BN36" s="234"/>
      <c r="BO36" s="243"/>
      <c r="BP36" s="243"/>
      <c r="BQ36" s="240">
        <v>30</v>
      </c>
      <c r="BR36" s="241"/>
      <c r="BS36" s="995"/>
      <c r="BT36" s="996"/>
      <c r="BU36" s="996"/>
      <c r="BV36" s="996"/>
      <c r="BW36" s="996"/>
      <c r="BX36" s="996"/>
      <c r="BY36" s="996"/>
      <c r="BZ36" s="996"/>
      <c r="CA36" s="996"/>
      <c r="CB36" s="996"/>
      <c r="CC36" s="996"/>
      <c r="CD36" s="996"/>
      <c r="CE36" s="996"/>
      <c r="CF36" s="996"/>
      <c r="CG36" s="1017"/>
      <c r="CH36" s="992"/>
      <c r="CI36" s="993"/>
      <c r="CJ36" s="993"/>
      <c r="CK36" s="993"/>
      <c r="CL36" s="994"/>
      <c r="CM36" s="992"/>
      <c r="CN36" s="993"/>
      <c r="CO36" s="993"/>
      <c r="CP36" s="993"/>
      <c r="CQ36" s="994"/>
      <c r="CR36" s="992"/>
      <c r="CS36" s="993"/>
      <c r="CT36" s="993"/>
      <c r="CU36" s="993"/>
      <c r="CV36" s="994"/>
      <c r="CW36" s="992"/>
      <c r="CX36" s="993"/>
      <c r="CY36" s="993"/>
      <c r="CZ36" s="993"/>
      <c r="DA36" s="994"/>
      <c r="DB36" s="992"/>
      <c r="DC36" s="993"/>
      <c r="DD36" s="993"/>
      <c r="DE36" s="993"/>
      <c r="DF36" s="994"/>
      <c r="DG36" s="992"/>
      <c r="DH36" s="993"/>
      <c r="DI36" s="993"/>
      <c r="DJ36" s="993"/>
      <c r="DK36" s="994"/>
      <c r="DL36" s="992"/>
      <c r="DM36" s="993"/>
      <c r="DN36" s="993"/>
      <c r="DO36" s="993"/>
      <c r="DP36" s="994"/>
      <c r="DQ36" s="992"/>
      <c r="DR36" s="993"/>
      <c r="DS36" s="993"/>
      <c r="DT36" s="993"/>
      <c r="DU36" s="994"/>
      <c r="DV36" s="995"/>
      <c r="DW36" s="996"/>
      <c r="DX36" s="996"/>
      <c r="DY36" s="996"/>
      <c r="DZ36" s="997"/>
      <c r="EA36" s="231"/>
    </row>
    <row r="37" spans="1:131" ht="26.25" customHeight="1" x14ac:dyDescent="0.2">
      <c r="A37" s="244">
        <v>10</v>
      </c>
      <c r="B37" s="1036"/>
      <c r="C37" s="1037"/>
      <c r="D37" s="1037"/>
      <c r="E37" s="1037"/>
      <c r="F37" s="1037"/>
      <c r="G37" s="1037"/>
      <c r="H37" s="1037"/>
      <c r="I37" s="1037"/>
      <c r="J37" s="1037"/>
      <c r="K37" s="1037"/>
      <c r="L37" s="1037"/>
      <c r="M37" s="1037"/>
      <c r="N37" s="1037"/>
      <c r="O37" s="1037"/>
      <c r="P37" s="1038"/>
      <c r="Q37" s="1042"/>
      <c r="R37" s="1043"/>
      <c r="S37" s="1043"/>
      <c r="T37" s="1043"/>
      <c r="U37" s="1043"/>
      <c r="V37" s="1043"/>
      <c r="W37" s="1043"/>
      <c r="X37" s="1043"/>
      <c r="Y37" s="1043"/>
      <c r="Z37" s="1043"/>
      <c r="AA37" s="1043"/>
      <c r="AB37" s="1043"/>
      <c r="AC37" s="1043"/>
      <c r="AD37" s="1043"/>
      <c r="AE37" s="1044"/>
      <c r="AF37" s="1020"/>
      <c r="AG37" s="1021"/>
      <c r="AH37" s="1021"/>
      <c r="AI37" s="1021"/>
      <c r="AJ37" s="1022"/>
      <c r="AK37" s="983"/>
      <c r="AL37" s="974"/>
      <c r="AM37" s="974"/>
      <c r="AN37" s="974"/>
      <c r="AO37" s="974"/>
      <c r="AP37" s="974"/>
      <c r="AQ37" s="974"/>
      <c r="AR37" s="974"/>
      <c r="AS37" s="974"/>
      <c r="AT37" s="974"/>
      <c r="AU37" s="974"/>
      <c r="AV37" s="974"/>
      <c r="AW37" s="974"/>
      <c r="AX37" s="974"/>
      <c r="AY37" s="974"/>
      <c r="AZ37" s="1041"/>
      <c r="BA37" s="1041"/>
      <c r="BB37" s="1041"/>
      <c r="BC37" s="1041"/>
      <c r="BD37" s="1041"/>
      <c r="BE37" s="975"/>
      <c r="BF37" s="975"/>
      <c r="BG37" s="975"/>
      <c r="BH37" s="975"/>
      <c r="BI37" s="976"/>
      <c r="BJ37" s="234"/>
      <c r="BK37" s="234"/>
      <c r="BL37" s="234"/>
      <c r="BM37" s="234"/>
      <c r="BN37" s="234"/>
      <c r="BO37" s="243"/>
      <c r="BP37" s="243"/>
      <c r="BQ37" s="240">
        <v>31</v>
      </c>
      <c r="BR37" s="241"/>
      <c r="BS37" s="995"/>
      <c r="BT37" s="996"/>
      <c r="BU37" s="996"/>
      <c r="BV37" s="996"/>
      <c r="BW37" s="996"/>
      <c r="BX37" s="996"/>
      <c r="BY37" s="996"/>
      <c r="BZ37" s="996"/>
      <c r="CA37" s="996"/>
      <c r="CB37" s="996"/>
      <c r="CC37" s="996"/>
      <c r="CD37" s="996"/>
      <c r="CE37" s="996"/>
      <c r="CF37" s="996"/>
      <c r="CG37" s="1017"/>
      <c r="CH37" s="992"/>
      <c r="CI37" s="993"/>
      <c r="CJ37" s="993"/>
      <c r="CK37" s="993"/>
      <c r="CL37" s="994"/>
      <c r="CM37" s="992"/>
      <c r="CN37" s="993"/>
      <c r="CO37" s="993"/>
      <c r="CP37" s="993"/>
      <c r="CQ37" s="994"/>
      <c r="CR37" s="992"/>
      <c r="CS37" s="993"/>
      <c r="CT37" s="993"/>
      <c r="CU37" s="993"/>
      <c r="CV37" s="994"/>
      <c r="CW37" s="992"/>
      <c r="CX37" s="993"/>
      <c r="CY37" s="993"/>
      <c r="CZ37" s="993"/>
      <c r="DA37" s="994"/>
      <c r="DB37" s="992"/>
      <c r="DC37" s="993"/>
      <c r="DD37" s="993"/>
      <c r="DE37" s="993"/>
      <c r="DF37" s="994"/>
      <c r="DG37" s="992"/>
      <c r="DH37" s="993"/>
      <c r="DI37" s="993"/>
      <c r="DJ37" s="993"/>
      <c r="DK37" s="994"/>
      <c r="DL37" s="992"/>
      <c r="DM37" s="993"/>
      <c r="DN37" s="993"/>
      <c r="DO37" s="993"/>
      <c r="DP37" s="994"/>
      <c r="DQ37" s="992"/>
      <c r="DR37" s="993"/>
      <c r="DS37" s="993"/>
      <c r="DT37" s="993"/>
      <c r="DU37" s="994"/>
      <c r="DV37" s="995"/>
      <c r="DW37" s="996"/>
      <c r="DX37" s="996"/>
      <c r="DY37" s="996"/>
      <c r="DZ37" s="997"/>
      <c r="EA37" s="231"/>
    </row>
    <row r="38" spans="1:131" ht="26.25" customHeight="1" x14ac:dyDescent="0.2">
      <c r="A38" s="244">
        <v>11</v>
      </c>
      <c r="B38" s="1036"/>
      <c r="C38" s="1037"/>
      <c r="D38" s="1037"/>
      <c r="E38" s="1037"/>
      <c r="F38" s="1037"/>
      <c r="G38" s="1037"/>
      <c r="H38" s="1037"/>
      <c r="I38" s="1037"/>
      <c r="J38" s="1037"/>
      <c r="K38" s="1037"/>
      <c r="L38" s="1037"/>
      <c r="M38" s="1037"/>
      <c r="N38" s="1037"/>
      <c r="O38" s="1037"/>
      <c r="P38" s="1038"/>
      <c r="Q38" s="1042"/>
      <c r="R38" s="1043"/>
      <c r="S38" s="1043"/>
      <c r="T38" s="1043"/>
      <c r="U38" s="1043"/>
      <c r="V38" s="1043"/>
      <c r="W38" s="1043"/>
      <c r="X38" s="1043"/>
      <c r="Y38" s="1043"/>
      <c r="Z38" s="1043"/>
      <c r="AA38" s="1043"/>
      <c r="AB38" s="1043"/>
      <c r="AC38" s="1043"/>
      <c r="AD38" s="1043"/>
      <c r="AE38" s="1044"/>
      <c r="AF38" s="1020"/>
      <c r="AG38" s="1021"/>
      <c r="AH38" s="1021"/>
      <c r="AI38" s="1021"/>
      <c r="AJ38" s="1022"/>
      <c r="AK38" s="983"/>
      <c r="AL38" s="974"/>
      <c r="AM38" s="974"/>
      <c r="AN38" s="974"/>
      <c r="AO38" s="974"/>
      <c r="AP38" s="974"/>
      <c r="AQ38" s="974"/>
      <c r="AR38" s="974"/>
      <c r="AS38" s="974"/>
      <c r="AT38" s="974"/>
      <c r="AU38" s="974"/>
      <c r="AV38" s="974"/>
      <c r="AW38" s="974"/>
      <c r="AX38" s="974"/>
      <c r="AY38" s="974"/>
      <c r="AZ38" s="1041"/>
      <c r="BA38" s="1041"/>
      <c r="BB38" s="1041"/>
      <c r="BC38" s="1041"/>
      <c r="BD38" s="1041"/>
      <c r="BE38" s="975"/>
      <c r="BF38" s="975"/>
      <c r="BG38" s="975"/>
      <c r="BH38" s="975"/>
      <c r="BI38" s="976"/>
      <c r="BJ38" s="234"/>
      <c r="BK38" s="234"/>
      <c r="BL38" s="234"/>
      <c r="BM38" s="234"/>
      <c r="BN38" s="234"/>
      <c r="BO38" s="243"/>
      <c r="BP38" s="243"/>
      <c r="BQ38" s="240">
        <v>32</v>
      </c>
      <c r="BR38" s="241"/>
      <c r="BS38" s="995"/>
      <c r="BT38" s="996"/>
      <c r="BU38" s="996"/>
      <c r="BV38" s="996"/>
      <c r="BW38" s="996"/>
      <c r="BX38" s="996"/>
      <c r="BY38" s="996"/>
      <c r="BZ38" s="996"/>
      <c r="CA38" s="996"/>
      <c r="CB38" s="996"/>
      <c r="CC38" s="996"/>
      <c r="CD38" s="996"/>
      <c r="CE38" s="996"/>
      <c r="CF38" s="996"/>
      <c r="CG38" s="1017"/>
      <c r="CH38" s="992"/>
      <c r="CI38" s="993"/>
      <c r="CJ38" s="993"/>
      <c r="CK38" s="993"/>
      <c r="CL38" s="994"/>
      <c r="CM38" s="992"/>
      <c r="CN38" s="993"/>
      <c r="CO38" s="993"/>
      <c r="CP38" s="993"/>
      <c r="CQ38" s="994"/>
      <c r="CR38" s="992"/>
      <c r="CS38" s="993"/>
      <c r="CT38" s="993"/>
      <c r="CU38" s="993"/>
      <c r="CV38" s="994"/>
      <c r="CW38" s="992"/>
      <c r="CX38" s="993"/>
      <c r="CY38" s="993"/>
      <c r="CZ38" s="993"/>
      <c r="DA38" s="994"/>
      <c r="DB38" s="992"/>
      <c r="DC38" s="993"/>
      <c r="DD38" s="993"/>
      <c r="DE38" s="993"/>
      <c r="DF38" s="994"/>
      <c r="DG38" s="992"/>
      <c r="DH38" s="993"/>
      <c r="DI38" s="993"/>
      <c r="DJ38" s="993"/>
      <c r="DK38" s="994"/>
      <c r="DL38" s="992"/>
      <c r="DM38" s="993"/>
      <c r="DN38" s="993"/>
      <c r="DO38" s="993"/>
      <c r="DP38" s="994"/>
      <c r="DQ38" s="992"/>
      <c r="DR38" s="993"/>
      <c r="DS38" s="993"/>
      <c r="DT38" s="993"/>
      <c r="DU38" s="994"/>
      <c r="DV38" s="995"/>
      <c r="DW38" s="996"/>
      <c r="DX38" s="996"/>
      <c r="DY38" s="996"/>
      <c r="DZ38" s="997"/>
      <c r="EA38" s="231"/>
    </row>
    <row r="39" spans="1:131" ht="26.25" customHeight="1" x14ac:dyDescent="0.2">
      <c r="A39" s="244">
        <v>12</v>
      </c>
      <c r="B39" s="1036"/>
      <c r="C39" s="1037"/>
      <c r="D39" s="1037"/>
      <c r="E39" s="1037"/>
      <c r="F39" s="1037"/>
      <c r="G39" s="1037"/>
      <c r="H39" s="1037"/>
      <c r="I39" s="1037"/>
      <c r="J39" s="1037"/>
      <c r="K39" s="1037"/>
      <c r="L39" s="1037"/>
      <c r="M39" s="1037"/>
      <c r="N39" s="1037"/>
      <c r="O39" s="1037"/>
      <c r="P39" s="1038"/>
      <c r="Q39" s="1042"/>
      <c r="R39" s="1043"/>
      <c r="S39" s="1043"/>
      <c r="T39" s="1043"/>
      <c r="U39" s="1043"/>
      <c r="V39" s="1043"/>
      <c r="W39" s="1043"/>
      <c r="X39" s="1043"/>
      <c r="Y39" s="1043"/>
      <c r="Z39" s="1043"/>
      <c r="AA39" s="1043"/>
      <c r="AB39" s="1043"/>
      <c r="AC39" s="1043"/>
      <c r="AD39" s="1043"/>
      <c r="AE39" s="1044"/>
      <c r="AF39" s="1020"/>
      <c r="AG39" s="1021"/>
      <c r="AH39" s="1021"/>
      <c r="AI39" s="1021"/>
      <c r="AJ39" s="1022"/>
      <c r="AK39" s="983"/>
      <c r="AL39" s="974"/>
      <c r="AM39" s="974"/>
      <c r="AN39" s="974"/>
      <c r="AO39" s="974"/>
      <c r="AP39" s="974"/>
      <c r="AQ39" s="974"/>
      <c r="AR39" s="974"/>
      <c r="AS39" s="974"/>
      <c r="AT39" s="974"/>
      <c r="AU39" s="974"/>
      <c r="AV39" s="974"/>
      <c r="AW39" s="974"/>
      <c r="AX39" s="974"/>
      <c r="AY39" s="974"/>
      <c r="AZ39" s="1041"/>
      <c r="BA39" s="1041"/>
      <c r="BB39" s="1041"/>
      <c r="BC39" s="1041"/>
      <c r="BD39" s="1041"/>
      <c r="BE39" s="975"/>
      <c r="BF39" s="975"/>
      <c r="BG39" s="975"/>
      <c r="BH39" s="975"/>
      <c r="BI39" s="976"/>
      <c r="BJ39" s="234"/>
      <c r="BK39" s="234"/>
      <c r="BL39" s="234"/>
      <c r="BM39" s="234"/>
      <c r="BN39" s="234"/>
      <c r="BO39" s="243"/>
      <c r="BP39" s="243"/>
      <c r="BQ39" s="240">
        <v>33</v>
      </c>
      <c r="BR39" s="241"/>
      <c r="BS39" s="995"/>
      <c r="BT39" s="996"/>
      <c r="BU39" s="996"/>
      <c r="BV39" s="996"/>
      <c r="BW39" s="996"/>
      <c r="BX39" s="996"/>
      <c r="BY39" s="996"/>
      <c r="BZ39" s="996"/>
      <c r="CA39" s="996"/>
      <c r="CB39" s="996"/>
      <c r="CC39" s="996"/>
      <c r="CD39" s="996"/>
      <c r="CE39" s="996"/>
      <c r="CF39" s="996"/>
      <c r="CG39" s="1017"/>
      <c r="CH39" s="992"/>
      <c r="CI39" s="993"/>
      <c r="CJ39" s="993"/>
      <c r="CK39" s="993"/>
      <c r="CL39" s="994"/>
      <c r="CM39" s="992"/>
      <c r="CN39" s="993"/>
      <c r="CO39" s="993"/>
      <c r="CP39" s="993"/>
      <c r="CQ39" s="994"/>
      <c r="CR39" s="992"/>
      <c r="CS39" s="993"/>
      <c r="CT39" s="993"/>
      <c r="CU39" s="993"/>
      <c r="CV39" s="994"/>
      <c r="CW39" s="992"/>
      <c r="CX39" s="993"/>
      <c r="CY39" s="993"/>
      <c r="CZ39" s="993"/>
      <c r="DA39" s="994"/>
      <c r="DB39" s="992"/>
      <c r="DC39" s="993"/>
      <c r="DD39" s="993"/>
      <c r="DE39" s="993"/>
      <c r="DF39" s="994"/>
      <c r="DG39" s="992"/>
      <c r="DH39" s="993"/>
      <c r="DI39" s="993"/>
      <c r="DJ39" s="993"/>
      <c r="DK39" s="994"/>
      <c r="DL39" s="992"/>
      <c r="DM39" s="993"/>
      <c r="DN39" s="993"/>
      <c r="DO39" s="993"/>
      <c r="DP39" s="994"/>
      <c r="DQ39" s="992"/>
      <c r="DR39" s="993"/>
      <c r="DS39" s="993"/>
      <c r="DT39" s="993"/>
      <c r="DU39" s="994"/>
      <c r="DV39" s="995"/>
      <c r="DW39" s="996"/>
      <c r="DX39" s="996"/>
      <c r="DY39" s="996"/>
      <c r="DZ39" s="997"/>
      <c r="EA39" s="231"/>
    </row>
    <row r="40" spans="1:131" ht="26.25" customHeight="1" x14ac:dyDescent="0.2">
      <c r="A40" s="240">
        <v>13</v>
      </c>
      <c r="B40" s="1036"/>
      <c r="C40" s="1037"/>
      <c r="D40" s="1037"/>
      <c r="E40" s="1037"/>
      <c r="F40" s="1037"/>
      <c r="G40" s="1037"/>
      <c r="H40" s="1037"/>
      <c r="I40" s="1037"/>
      <c r="J40" s="1037"/>
      <c r="K40" s="1037"/>
      <c r="L40" s="1037"/>
      <c r="M40" s="1037"/>
      <c r="N40" s="1037"/>
      <c r="O40" s="1037"/>
      <c r="P40" s="1038"/>
      <c r="Q40" s="1042"/>
      <c r="R40" s="1043"/>
      <c r="S40" s="1043"/>
      <c r="T40" s="1043"/>
      <c r="U40" s="1043"/>
      <c r="V40" s="1043"/>
      <c r="W40" s="1043"/>
      <c r="X40" s="1043"/>
      <c r="Y40" s="1043"/>
      <c r="Z40" s="1043"/>
      <c r="AA40" s="1043"/>
      <c r="AB40" s="1043"/>
      <c r="AC40" s="1043"/>
      <c r="AD40" s="1043"/>
      <c r="AE40" s="1044"/>
      <c r="AF40" s="1020"/>
      <c r="AG40" s="1021"/>
      <c r="AH40" s="1021"/>
      <c r="AI40" s="1021"/>
      <c r="AJ40" s="1022"/>
      <c r="AK40" s="983"/>
      <c r="AL40" s="974"/>
      <c r="AM40" s="974"/>
      <c r="AN40" s="974"/>
      <c r="AO40" s="974"/>
      <c r="AP40" s="974"/>
      <c r="AQ40" s="974"/>
      <c r="AR40" s="974"/>
      <c r="AS40" s="974"/>
      <c r="AT40" s="974"/>
      <c r="AU40" s="974"/>
      <c r="AV40" s="974"/>
      <c r="AW40" s="974"/>
      <c r="AX40" s="974"/>
      <c r="AY40" s="974"/>
      <c r="AZ40" s="1041"/>
      <c r="BA40" s="1041"/>
      <c r="BB40" s="1041"/>
      <c r="BC40" s="1041"/>
      <c r="BD40" s="1041"/>
      <c r="BE40" s="975"/>
      <c r="BF40" s="975"/>
      <c r="BG40" s="975"/>
      <c r="BH40" s="975"/>
      <c r="BI40" s="976"/>
      <c r="BJ40" s="234"/>
      <c r="BK40" s="234"/>
      <c r="BL40" s="234"/>
      <c r="BM40" s="234"/>
      <c r="BN40" s="234"/>
      <c r="BO40" s="243"/>
      <c r="BP40" s="243"/>
      <c r="BQ40" s="240">
        <v>34</v>
      </c>
      <c r="BR40" s="241"/>
      <c r="BS40" s="995"/>
      <c r="BT40" s="996"/>
      <c r="BU40" s="996"/>
      <c r="BV40" s="996"/>
      <c r="BW40" s="996"/>
      <c r="BX40" s="996"/>
      <c r="BY40" s="996"/>
      <c r="BZ40" s="996"/>
      <c r="CA40" s="996"/>
      <c r="CB40" s="996"/>
      <c r="CC40" s="996"/>
      <c r="CD40" s="996"/>
      <c r="CE40" s="996"/>
      <c r="CF40" s="996"/>
      <c r="CG40" s="1017"/>
      <c r="CH40" s="992"/>
      <c r="CI40" s="993"/>
      <c r="CJ40" s="993"/>
      <c r="CK40" s="993"/>
      <c r="CL40" s="994"/>
      <c r="CM40" s="992"/>
      <c r="CN40" s="993"/>
      <c r="CO40" s="993"/>
      <c r="CP40" s="993"/>
      <c r="CQ40" s="994"/>
      <c r="CR40" s="992"/>
      <c r="CS40" s="993"/>
      <c r="CT40" s="993"/>
      <c r="CU40" s="993"/>
      <c r="CV40" s="994"/>
      <c r="CW40" s="992"/>
      <c r="CX40" s="993"/>
      <c r="CY40" s="993"/>
      <c r="CZ40" s="993"/>
      <c r="DA40" s="994"/>
      <c r="DB40" s="992"/>
      <c r="DC40" s="993"/>
      <c r="DD40" s="993"/>
      <c r="DE40" s="993"/>
      <c r="DF40" s="994"/>
      <c r="DG40" s="992"/>
      <c r="DH40" s="993"/>
      <c r="DI40" s="993"/>
      <c r="DJ40" s="993"/>
      <c r="DK40" s="994"/>
      <c r="DL40" s="992"/>
      <c r="DM40" s="993"/>
      <c r="DN40" s="993"/>
      <c r="DO40" s="993"/>
      <c r="DP40" s="994"/>
      <c r="DQ40" s="992"/>
      <c r="DR40" s="993"/>
      <c r="DS40" s="993"/>
      <c r="DT40" s="993"/>
      <c r="DU40" s="994"/>
      <c r="DV40" s="995"/>
      <c r="DW40" s="996"/>
      <c r="DX40" s="996"/>
      <c r="DY40" s="996"/>
      <c r="DZ40" s="997"/>
      <c r="EA40" s="231"/>
    </row>
    <row r="41" spans="1:131" ht="26.25" customHeight="1" x14ac:dyDescent="0.2">
      <c r="A41" s="240">
        <v>14</v>
      </c>
      <c r="B41" s="1036"/>
      <c r="C41" s="1037"/>
      <c r="D41" s="1037"/>
      <c r="E41" s="1037"/>
      <c r="F41" s="1037"/>
      <c r="G41" s="1037"/>
      <c r="H41" s="1037"/>
      <c r="I41" s="1037"/>
      <c r="J41" s="1037"/>
      <c r="K41" s="1037"/>
      <c r="L41" s="1037"/>
      <c r="M41" s="1037"/>
      <c r="N41" s="1037"/>
      <c r="O41" s="1037"/>
      <c r="P41" s="1038"/>
      <c r="Q41" s="1042"/>
      <c r="R41" s="1043"/>
      <c r="S41" s="1043"/>
      <c r="T41" s="1043"/>
      <c r="U41" s="1043"/>
      <c r="V41" s="1043"/>
      <c r="W41" s="1043"/>
      <c r="X41" s="1043"/>
      <c r="Y41" s="1043"/>
      <c r="Z41" s="1043"/>
      <c r="AA41" s="1043"/>
      <c r="AB41" s="1043"/>
      <c r="AC41" s="1043"/>
      <c r="AD41" s="1043"/>
      <c r="AE41" s="1044"/>
      <c r="AF41" s="1020"/>
      <c r="AG41" s="1021"/>
      <c r="AH41" s="1021"/>
      <c r="AI41" s="1021"/>
      <c r="AJ41" s="1022"/>
      <c r="AK41" s="983"/>
      <c r="AL41" s="974"/>
      <c r="AM41" s="974"/>
      <c r="AN41" s="974"/>
      <c r="AO41" s="974"/>
      <c r="AP41" s="974"/>
      <c r="AQ41" s="974"/>
      <c r="AR41" s="974"/>
      <c r="AS41" s="974"/>
      <c r="AT41" s="974"/>
      <c r="AU41" s="974"/>
      <c r="AV41" s="974"/>
      <c r="AW41" s="974"/>
      <c r="AX41" s="974"/>
      <c r="AY41" s="974"/>
      <c r="AZ41" s="1041"/>
      <c r="BA41" s="1041"/>
      <c r="BB41" s="1041"/>
      <c r="BC41" s="1041"/>
      <c r="BD41" s="1041"/>
      <c r="BE41" s="975"/>
      <c r="BF41" s="975"/>
      <c r="BG41" s="975"/>
      <c r="BH41" s="975"/>
      <c r="BI41" s="976"/>
      <c r="BJ41" s="234"/>
      <c r="BK41" s="234"/>
      <c r="BL41" s="234"/>
      <c r="BM41" s="234"/>
      <c r="BN41" s="234"/>
      <c r="BO41" s="243"/>
      <c r="BP41" s="243"/>
      <c r="BQ41" s="240">
        <v>35</v>
      </c>
      <c r="BR41" s="241"/>
      <c r="BS41" s="995"/>
      <c r="BT41" s="996"/>
      <c r="BU41" s="996"/>
      <c r="BV41" s="996"/>
      <c r="BW41" s="996"/>
      <c r="BX41" s="996"/>
      <c r="BY41" s="996"/>
      <c r="BZ41" s="996"/>
      <c r="CA41" s="996"/>
      <c r="CB41" s="996"/>
      <c r="CC41" s="996"/>
      <c r="CD41" s="996"/>
      <c r="CE41" s="996"/>
      <c r="CF41" s="996"/>
      <c r="CG41" s="1017"/>
      <c r="CH41" s="992"/>
      <c r="CI41" s="993"/>
      <c r="CJ41" s="993"/>
      <c r="CK41" s="993"/>
      <c r="CL41" s="994"/>
      <c r="CM41" s="992"/>
      <c r="CN41" s="993"/>
      <c r="CO41" s="993"/>
      <c r="CP41" s="993"/>
      <c r="CQ41" s="994"/>
      <c r="CR41" s="992"/>
      <c r="CS41" s="993"/>
      <c r="CT41" s="993"/>
      <c r="CU41" s="993"/>
      <c r="CV41" s="994"/>
      <c r="CW41" s="992"/>
      <c r="CX41" s="993"/>
      <c r="CY41" s="993"/>
      <c r="CZ41" s="993"/>
      <c r="DA41" s="994"/>
      <c r="DB41" s="992"/>
      <c r="DC41" s="993"/>
      <c r="DD41" s="993"/>
      <c r="DE41" s="993"/>
      <c r="DF41" s="994"/>
      <c r="DG41" s="992"/>
      <c r="DH41" s="993"/>
      <c r="DI41" s="993"/>
      <c r="DJ41" s="993"/>
      <c r="DK41" s="994"/>
      <c r="DL41" s="992"/>
      <c r="DM41" s="993"/>
      <c r="DN41" s="993"/>
      <c r="DO41" s="993"/>
      <c r="DP41" s="994"/>
      <c r="DQ41" s="992"/>
      <c r="DR41" s="993"/>
      <c r="DS41" s="993"/>
      <c r="DT41" s="993"/>
      <c r="DU41" s="994"/>
      <c r="DV41" s="995"/>
      <c r="DW41" s="996"/>
      <c r="DX41" s="996"/>
      <c r="DY41" s="996"/>
      <c r="DZ41" s="997"/>
      <c r="EA41" s="231"/>
    </row>
    <row r="42" spans="1:131" ht="26.25" customHeight="1" x14ac:dyDescent="0.2">
      <c r="A42" s="240">
        <v>15</v>
      </c>
      <c r="B42" s="1036"/>
      <c r="C42" s="1037"/>
      <c r="D42" s="1037"/>
      <c r="E42" s="1037"/>
      <c r="F42" s="1037"/>
      <c r="G42" s="1037"/>
      <c r="H42" s="1037"/>
      <c r="I42" s="1037"/>
      <c r="J42" s="1037"/>
      <c r="K42" s="1037"/>
      <c r="L42" s="1037"/>
      <c r="M42" s="1037"/>
      <c r="N42" s="1037"/>
      <c r="O42" s="1037"/>
      <c r="P42" s="1038"/>
      <c r="Q42" s="1042"/>
      <c r="R42" s="1043"/>
      <c r="S42" s="1043"/>
      <c r="T42" s="1043"/>
      <c r="U42" s="1043"/>
      <c r="V42" s="1043"/>
      <c r="W42" s="1043"/>
      <c r="X42" s="1043"/>
      <c r="Y42" s="1043"/>
      <c r="Z42" s="1043"/>
      <c r="AA42" s="1043"/>
      <c r="AB42" s="1043"/>
      <c r="AC42" s="1043"/>
      <c r="AD42" s="1043"/>
      <c r="AE42" s="1044"/>
      <c r="AF42" s="1020"/>
      <c r="AG42" s="1021"/>
      <c r="AH42" s="1021"/>
      <c r="AI42" s="1021"/>
      <c r="AJ42" s="1022"/>
      <c r="AK42" s="983"/>
      <c r="AL42" s="974"/>
      <c r="AM42" s="974"/>
      <c r="AN42" s="974"/>
      <c r="AO42" s="974"/>
      <c r="AP42" s="974"/>
      <c r="AQ42" s="974"/>
      <c r="AR42" s="974"/>
      <c r="AS42" s="974"/>
      <c r="AT42" s="974"/>
      <c r="AU42" s="974"/>
      <c r="AV42" s="974"/>
      <c r="AW42" s="974"/>
      <c r="AX42" s="974"/>
      <c r="AY42" s="974"/>
      <c r="AZ42" s="1041"/>
      <c r="BA42" s="1041"/>
      <c r="BB42" s="1041"/>
      <c r="BC42" s="1041"/>
      <c r="BD42" s="1041"/>
      <c r="BE42" s="975"/>
      <c r="BF42" s="975"/>
      <c r="BG42" s="975"/>
      <c r="BH42" s="975"/>
      <c r="BI42" s="976"/>
      <c r="BJ42" s="234"/>
      <c r="BK42" s="234"/>
      <c r="BL42" s="234"/>
      <c r="BM42" s="234"/>
      <c r="BN42" s="234"/>
      <c r="BO42" s="243"/>
      <c r="BP42" s="243"/>
      <c r="BQ42" s="240">
        <v>36</v>
      </c>
      <c r="BR42" s="241"/>
      <c r="BS42" s="995"/>
      <c r="BT42" s="996"/>
      <c r="BU42" s="996"/>
      <c r="BV42" s="996"/>
      <c r="BW42" s="996"/>
      <c r="BX42" s="996"/>
      <c r="BY42" s="996"/>
      <c r="BZ42" s="996"/>
      <c r="CA42" s="996"/>
      <c r="CB42" s="996"/>
      <c r="CC42" s="996"/>
      <c r="CD42" s="996"/>
      <c r="CE42" s="996"/>
      <c r="CF42" s="996"/>
      <c r="CG42" s="1017"/>
      <c r="CH42" s="992"/>
      <c r="CI42" s="993"/>
      <c r="CJ42" s="993"/>
      <c r="CK42" s="993"/>
      <c r="CL42" s="994"/>
      <c r="CM42" s="992"/>
      <c r="CN42" s="993"/>
      <c r="CO42" s="993"/>
      <c r="CP42" s="993"/>
      <c r="CQ42" s="994"/>
      <c r="CR42" s="992"/>
      <c r="CS42" s="993"/>
      <c r="CT42" s="993"/>
      <c r="CU42" s="993"/>
      <c r="CV42" s="994"/>
      <c r="CW42" s="992"/>
      <c r="CX42" s="993"/>
      <c r="CY42" s="993"/>
      <c r="CZ42" s="993"/>
      <c r="DA42" s="994"/>
      <c r="DB42" s="992"/>
      <c r="DC42" s="993"/>
      <c r="DD42" s="993"/>
      <c r="DE42" s="993"/>
      <c r="DF42" s="994"/>
      <c r="DG42" s="992"/>
      <c r="DH42" s="993"/>
      <c r="DI42" s="993"/>
      <c r="DJ42" s="993"/>
      <c r="DK42" s="994"/>
      <c r="DL42" s="992"/>
      <c r="DM42" s="993"/>
      <c r="DN42" s="993"/>
      <c r="DO42" s="993"/>
      <c r="DP42" s="994"/>
      <c r="DQ42" s="992"/>
      <c r="DR42" s="993"/>
      <c r="DS42" s="993"/>
      <c r="DT42" s="993"/>
      <c r="DU42" s="994"/>
      <c r="DV42" s="995"/>
      <c r="DW42" s="996"/>
      <c r="DX42" s="996"/>
      <c r="DY42" s="996"/>
      <c r="DZ42" s="997"/>
      <c r="EA42" s="231"/>
    </row>
    <row r="43" spans="1:131" ht="26.25" customHeight="1" x14ac:dyDescent="0.2">
      <c r="A43" s="240">
        <v>16</v>
      </c>
      <c r="B43" s="1036"/>
      <c r="C43" s="1037"/>
      <c r="D43" s="1037"/>
      <c r="E43" s="1037"/>
      <c r="F43" s="1037"/>
      <c r="G43" s="1037"/>
      <c r="H43" s="1037"/>
      <c r="I43" s="1037"/>
      <c r="J43" s="1037"/>
      <c r="K43" s="1037"/>
      <c r="L43" s="1037"/>
      <c r="M43" s="1037"/>
      <c r="N43" s="1037"/>
      <c r="O43" s="1037"/>
      <c r="P43" s="1038"/>
      <c r="Q43" s="1042"/>
      <c r="R43" s="1043"/>
      <c r="S43" s="1043"/>
      <c r="T43" s="1043"/>
      <c r="U43" s="1043"/>
      <c r="V43" s="1043"/>
      <c r="W43" s="1043"/>
      <c r="X43" s="1043"/>
      <c r="Y43" s="1043"/>
      <c r="Z43" s="1043"/>
      <c r="AA43" s="1043"/>
      <c r="AB43" s="1043"/>
      <c r="AC43" s="1043"/>
      <c r="AD43" s="1043"/>
      <c r="AE43" s="1044"/>
      <c r="AF43" s="1020"/>
      <c r="AG43" s="1021"/>
      <c r="AH43" s="1021"/>
      <c r="AI43" s="1021"/>
      <c r="AJ43" s="1022"/>
      <c r="AK43" s="983"/>
      <c r="AL43" s="974"/>
      <c r="AM43" s="974"/>
      <c r="AN43" s="974"/>
      <c r="AO43" s="974"/>
      <c r="AP43" s="974"/>
      <c r="AQ43" s="974"/>
      <c r="AR43" s="974"/>
      <c r="AS43" s="974"/>
      <c r="AT43" s="974"/>
      <c r="AU43" s="974"/>
      <c r="AV43" s="974"/>
      <c r="AW43" s="974"/>
      <c r="AX43" s="974"/>
      <c r="AY43" s="974"/>
      <c r="AZ43" s="1041"/>
      <c r="BA43" s="1041"/>
      <c r="BB43" s="1041"/>
      <c r="BC43" s="1041"/>
      <c r="BD43" s="1041"/>
      <c r="BE43" s="975"/>
      <c r="BF43" s="975"/>
      <c r="BG43" s="975"/>
      <c r="BH43" s="975"/>
      <c r="BI43" s="976"/>
      <c r="BJ43" s="234"/>
      <c r="BK43" s="234"/>
      <c r="BL43" s="234"/>
      <c r="BM43" s="234"/>
      <c r="BN43" s="234"/>
      <c r="BO43" s="243"/>
      <c r="BP43" s="243"/>
      <c r="BQ43" s="240">
        <v>37</v>
      </c>
      <c r="BR43" s="241"/>
      <c r="BS43" s="995"/>
      <c r="BT43" s="996"/>
      <c r="BU43" s="996"/>
      <c r="BV43" s="996"/>
      <c r="BW43" s="996"/>
      <c r="BX43" s="996"/>
      <c r="BY43" s="996"/>
      <c r="BZ43" s="996"/>
      <c r="CA43" s="996"/>
      <c r="CB43" s="996"/>
      <c r="CC43" s="996"/>
      <c r="CD43" s="996"/>
      <c r="CE43" s="996"/>
      <c r="CF43" s="996"/>
      <c r="CG43" s="1017"/>
      <c r="CH43" s="992"/>
      <c r="CI43" s="993"/>
      <c r="CJ43" s="993"/>
      <c r="CK43" s="993"/>
      <c r="CL43" s="994"/>
      <c r="CM43" s="992"/>
      <c r="CN43" s="993"/>
      <c r="CO43" s="993"/>
      <c r="CP43" s="993"/>
      <c r="CQ43" s="994"/>
      <c r="CR43" s="992"/>
      <c r="CS43" s="993"/>
      <c r="CT43" s="993"/>
      <c r="CU43" s="993"/>
      <c r="CV43" s="994"/>
      <c r="CW43" s="992"/>
      <c r="CX43" s="993"/>
      <c r="CY43" s="993"/>
      <c r="CZ43" s="993"/>
      <c r="DA43" s="994"/>
      <c r="DB43" s="992"/>
      <c r="DC43" s="993"/>
      <c r="DD43" s="993"/>
      <c r="DE43" s="993"/>
      <c r="DF43" s="994"/>
      <c r="DG43" s="992"/>
      <c r="DH43" s="993"/>
      <c r="DI43" s="993"/>
      <c r="DJ43" s="993"/>
      <c r="DK43" s="994"/>
      <c r="DL43" s="992"/>
      <c r="DM43" s="993"/>
      <c r="DN43" s="993"/>
      <c r="DO43" s="993"/>
      <c r="DP43" s="994"/>
      <c r="DQ43" s="992"/>
      <c r="DR43" s="993"/>
      <c r="DS43" s="993"/>
      <c r="DT43" s="993"/>
      <c r="DU43" s="994"/>
      <c r="DV43" s="995"/>
      <c r="DW43" s="996"/>
      <c r="DX43" s="996"/>
      <c r="DY43" s="996"/>
      <c r="DZ43" s="997"/>
      <c r="EA43" s="231"/>
    </row>
    <row r="44" spans="1:131" ht="26.25" customHeight="1" x14ac:dyDescent="0.2">
      <c r="A44" s="240">
        <v>17</v>
      </c>
      <c r="B44" s="1036"/>
      <c r="C44" s="1037"/>
      <c r="D44" s="1037"/>
      <c r="E44" s="1037"/>
      <c r="F44" s="1037"/>
      <c r="G44" s="1037"/>
      <c r="H44" s="1037"/>
      <c r="I44" s="1037"/>
      <c r="J44" s="1037"/>
      <c r="K44" s="1037"/>
      <c r="L44" s="1037"/>
      <c r="M44" s="1037"/>
      <c r="N44" s="1037"/>
      <c r="O44" s="1037"/>
      <c r="P44" s="1038"/>
      <c r="Q44" s="1042"/>
      <c r="R44" s="1043"/>
      <c r="S44" s="1043"/>
      <c r="T44" s="1043"/>
      <c r="U44" s="1043"/>
      <c r="V44" s="1043"/>
      <c r="W44" s="1043"/>
      <c r="X44" s="1043"/>
      <c r="Y44" s="1043"/>
      <c r="Z44" s="1043"/>
      <c r="AA44" s="1043"/>
      <c r="AB44" s="1043"/>
      <c r="AC44" s="1043"/>
      <c r="AD44" s="1043"/>
      <c r="AE44" s="1044"/>
      <c r="AF44" s="1020"/>
      <c r="AG44" s="1021"/>
      <c r="AH44" s="1021"/>
      <c r="AI44" s="1021"/>
      <c r="AJ44" s="1022"/>
      <c r="AK44" s="983"/>
      <c r="AL44" s="974"/>
      <c r="AM44" s="974"/>
      <c r="AN44" s="974"/>
      <c r="AO44" s="974"/>
      <c r="AP44" s="974"/>
      <c r="AQ44" s="974"/>
      <c r="AR44" s="974"/>
      <c r="AS44" s="974"/>
      <c r="AT44" s="974"/>
      <c r="AU44" s="974"/>
      <c r="AV44" s="974"/>
      <c r="AW44" s="974"/>
      <c r="AX44" s="974"/>
      <c r="AY44" s="974"/>
      <c r="AZ44" s="1041"/>
      <c r="BA44" s="1041"/>
      <c r="BB44" s="1041"/>
      <c r="BC44" s="1041"/>
      <c r="BD44" s="1041"/>
      <c r="BE44" s="975"/>
      <c r="BF44" s="975"/>
      <c r="BG44" s="975"/>
      <c r="BH44" s="975"/>
      <c r="BI44" s="976"/>
      <c r="BJ44" s="234"/>
      <c r="BK44" s="234"/>
      <c r="BL44" s="234"/>
      <c r="BM44" s="234"/>
      <c r="BN44" s="234"/>
      <c r="BO44" s="243"/>
      <c r="BP44" s="243"/>
      <c r="BQ44" s="240">
        <v>38</v>
      </c>
      <c r="BR44" s="241"/>
      <c r="BS44" s="995"/>
      <c r="BT44" s="996"/>
      <c r="BU44" s="996"/>
      <c r="BV44" s="996"/>
      <c r="BW44" s="996"/>
      <c r="BX44" s="996"/>
      <c r="BY44" s="996"/>
      <c r="BZ44" s="996"/>
      <c r="CA44" s="996"/>
      <c r="CB44" s="996"/>
      <c r="CC44" s="996"/>
      <c r="CD44" s="996"/>
      <c r="CE44" s="996"/>
      <c r="CF44" s="996"/>
      <c r="CG44" s="1017"/>
      <c r="CH44" s="992"/>
      <c r="CI44" s="993"/>
      <c r="CJ44" s="993"/>
      <c r="CK44" s="993"/>
      <c r="CL44" s="994"/>
      <c r="CM44" s="992"/>
      <c r="CN44" s="993"/>
      <c r="CO44" s="993"/>
      <c r="CP44" s="993"/>
      <c r="CQ44" s="994"/>
      <c r="CR44" s="992"/>
      <c r="CS44" s="993"/>
      <c r="CT44" s="993"/>
      <c r="CU44" s="993"/>
      <c r="CV44" s="994"/>
      <c r="CW44" s="992"/>
      <c r="CX44" s="993"/>
      <c r="CY44" s="993"/>
      <c r="CZ44" s="993"/>
      <c r="DA44" s="994"/>
      <c r="DB44" s="992"/>
      <c r="DC44" s="993"/>
      <c r="DD44" s="993"/>
      <c r="DE44" s="993"/>
      <c r="DF44" s="994"/>
      <c r="DG44" s="992"/>
      <c r="DH44" s="993"/>
      <c r="DI44" s="993"/>
      <c r="DJ44" s="993"/>
      <c r="DK44" s="994"/>
      <c r="DL44" s="992"/>
      <c r="DM44" s="993"/>
      <c r="DN44" s="993"/>
      <c r="DO44" s="993"/>
      <c r="DP44" s="994"/>
      <c r="DQ44" s="992"/>
      <c r="DR44" s="993"/>
      <c r="DS44" s="993"/>
      <c r="DT44" s="993"/>
      <c r="DU44" s="994"/>
      <c r="DV44" s="995"/>
      <c r="DW44" s="996"/>
      <c r="DX44" s="996"/>
      <c r="DY44" s="996"/>
      <c r="DZ44" s="997"/>
      <c r="EA44" s="231"/>
    </row>
    <row r="45" spans="1:131" ht="26.25" customHeight="1" x14ac:dyDescent="0.2">
      <c r="A45" s="240">
        <v>18</v>
      </c>
      <c r="B45" s="1036"/>
      <c r="C45" s="1037"/>
      <c r="D45" s="1037"/>
      <c r="E45" s="1037"/>
      <c r="F45" s="1037"/>
      <c r="G45" s="1037"/>
      <c r="H45" s="1037"/>
      <c r="I45" s="1037"/>
      <c r="J45" s="1037"/>
      <c r="K45" s="1037"/>
      <c r="L45" s="1037"/>
      <c r="M45" s="1037"/>
      <c r="N45" s="1037"/>
      <c r="O45" s="1037"/>
      <c r="P45" s="1038"/>
      <c r="Q45" s="1042"/>
      <c r="R45" s="1043"/>
      <c r="S45" s="1043"/>
      <c r="T45" s="1043"/>
      <c r="U45" s="1043"/>
      <c r="V45" s="1043"/>
      <c r="W45" s="1043"/>
      <c r="X45" s="1043"/>
      <c r="Y45" s="1043"/>
      <c r="Z45" s="1043"/>
      <c r="AA45" s="1043"/>
      <c r="AB45" s="1043"/>
      <c r="AC45" s="1043"/>
      <c r="AD45" s="1043"/>
      <c r="AE45" s="1044"/>
      <c r="AF45" s="1020"/>
      <c r="AG45" s="1021"/>
      <c r="AH45" s="1021"/>
      <c r="AI45" s="1021"/>
      <c r="AJ45" s="1022"/>
      <c r="AK45" s="983"/>
      <c r="AL45" s="974"/>
      <c r="AM45" s="974"/>
      <c r="AN45" s="974"/>
      <c r="AO45" s="974"/>
      <c r="AP45" s="974"/>
      <c r="AQ45" s="974"/>
      <c r="AR45" s="974"/>
      <c r="AS45" s="974"/>
      <c r="AT45" s="974"/>
      <c r="AU45" s="974"/>
      <c r="AV45" s="974"/>
      <c r="AW45" s="974"/>
      <c r="AX45" s="974"/>
      <c r="AY45" s="974"/>
      <c r="AZ45" s="1041"/>
      <c r="BA45" s="1041"/>
      <c r="BB45" s="1041"/>
      <c r="BC45" s="1041"/>
      <c r="BD45" s="1041"/>
      <c r="BE45" s="975"/>
      <c r="BF45" s="975"/>
      <c r="BG45" s="975"/>
      <c r="BH45" s="975"/>
      <c r="BI45" s="976"/>
      <c r="BJ45" s="234"/>
      <c r="BK45" s="234"/>
      <c r="BL45" s="234"/>
      <c r="BM45" s="234"/>
      <c r="BN45" s="234"/>
      <c r="BO45" s="243"/>
      <c r="BP45" s="243"/>
      <c r="BQ45" s="240">
        <v>39</v>
      </c>
      <c r="BR45" s="241"/>
      <c r="BS45" s="995"/>
      <c r="BT45" s="996"/>
      <c r="BU45" s="996"/>
      <c r="BV45" s="996"/>
      <c r="BW45" s="996"/>
      <c r="BX45" s="996"/>
      <c r="BY45" s="996"/>
      <c r="BZ45" s="996"/>
      <c r="CA45" s="996"/>
      <c r="CB45" s="996"/>
      <c r="CC45" s="996"/>
      <c r="CD45" s="996"/>
      <c r="CE45" s="996"/>
      <c r="CF45" s="996"/>
      <c r="CG45" s="1017"/>
      <c r="CH45" s="992"/>
      <c r="CI45" s="993"/>
      <c r="CJ45" s="993"/>
      <c r="CK45" s="993"/>
      <c r="CL45" s="994"/>
      <c r="CM45" s="992"/>
      <c r="CN45" s="993"/>
      <c r="CO45" s="993"/>
      <c r="CP45" s="993"/>
      <c r="CQ45" s="994"/>
      <c r="CR45" s="992"/>
      <c r="CS45" s="993"/>
      <c r="CT45" s="993"/>
      <c r="CU45" s="993"/>
      <c r="CV45" s="994"/>
      <c r="CW45" s="992"/>
      <c r="CX45" s="993"/>
      <c r="CY45" s="993"/>
      <c r="CZ45" s="993"/>
      <c r="DA45" s="994"/>
      <c r="DB45" s="992"/>
      <c r="DC45" s="993"/>
      <c r="DD45" s="993"/>
      <c r="DE45" s="993"/>
      <c r="DF45" s="994"/>
      <c r="DG45" s="992"/>
      <c r="DH45" s="993"/>
      <c r="DI45" s="993"/>
      <c r="DJ45" s="993"/>
      <c r="DK45" s="994"/>
      <c r="DL45" s="992"/>
      <c r="DM45" s="993"/>
      <c r="DN45" s="993"/>
      <c r="DO45" s="993"/>
      <c r="DP45" s="994"/>
      <c r="DQ45" s="992"/>
      <c r="DR45" s="993"/>
      <c r="DS45" s="993"/>
      <c r="DT45" s="993"/>
      <c r="DU45" s="994"/>
      <c r="DV45" s="995"/>
      <c r="DW45" s="996"/>
      <c r="DX45" s="996"/>
      <c r="DY45" s="996"/>
      <c r="DZ45" s="997"/>
      <c r="EA45" s="231"/>
    </row>
    <row r="46" spans="1:131" ht="26.25" customHeight="1" x14ac:dyDescent="0.2">
      <c r="A46" s="240">
        <v>19</v>
      </c>
      <c r="B46" s="1036"/>
      <c r="C46" s="1037"/>
      <c r="D46" s="1037"/>
      <c r="E46" s="1037"/>
      <c r="F46" s="1037"/>
      <c r="G46" s="1037"/>
      <c r="H46" s="1037"/>
      <c r="I46" s="1037"/>
      <c r="J46" s="1037"/>
      <c r="K46" s="1037"/>
      <c r="L46" s="1037"/>
      <c r="M46" s="1037"/>
      <c r="N46" s="1037"/>
      <c r="O46" s="1037"/>
      <c r="P46" s="1038"/>
      <c r="Q46" s="1042"/>
      <c r="R46" s="1043"/>
      <c r="S46" s="1043"/>
      <c r="T46" s="1043"/>
      <c r="U46" s="1043"/>
      <c r="V46" s="1043"/>
      <c r="W46" s="1043"/>
      <c r="X46" s="1043"/>
      <c r="Y46" s="1043"/>
      <c r="Z46" s="1043"/>
      <c r="AA46" s="1043"/>
      <c r="AB46" s="1043"/>
      <c r="AC46" s="1043"/>
      <c r="AD46" s="1043"/>
      <c r="AE46" s="1044"/>
      <c r="AF46" s="1020"/>
      <c r="AG46" s="1021"/>
      <c r="AH46" s="1021"/>
      <c r="AI46" s="1021"/>
      <c r="AJ46" s="1022"/>
      <c r="AK46" s="983"/>
      <c r="AL46" s="974"/>
      <c r="AM46" s="974"/>
      <c r="AN46" s="974"/>
      <c r="AO46" s="974"/>
      <c r="AP46" s="974"/>
      <c r="AQ46" s="974"/>
      <c r="AR46" s="974"/>
      <c r="AS46" s="974"/>
      <c r="AT46" s="974"/>
      <c r="AU46" s="974"/>
      <c r="AV46" s="974"/>
      <c r="AW46" s="974"/>
      <c r="AX46" s="974"/>
      <c r="AY46" s="974"/>
      <c r="AZ46" s="1041"/>
      <c r="BA46" s="1041"/>
      <c r="BB46" s="1041"/>
      <c r="BC46" s="1041"/>
      <c r="BD46" s="1041"/>
      <c r="BE46" s="975"/>
      <c r="BF46" s="975"/>
      <c r="BG46" s="975"/>
      <c r="BH46" s="975"/>
      <c r="BI46" s="976"/>
      <c r="BJ46" s="234"/>
      <c r="BK46" s="234"/>
      <c r="BL46" s="234"/>
      <c r="BM46" s="234"/>
      <c r="BN46" s="234"/>
      <c r="BO46" s="243"/>
      <c r="BP46" s="243"/>
      <c r="BQ46" s="240">
        <v>40</v>
      </c>
      <c r="BR46" s="241"/>
      <c r="BS46" s="995"/>
      <c r="BT46" s="996"/>
      <c r="BU46" s="996"/>
      <c r="BV46" s="996"/>
      <c r="BW46" s="996"/>
      <c r="BX46" s="996"/>
      <c r="BY46" s="996"/>
      <c r="BZ46" s="996"/>
      <c r="CA46" s="996"/>
      <c r="CB46" s="996"/>
      <c r="CC46" s="996"/>
      <c r="CD46" s="996"/>
      <c r="CE46" s="996"/>
      <c r="CF46" s="996"/>
      <c r="CG46" s="1017"/>
      <c r="CH46" s="992"/>
      <c r="CI46" s="993"/>
      <c r="CJ46" s="993"/>
      <c r="CK46" s="993"/>
      <c r="CL46" s="994"/>
      <c r="CM46" s="992"/>
      <c r="CN46" s="993"/>
      <c r="CO46" s="993"/>
      <c r="CP46" s="993"/>
      <c r="CQ46" s="994"/>
      <c r="CR46" s="992"/>
      <c r="CS46" s="993"/>
      <c r="CT46" s="993"/>
      <c r="CU46" s="993"/>
      <c r="CV46" s="994"/>
      <c r="CW46" s="992"/>
      <c r="CX46" s="993"/>
      <c r="CY46" s="993"/>
      <c r="CZ46" s="993"/>
      <c r="DA46" s="994"/>
      <c r="DB46" s="992"/>
      <c r="DC46" s="993"/>
      <c r="DD46" s="993"/>
      <c r="DE46" s="993"/>
      <c r="DF46" s="994"/>
      <c r="DG46" s="992"/>
      <c r="DH46" s="993"/>
      <c r="DI46" s="993"/>
      <c r="DJ46" s="993"/>
      <c r="DK46" s="994"/>
      <c r="DL46" s="992"/>
      <c r="DM46" s="993"/>
      <c r="DN46" s="993"/>
      <c r="DO46" s="993"/>
      <c r="DP46" s="994"/>
      <c r="DQ46" s="992"/>
      <c r="DR46" s="993"/>
      <c r="DS46" s="993"/>
      <c r="DT46" s="993"/>
      <c r="DU46" s="994"/>
      <c r="DV46" s="995"/>
      <c r="DW46" s="996"/>
      <c r="DX46" s="996"/>
      <c r="DY46" s="996"/>
      <c r="DZ46" s="997"/>
      <c r="EA46" s="231"/>
    </row>
    <row r="47" spans="1:131" ht="26.25" customHeight="1" x14ac:dyDescent="0.2">
      <c r="A47" s="240">
        <v>20</v>
      </c>
      <c r="B47" s="1036"/>
      <c r="C47" s="1037"/>
      <c r="D47" s="1037"/>
      <c r="E47" s="1037"/>
      <c r="F47" s="1037"/>
      <c r="G47" s="1037"/>
      <c r="H47" s="1037"/>
      <c r="I47" s="1037"/>
      <c r="J47" s="1037"/>
      <c r="K47" s="1037"/>
      <c r="L47" s="1037"/>
      <c r="M47" s="1037"/>
      <c r="N47" s="1037"/>
      <c r="O47" s="1037"/>
      <c r="P47" s="1038"/>
      <c r="Q47" s="1042"/>
      <c r="R47" s="1043"/>
      <c r="S47" s="1043"/>
      <c r="T47" s="1043"/>
      <c r="U47" s="1043"/>
      <c r="V47" s="1043"/>
      <c r="W47" s="1043"/>
      <c r="X47" s="1043"/>
      <c r="Y47" s="1043"/>
      <c r="Z47" s="1043"/>
      <c r="AA47" s="1043"/>
      <c r="AB47" s="1043"/>
      <c r="AC47" s="1043"/>
      <c r="AD47" s="1043"/>
      <c r="AE47" s="1044"/>
      <c r="AF47" s="1020"/>
      <c r="AG47" s="1021"/>
      <c r="AH47" s="1021"/>
      <c r="AI47" s="1021"/>
      <c r="AJ47" s="1022"/>
      <c r="AK47" s="983"/>
      <c r="AL47" s="974"/>
      <c r="AM47" s="974"/>
      <c r="AN47" s="974"/>
      <c r="AO47" s="974"/>
      <c r="AP47" s="974"/>
      <c r="AQ47" s="974"/>
      <c r="AR47" s="974"/>
      <c r="AS47" s="974"/>
      <c r="AT47" s="974"/>
      <c r="AU47" s="974"/>
      <c r="AV47" s="974"/>
      <c r="AW47" s="974"/>
      <c r="AX47" s="974"/>
      <c r="AY47" s="974"/>
      <c r="AZ47" s="1041"/>
      <c r="BA47" s="1041"/>
      <c r="BB47" s="1041"/>
      <c r="BC47" s="1041"/>
      <c r="BD47" s="1041"/>
      <c r="BE47" s="975"/>
      <c r="BF47" s="975"/>
      <c r="BG47" s="975"/>
      <c r="BH47" s="975"/>
      <c r="BI47" s="976"/>
      <c r="BJ47" s="234"/>
      <c r="BK47" s="234"/>
      <c r="BL47" s="234"/>
      <c r="BM47" s="234"/>
      <c r="BN47" s="234"/>
      <c r="BO47" s="243"/>
      <c r="BP47" s="243"/>
      <c r="BQ47" s="240">
        <v>41</v>
      </c>
      <c r="BR47" s="241"/>
      <c r="BS47" s="995"/>
      <c r="BT47" s="996"/>
      <c r="BU47" s="996"/>
      <c r="BV47" s="996"/>
      <c r="BW47" s="996"/>
      <c r="BX47" s="996"/>
      <c r="BY47" s="996"/>
      <c r="BZ47" s="996"/>
      <c r="CA47" s="996"/>
      <c r="CB47" s="996"/>
      <c r="CC47" s="996"/>
      <c r="CD47" s="996"/>
      <c r="CE47" s="996"/>
      <c r="CF47" s="996"/>
      <c r="CG47" s="1017"/>
      <c r="CH47" s="992"/>
      <c r="CI47" s="993"/>
      <c r="CJ47" s="993"/>
      <c r="CK47" s="993"/>
      <c r="CL47" s="994"/>
      <c r="CM47" s="992"/>
      <c r="CN47" s="993"/>
      <c r="CO47" s="993"/>
      <c r="CP47" s="993"/>
      <c r="CQ47" s="994"/>
      <c r="CR47" s="992"/>
      <c r="CS47" s="993"/>
      <c r="CT47" s="993"/>
      <c r="CU47" s="993"/>
      <c r="CV47" s="994"/>
      <c r="CW47" s="992"/>
      <c r="CX47" s="993"/>
      <c r="CY47" s="993"/>
      <c r="CZ47" s="993"/>
      <c r="DA47" s="994"/>
      <c r="DB47" s="992"/>
      <c r="DC47" s="993"/>
      <c r="DD47" s="993"/>
      <c r="DE47" s="993"/>
      <c r="DF47" s="994"/>
      <c r="DG47" s="992"/>
      <c r="DH47" s="993"/>
      <c r="DI47" s="993"/>
      <c r="DJ47" s="993"/>
      <c r="DK47" s="994"/>
      <c r="DL47" s="992"/>
      <c r="DM47" s="993"/>
      <c r="DN47" s="993"/>
      <c r="DO47" s="993"/>
      <c r="DP47" s="994"/>
      <c r="DQ47" s="992"/>
      <c r="DR47" s="993"/>
      <c r="DS47" s="993"/>
      <c r="DT47" s="993"/>
      <c r="DU47" s="994"/>
      <c r="DV47" s="995"/>
      <c r="DW47" s="996"/>
      <c r="DX47" s="996"/>
      <c r="DY47" s="996"/>
      <c r="DZ47" s="997"/>
      <c r="EA47" s="231"/>
    </row>
    <row r="48" spans="1:131" ht="26.25" customHeight="1" x14ac:dyDescent="0.2">
      <c r="A48" s="240">
        <v>21</v>
      </c>
      <c r="B48" s="1036"/>
      <c r="C48" s="1037"/>
      <c r="D48" s="1037"/>
      <c r="E48" s="1037"/>
      <c r="F48" s="1037"/>
      <c r="G48" s="1037"/>
      <c r="H48" s="1037"/>
      <c r="I48" s="1037"/>
      <c r="J48" s="1037"/>
      <c r="K48" s="1037"/>
      <c r="L48" s="1037"/>
      <c r="M48" s="1037"/>
      <c r="N48" s="1037"/>
      <c r="O48" s="1037"/>
      <c r="P48" s="1038"/>
      <c r="Q48" s="1042"/>
      <c r="R48" s="1043"/>
      <c r="S48" s="1043"/>
      <c r="T48" s="1043"/>
      <c r="U48" s="1043"/>
      <c r="V48" s="1043"/>
      <c r="W48" s="1043"/>
      <c r="X48" s="1043"/>
      <c r="Y48" s="1043"/>
      <c r="Z48" s="1043"/>
      <c r="AA48" s="1043"/>
      <c r="AB48" s="1043"/>
      <c r="AC48" s="1043"/>
      <c r="AD48" s="1043"/>
      <c r="AE48" s="1044"/>
      <c r="AF48" s="1020"/>
      <c r="AG48" s="1021"/>
      <c r="AH48" s="1021"/>
      <c r="AI48" s="1021"/>
      <c r="AJ48" s="1022"/>
      <c r="AK48" s="983"/>
      <c r="AL48" s="974"/>
      <c r="AM48" s="974"/>
      <c r="AN48" s="974"/>
      <c r="AO48" s="974"/>
      <c r="AP48" s="974"/>
      <c r="AQ48" s="974"/>
      <c r="AR48" s="974"/>
      <c r="AS48" s="974"/>
      <c r="AT48" s="974"/>
      <c r="AU48" s="974"/>
      <c r="AV48" s="974"/>
      <c r="AW48" s="974"/>
      <c r="AX48" s="974"/>
      <c r="AY48" s="974"/>
      <c r="AZ48" s="1041"/>
      <c r="BA48" s="1041"/>
      <c r="BB48" s="1041"/>
      <c r="BC48" s="1041"/>
      <c r="BD48" s="1041"/>
      <c r="BE48" s="975"/>
      <c r="BF48" s="975"/>
      <c r="BG48" s="975"/>
      <c r="BH48" s="975"/>
      <c r="BI48" s="976"/>
      <c r="BJ48" s="234"/>
      <c r="BK48" s="234"/>
      <c r="BL48" s="234"/>
      <c r="BM48" s="234"/>
      <c r="BN48" s="234"/>
      <c r="BO48" s="243"/>
      <c r="BP48" s="243"/>
      <c r="BQ48" s="240">
        <v>42</v>
      </c>
      <c r="BR48" s="241"/>
      <c r="BS48" s="995"/>
      <c r="BT48" s="996"/>
      <c r="BU48" s="996"/>
      <c r="BV48" s="996"/>
      <c r="BW48" s="996"/>
      <c r="BX48" s="996"/>
      <c r="BY48" s="996"/>
      <c r="BZ48" s="996"/>
      <c r="CA48" s="996"/>
      <c r="CB48" s="996"/>
      <c r="CC48" s="996"/>
      <c r="CD48" s="996"/>
      <c r="CE48" s="996"/>
      <c r="CF48" s="996"/>
      <c r="CG48" s="1017"/>
      <c r="CH48" s="992"/>
      <c r="CI48" s="993"/>
      <c r="CJ48" s="993"/>
      <c r="CK48" s="993"/>
      <c r="CL48" s="994"/>
      <c r="CM48" s="992"/>
      <c r="CN48" s="993"/>
      <c r="CO48" s="993"/>
      <c r="CP48" s="993"/>
      <c r="CQ48" s="994"/>
      <c r="CR48" s="992"/>
      <c r="CS48" s="993"/>
      <c r="CT48" s="993"/>
      <c r="CU48" s="993"/>
      <c r="CV48" s="994"/>
      <c r="CW48" s="992"/>
      <c r="CX48" s="993"/>
      <c r="CY48" s="993"/>
      <c r="CZ48" s="993"/>
      <c r="DA48" s="994"/>
      <c r="DB48" s="992"/>
      <c r="DC48" s="993"/>
      <c r="DD48" s="993"/>
      <c r="DE48" s="993"/>
      <c r="DF48" s="994"/>
      <c r="DG48" s="992"/>
      <c r="DH48" s="993"/>
      <c r="DI48" s="993"/>
      <c r="DJ48" s="993"/>
      <c r="DK48" s="994"/>
      <c r="DL48" s="992"/>
      <c r="DM48" s="993"/>
      <c r="DN48" s="993"/>
      <c r="DO48" s="993"/>
      <c r="DP48" s="994"/>
      <c r="DQ48" s="992"/>
      <c r="DR48" s="993"/>
      <c r="DS48" s="993"/>
      <c r="DT48" s="993"/>
      <c r="DU48" s="994"/>
      <c r="DV48" s="995"/>
      <c r="DW48" s="996"/>
      <c r="DX48" s="996"/>
      <c r="DY48" s="996"/>
      <c r="DZ48" s="997"/>
      <c r="EA48" s="231"/>
    </row>
    <row r="49" spans="1:131" ht="26.25" customHeight="1" x14ac:dyDescent="0.2">
      <c r="A49" s="240">
        <v>22</v>
      </c>
      <c r="B49" s="1036"/>
      <c r="C49" s="1037"/>
      <c r="D49" s="1037"/>
      <c r="E49" s="1037"/>
      <c r="F49" s="1037"/>
      <c r="G49" s="1037"/>
      <c r="H49" s="1037"/>
      <c r="I49" s="1037"/>
      <c r="J49" s="1037"/>
      <c r="K49" s="1037"/>
      <c r="L49" s="1037"/>
      <c r="M49" s="1037"/>
      <c r="N49" s="1037"/>
      <c r="O49" s="1037"/>
      <c r="P49" s="1038"/>
      <c r="Q49" s="1042"/>
      <c r="R49" s="1043"/>
      <c r="S49" s="1043"/>
      <c r="T49" s="1043"/>
      <c r="U49" s="1043"/>
      <c r="V49" s="1043"/>
      <c r="W49" s="1043"/>
      <c r="X49" s="1043"/>
      <c r="Y49" s="1043"/>
      <c r="Z49" s="1043"/>
      <c r="AA49" s="1043"/>
      <c r="AB49" s="1043"/>
      <c r="AC49" s="1043"/>
      <c r="AD49" s="1043"/>
      <c r="AE49" s="1044"/>
      <c r="AF49" s="1020"/>
      <c r="AG49" s="1021"/>
      <c r="AH49" s="1021"/>
      <c r="AI49" s="1021"/>
      <c r="AJ49" s="1022"/>
      <c r="AK49" s="983"/>
      <c r="AL49" s="974"/>
      <c r="AM49" s="974"/>
      <c r="AN49" s="974"/>
      <c r="AO49" s="974"/>
      <c r="AP49" s="974"/>
      <c r="AQ49" s="974"/>
      <c r="AR49" s="974"/>
      <c r="AS49" s="974"/>
      <c r="AT49" s="974"/>
      <c r="AU49" s="974"/>
      <c r="AV49" s="974"/>
      <c r="AW49" s="974"/>
      <c r="AX49" s="974"/>
      <c r="AY49" s="974"/>
      <c r="AZ49" s="1041"/>
      <c r="BA49" s="1041"/>
      <c r="BB49" s="1041"/>
      <c r="BC49" s="1041"/>
      <c r="BD49" s="1041"/>
      <c r="BE49" s="975"/>
      <c r="BF49" s="975"/>
      <c r="BG49" s="975"/>
      <c r="BH49" s="975"/>
      <c r="BI49" s="976"/>
      <c r="BJ49" s="234"/>
      <c r="BK49" s="234"/>
      <c r="BL49" s="234"/>
      <c r="BM49" s="234"/>
      <c r="BN49" s="234"/>
      <c r="BO49" s="243"/>
      <c r="BP49" s="243"/>
      <c r="BQ49" s="240">
        <v>43</v>
      </c>
      <c r="BR49" s="241"/>
      <c r="BS49" s="995"/>
      <c r="BT49" s="996"/>
      <c r="BU49" s="996"/>
      <c r="BV49" s="996"/>
      <c r="BW49" s="996"/>
      <c r="BX49" s="996"/>
      <c r="BY49" s="996"/>
      <c r="BZ49" s="996"/>
      <c r="CA49" s="996"/>
      <c r="CB49" s="996"/>
      <c r="CC49" s="996"/>
      <c r="CD49" s="996"/>
      <c r="CE49" s="996"/>
      <c r="CF49" s="996"/>
      <c r="CG49" s="1017"/>
      <c r="CH49" s="992"/>
      <c r="CI49" s="993"/>
      <c r="CJ49" s="993"/>
      <c r="CK49" s="993"/>
      <c r="CL49" s="994"/>
      <c r="CM49" s="992"/>
      <c r="CN49" s="993"/>
      <c r="CO49" s="993"/>
      <c r="CP49" s="993"/>
      <c r="CQ49" s="994"/>
      <c r="CR49" s="992"/>
      <c r="CS49" s="993"/>
      <c r="CT49" s="993"/>
      <c r="CU49" s="993"/>
      <c r="CV49" s="994"/>
      <c r="CW49" s="992"/>
      <c r="CX49" s="993"/>
      <c r="CY49" s="993"/>
      <c r="CZ49" s="993"/>
      <c r="DA49" s="994"/>
      <c r="DB49" s="992"/>
      <c r="DC49" s="993"/>
      <c r="DD49" s="993"/>
      <c r="DE49" s="993"/>
      <c r="DF49" s="994"/>
      <c r="DG49" s="992"/>
      <c r="DH49" s="993"/>
      <c r="DI49" s="993"/>
      <c r="DJ49" s="993"/>
      <c r="DK49" s="994"/>
      <c r="DL49" s="992"/>
      <c r="DM49" s="993"/>
      <c r="DN49" s="993"/>
      <c r="DO49" s="993"/>
      <c r="DP49" s="994"/>
      <c r="DQ49" s="992"/>
      <c r="DR49" s="993"/>
      <c r="DS49" s="993"/>
      <c r="DT49" s="993"/>
      <c r="DU49" s="994"/>
      <c r="DV49" s="995"/>
      <c r="DW49" s="996"/>
      <c r="DX49" s="996"/>
      <c r="DY49" s="996"/>
      <c r="DZ49" s="997"/>
      <c r="EA49" s="231"/>
    </row>
    <row r="50" spans="1:131" ht="26.25" customHeight="1" x14ac:dyDescent="0.2">
      <c r="A50" s="240">
        <v>23</v>
      </c>
      <c r="B50" s="1036"/>
      <c r="C50" s="1037"/>
      <c r="D50" s="1037"/>
      <c r="E50" s="1037"/>
      <c r="F50" s="1037"/>
      <c r="G50" s="1037"/>
      <c r="H50" s="1037"/>
      <c r="I50" s="1037"/>
      <c r="J50" s="1037"/>
      <c r="K50" s="1037"/>
      <c r="L50" s="1037"/>
      <c r="M50" s="1037"/>
      <c r="N50" s="1037"/>
      <c r="O50" s="1037"/>
      <c r="P50" s="1038"/>
      <c r="Q50" s="1039"/>
      <c r="R50" s="1024"/>
      <c r="S50" s="1024"/>
      <c r="T50" s="1024"/>
      <c r="U50" s="1024"/>
      <c r="V50" s="1024"/>
      <c r="W50" s="1024"/>
      <c r="X50" s="1024"/>
      <c r="Y50" s="1024"/>
      <c r="Z50" s="1024"/>
      <c r="AA50" s="1024"/>
      <c r="AB50" s="1024"/>
      <c r="AC50" s="1024"/>
      <c r="AD50" s="1024"/>
      <c r="AE50" s="1040"/>
      <c r="AF50" s="1020"/>
      <c r="AG50" s="1021"/>
      <c r="AH50" s="1021"/>
      <c r="AI50" s="1021"/>
      <c r="AJ50" s="1022"/>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5"/>
      <c r="BF50" s="975"/>
      <c r="BG50" s="975"/>
      <c r="BH50" s="975"/>
      <c r="BI50" s="976"/>
      <c r="BJ50" s="234"/>
      <c r="BK50" s="234"/>
      <c r="BL50" s="234"/>
      <c r="BM50" s="234"/>
      <c r="BN50" s="234"/>
      <c r="BO50" s="243"/>
      <c r="BP50" s="243"/>
      <c r="BQ50" s="240">
        <v>44</v>
      </c>
      <c r="BR50" s="241"/>
      <c r="BS50" s="995"/>
      <c r="BT50" s="996"/>
      <c r="BU50" s="996"/>
      <c r="BV50" s="996"/>
      <c r="BW50" s="996"/>
      <c r="BX50" s="996"/>
      <c r="BY50" s="996"/>
      <c r="BZ50" s="996"/>
      <c r="CA50" s="996"/>
      <c r="CB50" s="996"/>
      <c r="CC50" s="996"/>
      <c r="CD50" s="996"/>
      <c r="CE50" s="996"/>
      <c r="CF50" s="996"/>
      <c r="CG50" s="1017"/>
      <c r="CH50" s="992"/>
      <c r="CI50" s="993"/>
      <c r="CJ50" s="993"/>
      <c r="CK50" s="993"/>
      <c r="CL50" s="994"/>
      <c r="CM50" s="992"/>
      <c r="CN50" s="993"/>
      <c r="CO50" s="993"/>
      <c r="CP50" s="993"/>
      <c r="CQ50" s="994"/>
      <c r="CR50" s="992"/>
      <c r="CS50" s="993"/>
      <c r="CT50" s="993"/>
      <c r="CU50" s="993"/>
      <c r="CV50" s="994"/>
      <c r="CW50" s="992"/>
      <c r="CX50" s="993"/>
      <c r="CY50" s="993"/>
      <c r="CZ50" s="993"/>
      <c r="DA50" s="994"/>
      <c r="DB50" s="992"/>
      <c r="DC50" s="993"/>
      <c r="DD50" s="993"/>
      <c r="DE50" s="993"/>
      <c r="DF50" s="994"/>
      <c r="DG50" s="992"/>
      <c r="DH50" s="993"/>
      <c r="DI50" s="993"/>
      <c r="DJ50" s="993"/>
      <c r="DK50" s="994"/>
      <c r="DL50" s="992"/>
      <c r="DM50" s="993"/>
      <c r="DN50" s="993"/>
      <c r="DO50" s="993"/>
      <c r="DP50" s="994"/>
      <c r="DQ50" s="992"/>
      <c r="DR50" s="993"/>
      <c r="DS50" s="993"/>
      <c r="DT50" s="993"/>
      <c r="DU50" s="994"/>
      <c r="DV50" s="995"/>
      <c r="DW50" s="996"/>
      <c r="DX50" s="996"/>
      <c r="DY50" s="996"/>
      <c r="DZ50" s="997"/>
      <c r="EA50" s="231"/>
    </row>
    <row r="51" spans="1:131" ht="26.25" customHeight="1" x14ac:dyDescent="0.2">
      <c r="A51" s="240">
        <v>24</v>
      </c>
      <c r="B51" s="1036"/>
      <c r="C51" s="1037"/>
      <c r="D51" s="1037"/>
      <c r="E51" s="1037"/>
      <c r="F51" s="1037"/>
      <c r="G51" s="1037"/>
      <c r="H51" s="1037"/>
      <c r="I51" s="1037"/>
      <c r="J51" s="1037"/>
      <c r="K51" s="1037"/>
      <c r="L51" s="1037"/>
      <c r="M51" s="1037"/>
      <c r="N51" s="1037"/>
      <c r="O51" s="1037"/>
      <c r="P51" s="1038"/>
      <c r="Q51" s="1039"/>
      <c r="R51" s="1024"/>
      <c r="S51" s="1024"/>
      <c r="T51" s="1024"/>
      <c r="U51" s="1024"/>
      <c r="V51" s="1024"/>
      <c r="W51" s="1024"/>
      <c r="X51" s="1024"/>
      <c r="Y51" s="1024"/>
      <c r="Z51" s="1024"/>
      <c r="AA51" s="1024"/>
      <c r="AB51" s="1024"/>
      <c r="AC51" s="1024"/>
      <c r="AD51" s="1024"/>
      <c r="AE51" s="1040"/>
      <c r="AF51" s="1020"/>
      <c r="AG51" s="1021"/>
      <c r="AH51" s="1021"/>
      <c r="AI51" s="1021"/>
      <c r="AJ51" s="1022"/>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5"/>
      <c r="BF51" s="975"/>
      <c r="BG51" s="975"/>
      <c r="BH51" s="975"/>
      <c r="BI51" s="976"/>
      <c r="BJ51" s="234"/>
      <c r="BK51" s="234"/>
      <c r="BL51" s="234"/>
      <c r="BM51" s="234"/>
      <c r="BN51" s="234"/>
      <c r="BO51" s="243"/>
      <c r="BP51" s="243"/>
      <c r="BQ51" s="240">
        <v>45</v>
      </c>
      <c r="BR51" s="241"/>
      <c r="BS51" s="995"/>
      <c r="BT51" s="996"/>
      <c r="BU51" s="996"/>
      <c r="BV51" s="996"/>
      <c r="BW51" s="996"/>
      <c r="BX51" s="996"/>
      <c r="BY51" s="996"/>
      <c r="BZ51" s="996"/>
      <c r="CA51" s="996"/>
      <c r="CB51" s="996"/>
      <c r="CC51" s="996"/>
      <c r="CD51" s="996"/>
      <c r="CE51" s="996"/>
      <c r="CF51" s="996"/>
      <c r="CG51" s="1017"/>
      <c r="CH51" s="992"/>
      <c r="CI51" s="993"/>
      <c r="CJ51" s="993"/>
      <c r="CK51" s="993"/>
      <c r="CL51" s="994"/>
      <c r="CM51" s="992"/>
      <c r="CN51" s="993"/>
      <c r="CO51" s="993"/>
      <c r="CP51" s="993"/>
      <c r="CQ51" s="994"/>
      <c r="CR51" s="992"/>
      <c r="CS51" s="993"/>
      <c r="CT51" s="993"/>
      <c r="CU51" s="993"/>
      <c r="CV51" s="994"/>
      <c r="CW51" s="992"/>
      <c r="CX51" s="993"/>
      <c r="CY51" s="993"/>
      <c r="CZ51" s="993"/>
      <c r="DA51" s="994"/>
      <c r="DB51" s="992"/>
      <c r="DC51" s="993"/>
      <c r="DD51" s="993"/>
      <c r="DE51" s="993"/>
      <c r="DF51" s="994"/>
      <c r="DG51" s="992"/>
      <c r="DH51" s="993"/>
      <c r="DI51" s="993"/>
      <c r="DJ51" s="993"/>
      <c r="DK51" s="994"/>
      <c r="DL51" s="992"/>
      <c r="DM51" s="993"/>
      <c r="DN51" s="993"/>
      <c r="DO51" s="993"/>
      <c r="DP51" s="994"/>
      <c r="DQ51" s="992"/>
      <c r="DR51" s="993"/>
      <c r="DS51" s="993"/>
      <c r="DT51" s="993"/>
      <c r="DU51" s="994"/>
      <c r="DV51" s="995"/>
      <c r="DW51" s="996"/>
      <c r="DX51" s="996"/>
      <c r="DY51" s="996"/>
      <c r="DZ51" s="997"/>
      <c r="EA51" s="231"/>
    </row>
    <row r="52" spans="1:131" ht="26.25" customHeight="1" x14ac:dyDescent="0.2">
      <c r="A52" s="240">
        <v>25</v>
      </c>
      <c r="B52" s="1036"/>
      <c r="C52" s="1037"/>
      <c r="D52" s="1037"/>
      <c r="E52" s="1037"/>
      <c r="F52" s="1037"/>
      <c r="G52" s="1037"/>
      <c r="H52" s="1037"/>
      <c r="I52" s="1037"/>
      <c r="J52" s="1037"/>
      <c r="K52" s="1037"/>
      <c r="L52" s="1037"/>
      <c r="M52" s="1037"/>
      <c r="N52" s="1037"/>
      <c r="O52" s="1037"/>
      <c r="P52" s="1038"/>
      <c r="Q52" s="1039"/>
      <c r="R52" s="1024"/>
      <c r="S52" s="1024"/>
      <c r="T52" s="1024"/>
      <c r="U52" s="1024"/>
      <c r="V52" s="1024"/>
      <c r="W52" s="1024"/>
      <c r="X52" s="1024"/>
      <c r="Y52" s="1024"/>
      <c r="Z52" s="1024"/>
      <c r="AA52" s="1024"/>
      <c r="AB52" s="1024"/>
      <c r="AC52" s="1024"/>
      <c r="AD52" s="1024"/>
      <c r="AE52" s="1040"/>
      <c r="AF52" s="1020"/>
      <c r="AG52" s="1021"/>
      <c r="AH52" s="1021"/>
      <c r="AI52" s="1021"/>
      <c r="AJ52" s="1022"/>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5"/>
      <c r="BF52" s="975"/>
      <c r="BG52" s="975"/>
      <c r="BH52" s="975"/>
      <c r="BI52" s="976"/>
      <c r="BJ52" s="234"/>
      <c r="BK52" s="234"/>
      <c r="BL52" s="234"/>
      <c r="BM52" s="234"/>
      <c r="BN52" s="234"/>
      <c r="BO52" s="243"/>
      <c r="BP52" s="243"/>
      <c r="BQ52" s="240">
        <v>46</v>
      </c>
      <c r="BR52" s="241"/>
      <c r="BS52" s="995"/>
      <c r="BT52" s="996"/>
      <c r="BU52" s="996"/>
      <c r="BV52" s="996"/>
      <c r="BW52" s="996"/>
      <c r="BX52" s="996"/>
      <c r="BY52" s="996"/>
      <c r="BZ52" s="996"/>
      <c r="CA52" s="996"/>
      <c r="CB52" s="996"/>
      <c r="CC52" s="996"/>
      <c r="CD52" s="996"/>
      <c r="CE52" s="996"/>
      <c r="CF52" s="996"/>
      <c r="CG52" s="1017"/>
      <c r="CH52" s="992"/>
      <c r="CI52" s="993"/>
      <c r="CJ52" s="993"/>
      <c r="CK52" s="993"/>
      <c r="CL52" s="994"/>
      <c r="CM52" s="992"/>
      <c r="CN52" s="993"/>
      <c r="CO52" s="993"/>
      <c r="CP52" s="993"/>
      <c r="CQ52" s="994"/>
      <c r="CR52" s="992"/>
      <c r="CS52" s="993"/>
      <c r="CT52" s="993"/>
      <c r="CU52" s="993"/>
      <c r="CV52" s="994"/>
      <c r="CW52" s="992"/>
      <c r="CX52" s="993"/>
      <c r="CY52" s="993"/>
      <c r="CZ52" s="993"/>
      <c r="DA52" s="994"/>
      <c r="DB52" s="992"/>
      <c r="DC52" s="993"/>
      <c r="DD52" s="993"/>
      <c r="DE52" s="993"/>
      <c r="DF52" s="994"/>
      <c r="DG52" s="992"/>
      <c r="DH52" s="993"/>
      <c r="DI52" s="993"/>
      <c r="DJ52" s="993"/>
      <c r="DK52" s="994"/>
      <c r="DL52" s="992"/>
      <c r="DM52" s="993"/>
      <c r="DN52" s="993"/>
      <c r="DO52" s="993"/>
      <c r="DP52" s="994"/>
      <c r="DQ52" s="992"/>
      <c r="DR52" s="993"/>
      <c r="DS52" s="993"/>
      <c r="DT52" s="993"/>
      <c r="DU52" s="994"/>
      <c r="DV52" s="995"/>
      <c r="DW52" s="996"/>
      <c r="DX52" s="996"/>
      <c r="DY52" s="996"/>
      <c r="DZ52" s="997"/>
      <c r="EA52" s="231"/>
    </row>
    <row r="53" spans="1:131" ht="26.25" customHeight="1" x14ac:dyDescent="0.2">
      <c r="A53" s="240">
        <v>26</v>
      </c>
      <c r="B53" s="1036"/>
      <c r="C53" s="1037"/>
      <c r="D53" s="1037"/>
      <c r="E53" s="1037"/>
      <c r="F53" s="1037"/>
      <c r="G53" s="1037"/>
      <c r="H53" s="1037"/>
      <c r="I53" s="1037"/>
      <c r="J53" s="1037"/>
      <c r="K53" s="1037"/>
      <c r="L53" s="1037"/>
      <c r="M53" s="1037"/>
      <c r="N53" s="1037"/>
      <c r="O53" s="1037"/>
      <c r="P53" s="1038"/>
      <c r="Q53" s="1039"/>
      <c r="R53" s="1024"/>
      <c r="S53" s="1024"/>
      <c r="T53" s="1024"/>
      <c r="U53" s="1024"/>
      <c r="V53" s="1024"/>
      <c r="W53" s="1024"/>
      <c r="X53" s="1024"/>
      <c r="Y53" s="1024"/>
      <c r="Z53" s="1024"/>
      <c r="AA53" s="1024"/>
      <c r="AB53" s="1024"/>
      <c r="AC53" s="1024"/>
      <c r="AD53" s="1024"/>
      <c r="AE53" s="1040"/>
      <c r="AF53" s="1020"/>
      <c r="AG53" s="1021"/>
      <c r="AH53" s="1021"/>
      <c r="AI53" s="1021"/>
      <c r="AJ53" s="1022"/>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5"/>
      <c r="BF53" s="975"/>
      <c r="BG53" s="975"/>
      <c r="BH53" s="975"/>
      <c r="BI53" s="976"/>
      <c r="BJ53" s="234"/>
      <c r="BK53" s="234"/>
      <c r="BL53" s="234"/>
      <c r="BM53" s="234"/>
      <c r="BN53" s="234"/>
      <c r="BO53" s="243"/>
      <c r="BP53" s="243"/>
      <c r="BQ53" s="240">
        <v>47</v>
      </c>
      <c r="BR53" s="241"/>
      <c r="BS53" s="995"/>
      <c r="BT53" s="996"/>
      <c r="BU53" s="996"/>
      <c r="BV53" s="996"/>
      <c r="BW53" s="996"/>
      <c r="BX53" s="996"/>
      <c r="BY53" s="996"/>
      <c r="BZ53" s="996"/>
      <c r="CA53" s="996"/>
      <c r="CB53" s="996"/>
      <c r="CC53" s="996"/>
      <c r="CD53" s="996"/>
      <c r="CE53" s="996"/>
      <c r="CF53" s="996"/>
      <c r="CG53" s="1017"/>
      <c r="CH53" s="992"/>
      <c r="CI53" s="993"/>
      <c r="CJ53" s="993"/>
      <c r="CK53" s="993"/>
      <c r="CL53" s="994"/>
      <c r="CM53" s="992"/>
      <c r="CN53" s="993"/>
      <c r="CO53" s="993"/>
      <c r="CP53" s="993"/>
      <c r="CQ53" s="994"/>
      <c r="CR53" s="992"/>
      <c r="CS53" s="993"/>
      <c r="CT53" s="993"/>
      <c r="CU53" s="993"/>
      <c r="CV53" s="994"/>
      <c r="CW53" s="992"/>
      <c r="CX53" s="993"/>
      <c r="CY53" s="993"/>
      <c r="CZ53" s="993"/>
      <c r="DA53" s="994"/>
      <c r="DB53" s="992"/>
      <c r="DC53" s="993"/>
      <c r="DD53" s="993"/>
      <c r="DE53" s="993"/>
      <c r="DF53" s="994"/>
      <c r="DG53" s="992"/>
      <c r="DH53" s="993"/>
      <c r="DI53" s="993"/>
      <c r="DJ53" s="993"/>
      <c r="DK53" s="994"/>
      <c r="DL53" s="992"/>
      <c r="DM53" s="993"/>
      <c r="DN53" s="993"/>
      <c r="DO53" s="993"/>
      <c r="DP53" s="994"/>
      <c r="DQ53" s="992"/>
      <c r="DR53" s="993"/>
      <c r="DS53" s="993"/>
      <c r="DT53" s="993"/>
      <c r="DU53" s="994"/>
      <c r="DV53" s="995"/>
      <c r="DW53" s="996"/>
      <c r="DX53" s="996"/>
      <c r="DY53" s="996"/>
      <c r="DZ53" s="997"/>
      <c r="EA53" s="231"/>
    </row>
    <row r="54" spans="1:131" ht="26.25" customHeight="1" x14ac:dyDescent="0.2">
      <c r="A54" s="240">
        <v>27</v>
      </c>
      <c r="B54" s="1036"/>
      <c r="C54" s="1037"/>
      <c r="D54" s="1037"/>
      <c r="E54" s="1037"/>
      <c r="F54" s="1037"/>
      <c r="G54" s="1037"/>
      <c r="H54" s="1037"/>
      <c r="I54" s="1037"/>
      <c r="J54" s="1037"/>
      <c r="K54" s="1037"/>
      <c r="L54" s="1037"/>
      <c r="M54" s="1037"/>
      <c r="N54" s="1037"/>
      <c r="O54" s="1037"/>
      <c r="P54" s="1038"/>
      <c r="Q54" s="1039"/>
      <c r="R54" s="1024"/>
      <c r="S54" s="1024"/>
      <c r="T54" s="1024"/>
      <c r="U54" s="1024"/>
      <c r="V54" s="1024"/>
      <c r="W54" s="1024"/>
      <c r="X54" s="1024"/>
      <c r="Y54" s="1024"/>
      <c r="Z54" s="1024"/>
      <c r="AA54" s="1024"/>
      <c r="AB54" s="1024"/>
      <c r="AC54" s="1024"/>
      <c r="AD54" s="1024"/>
      <c r="AE54" s="1040"/>
      <c r="AF54" s="1020"/>
      <c r="AG54" s="1021"/>
      <c r="AH54" s="1021"/>
      <c r="AI54" s="1021"/>
      <c r="AJ54" s="1022"/>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5"/>
      <c r="BF54" s="975"/>
      <c r="BG54" s="975"/>
      <c r="BH54" s="975"/>
      <c r="BI54" s="976"/>
      <c r="BJ54" s="234"/>
      <c r="BK54" s="234"/>
      <c r="BL54" s="234"/>
      <c r="BM54" s="234"/>
      <c r="BN54" s="234"/>
      <c r="BO54" s="243"/>
      <c r="BP54" s="243"/>
      <c r="BQ54" s="240">
        <v>48</v>
      </c>
      <c r="BR54" s="241"/>
      <c r="BS54" s="995"/>
      <c r="BT54" s="996"/>
      <c r="BU54" s="996"/>
      <c r="BV54" s="996"/>
      <c r="BW54" s="996"/>
      <c r="BX54" s="996"/>
      <c r="BY54" s="996"/>
      <c r="BZ54" s="996"/>
      <c r="CA54" s="996"/>
      <c r="CB54" s="996"/>
      <c r="CC54" s="996"/>
      <c r="CD54" s="996"/>
      <c r="CE54" s="996"/>
      <c r="CF54" s="996"/>
      <c r="CG54" s="1017"/>
      <c r="CH54" s="992"/>
      <c r="CI54" s="993"/>
      <c r="CJ54" s="993"/>
      <c r="CK54" s="993"/>
      <c r="CL54" s="994"/>
      <c r="CM54" s="992"/>
      <c r="CN54" s="993"/>
      <c r="CO54" s="993"/>
      <c r="CP54" s="993"/>
      <c r="CQ54" s="994"/>
      <c r="CR54" s="992"/>
      <c r="CS54" s="993"/>
      <c r="CT54" s="993"/>
      <c r="CU54" s="993"/>
      <c r="CV54" s="994"/>
      <c r="CW54" s="992"/>
      <c r="CX54" s="993"/>
      <c r="CY54" s="993"/>
      <c r="CZ54" s="993"/>
      <c r="DA54" s="994"/>
      <c r="DB54" s="992"/>
      <c r="DC54" s="993"/>
      <c r="DD54" s="993"/>
      <c r="DE54" s="993"/>
      <c r="DF54" s="994"/>
      <c r="DG54" s="992"/>
      <c r="DH54" s="993"/>
      <c r="DI54" s="993"/>
      <c r="DJ54" s="993"/>
      <c r="DK54" s="994"/>
      <c r="DL54" s="992"/>
      <c r="DM54" s="993"/>
      <c r="DN54" s="993"/>
      <c r="DO54" s="993"/>
      <c r="DP54" s="994"/>
      <c r="DQ54" s="992"/>
      <c r="DR54" s="993"/>
      <c r="DS54" s="993"/>
      <c r="DT54" s="993"/>
      <c r="DU54" s="994"/>
      <c r="DV54" s="995"/>
      <c r="DW54" s="996"/>
      <c r="DX54" s="996"/>
      <c r="DY54" s="996"/>
      <c r="DZ54" s="997"/>
      <c r="EA54" s="231"/>
    </row>
    <row r="55" spans="1:131" ht="26.25" customHeight="1" x14ac:dyDescent="0.2">
      <c r="A55" s="240">
        <v>28</v>
      </c>
      <c r="B55" s="1036"/>
      <c r="C55" s="1037"/>
      <c r="D55" s="1037"/>
      <c r="E55" s="1037"/>
      <c r="F55" s="1037"/>
      <c r="G55" s="1037"/>
      <c r="H55" s="1037"/>
      <c r="I55" s="1037"/>
      <c r="J55" s="1037"/>
      <c r="K55" s="1037"/>
      <c r="L55" s="1037"/>
      <c r="M55" s="1037"/>
      <c r="N55" s="1037"/>
      <c r="O55" s="1037"/>
      <c r="P55" s="1038"/>
      <c r="Q55" s="1039"/>
      <c r="R55" s="1024"/>
      <c r="S55" s="1024"/>
      <c r="T55" s="1024"/>
      <c r="U55" s="1024"/>
      <c r="V55" s="1024"/>
      <c r="W55" s="1024"/>
      <c r="X55" s="1024"/>
      <c r="Y55" s="1024"/>
      <c r="Z55" s="1024"/>
      <c r="AA55" s="1024"/>
      <c r="AB55" s="1024"/>
      <c r="AC55" s="1024"/>
      <c r="AD55" s="1024"/>
      <c r="AE55" s="1040"/>
      <c r="AF55" s="1020"/>
      <c r="AG55" s="1021"/>
      <c r="AH55" s="1021"/>
      <c r="AI55" s="1021"/>
      <c r="AJ55" s="1022"/>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5"/>
      <c r="BF55" s="975"/>
      <c r="BG55" s="975"/>
      <c r="BH55" s="975"/>
      <c r="BI55" s="976"/>
      <c r="BJ55" s="234"/>
      <c r="BK55" s="234"/>
      <c r="BL55" s="234"/>
      <c r="BM55" s="234"/>
      <c r="BN55" s="234"/>
      <c r="BO55" s="243"/>
      <c r="BP55" s="243"/>
      <c r="BQ55" s="240">
        <v>49</v>
      </c>
      <c r="BR55" s="241"/>
      <c r="BS55" s="995"/>
      <c r="BT55" s="996"/>
      <c r="BU55" s="996"/>
      <c r="BV55" s="996"/>
      <c r="BW55" s="996"/>
      <c r="BX55" s="996"/>
      <c r="BY55" s="996"/>
      <c r="BZ55" s="996"/>
      <c r="CA55" s="996"/>
      <c r="CB55" s="996"/>
      <c r="CC55" s="996"/>
      <c r="CD55" s="996"/>
      <c r="CE55" s="996"/>
      <c r="CF55" s="996"/>
      <c r="CG55" s="1017"/>
      <c r="CH55" s="992"/>
      <c r="CI55" s="993"/>
      <c r="CJ55" s="993"/>
      <c r="CK55" s="993"/>
      <c r="CL55" s="994"/>
      <c r="CM55" s="992"/>
      <c r="CN55" s="993"/>
      <c r="CO55" s="993"/>
      <c r="CP55" s="993"/>
      <c r="CQ55" s="994"/>
      <c r="CR55" s="992"/>
      <c r="CS55" s="993"/>
      <c r="CT55" s="993"/>
      <c r="CU55" s="993"/>
      <c r="CV55" s="994"/>
      <c r="CW55" s="992"/>
      <c r="CX55" s="993"/>
      <c r="CY55" s="993"/>
      <c r="CZ55" s="993"/>
      <c r="DA55" s="994"/>
      <c r="DB55" s="992"/>
      <c r="DC55" s="993"/>
      <c r="DD55" s="993"/>
      <c r="DE55" s="993"/>
      <c r="DF55" s="994"/>
      <c r="DG55" s="992"/>
      <c r="DH55" s="993"/>
      <c r="DI55" s="993"/>
      <c r="DJ55" s="993"/>
      <c r="DK55" s="994"/>
      <c r="DL55" s="992"/>
      <c r="DM55" s="993"/>
      <c r="DN55" s="993"/>
      <c r="DO55" s="993"/>
      <c r="DP55" s="994"/>
      <c r="DQ55" s="992"/>
      <c r="DR55" s="993"/>
      <c r="DS55" s="993"/>
      <c r="DT55" s="993"/>
      <c r="DU55" s="994"/>
      <c r="DV55" s="995"/>
      <c r="DW55" s="996"/>
      <c r="DX55" s="996"/>
      <c r="DY55" s="996"/>
      <c r="DZ55" s="997"/>
      <c r="EA55" s="231"/>
    </row>
    <row r="56" spans="1:131" ht="26.25" customHeight="1" x14ac:dyDescent="0.2">
      <c r="A56" s="240">
        <v>29</v>
      </c>
      <c r="B56" s="1036"/>
      <c r="C56" s="1037"/>
      <c r="D56" s="1037"/>
      <c r="E56" s="1037"/>
      <c r="F56" s="1037"/>
      <c r="G56" s="1037"/>
      <c r="H56" s="1037"/>
      <c r="I56" s="1037"/>
      <c r="J56" s="1037"/>
      <c r="K56" s="1037"/>
      <c r="L56" s="1037"/>
      <c r="M56" s="1037"/>
      <c r="N56" s="1037"/>
      <c r="O56" s="1037"/>
      <c r="P56" s="1038"/>
      <c r="Q56" s="1039"/>
      <c r="R56" s="1024"/>
      <c r="S56" s="1024"/>
      <c r="T56" s="1024"/>
      <c r="U56" s="1024"/>
      <c r="V56" s="1024"/>
      <c r="W56" s="1024"/>
      <c r="X56" s="1024"/>
      <c r="Y56" s="1024"/>
      <c r="Z56" s="1024"/>
      <c r="AA56" s="1024"/>
      <c r="AB56" s="1024"/>
      <c r="AC56" s="1024"/>
      <c r="AD56" s="1024"/>
      <c r="AE56" s="1040"/>
      <c r="AF56" s="1020"/>
      <c r="AG56" s="1021"/>
      <c r="AH56" s="1021"/>
      <c r="AI56" s="1021"/>
      <c r="AJ56" s="1022"/>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5"/>
      <c r="BF56" s="975"/>
      <c r="BG56" s="975"/>
      <c r="BH56" s="975"/>
      <c r="BI56" s="976"/>
      <c r="BJ56" s="234"/>
      <c r="BK56" s="234"/>
      <c r="BL56" s="234"/>
      <c r="BM56" s="234"/>
      <c r="BN56" s="234"/>
      <c r="BO56" s="243"/>
      <c r="BP56" s="243"/>
      <c r="BQ56" s="240">
        <v>50</v>
      </c>
      <c r="BR56" s="241"/>
      <c r="BS56" s="995"/>
      <c r="BT56" s="996"/>
      <c r="BU56" s="996"/>
      <c r="BV56" s="996"/>
      <c r="BW56" s="996"/>
      <c r="BX56" s="996"/>
      <c r="BY56" s="996"/>
      <c r="BZ56" s="996"/>
      <c r="CA56" s="996"/>
      <c r="CB56" s="996"/>
      <c r="CC56" s="996"/>
      <c r="CD56" s="996"/>
      <c r="CE56" s="996"/>
      <c r="CF56" s="996"/>
      <c r="CG56" s="1017"/>
      <c r="CH56" s="992"/>
      <c r="CI56" s="993"/>
      <c r="CJ56" s="993"/>
      <c r="CK56" s="993"/>
      <c r="CL56" s="994"/>
      <c r="CM56" s="992"/>
      <c r="CN56" s="993"/>
      <c r="CO56" s="993"/>
      <c r="CP56" s="993"/>
      <c r="CQ56" s="994"/>
      <c r="CR56" s="992"/>
      <c r="CS56" s="993"/>
      <c r="CT56" s="993"/>
      <c r="CU56" s="993"/>
      <c r="CV56" s="994"/>
      <c r="CW56" s="992"/>
      <c r="CX56" s="993"/>
      <c r="CY56" s="993"/>
      <c r="CZ56" s="993"/>
      <c r="DA56" s="994"/>
      <c r="DB56" s="992"/>
      <c r="DC56" s="993"/>
      <c r="DD56" s="993"/>
      <c r="DE56" s="993"/>
      <c r="DF56" s="994"/>
      <c r="DG56" s="992"/>
      <c r="DH56" s="993"/>
      <c r="DI56" s="993"/>
      <c r="DJ56" s="993"/>
      <c r="DK56" s="994"/>
      <c r="DL56" s="992"/>
      <c r="DM56" s="993"/>
      <c r="DN56" s="993"/>
      <c r="DO56" s="993"/>
      <c r="DP56" s="994"/>
      <c r="DQ56" s="992"/>
      <c r="DR56" s="993"/>
      <c r="DS56" s="993"/>
      <c r="DT56" s="993"/>
      <c r="DU56" s="994"/>
      <c r="DV56" s="995"/>
      <c r="DW56" s="996"/>
      <c r="DX56" s="996"/>
      <c r="DY56" s="996"/>
      <c r="DZ56" s="997"/>
      <c r="EA56" s="231"/>
    </row>
    <row r="57" spans="1:131" ht="26.25" customHeight="1" x14ac:dyDescent="0.2">
      <c r="A57" s="240">
        <v>30</v>
      </c>
      <c r="B57" s="1036"/>
      <c r="C57" s="1037"/>
      <c r="D57" s="1037"/>
      <c r="E57" s="1037"/>
      <c r="F57" s="1037"/>
      <c r="G57" s="1037"/>
      <c r="H57" s="1037"/>
      <c r="I57" s="1037"/>
      <c r="J57" s="1037"/>
      <c r="K57" s="1037"/>
      <c r="L57" s="1037"/>
      <c r="M57" s="1037"/>
      <c r="N57" s="1037"/>
      <c r="O57" s="1037"/>
      <c r="P57" s="1038"/>
      <c r="Q57" s="1039"/>
      <c r="R57" s="1024"/>
      <c r="S57" s="1024"/>
      <c r="T57" s="1024"/>
      <c r="U57" s="1024"/>
      <c r="V57" s="1024"/>
      <c r="W57" s="1024"/>
      <c r="X57" s="1024"/>
      <c r="Y57" s="1024"/>
      <c r="Z57" s="1024"/>
      <c r="AA57" s="1024"/>
      <c r="AB57" s="1024"/>
      <c r="AC57" s="1024"/>
      <c r="AD57" s="1024"/>
      <c r="AE57" s="1040"/>
      <c r="AF57" s="1020"/>
      <c r="AG57" s="1021"/>
      <c r="AH57" s="1021"/>
      <c r="AI57" s="1021"/>
      <c r="AJ57" s="1022"/>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5"/>
      <c r="BF57" s="975"/>
      <c r="BG57" s="975"/>
      <c r="BH57" s="975"/>
      <c r="BI57" s="976"/>
      <c r="BJ57" s="234"/>
      <c r="BK57" s="234"/>
      <c r="BL57" s="234"/>
      <c r="BM57" s="234"/>
      <c r="BN57" s="234"/>
      <c r="BO57" s="243"/>
      <c r="BP57" s="243"/>
      <c r="BQ57" s="240">
        <v>51</v>
      </c>
      <c r="BR57" s="241"/>
      <c r="BS57" s="995"/>
      <c r="BT57" s="996"/>
      <c r="BU57" s="996"/>
      <c r="BV57" s="996"/>
      <c r="BW57" s="996"/>
      <c r="BX57" s="996"/>
      <c r="BY57" s="996"/>
      <c r="BZ57" s="996"/>
      <c r="CA57" s="996"/>
      <c r="CB57" s="996"/>
      <c r="CC57" s="996"/>
      <c r="CD57" s="996"/>
      <c r="CE57" s="996"/>
      <c r="CF57" s="996"/>
      <c r="CG57" s="1017"/>
      <c r="CH57" s="992"/>
      <c r="CI57" s="993"/>
      <c r="CJ57" s="993"/>
      <c r="CK57" s="993"/>
      <c r="CL57" s="994"/>
      <c r="CM57" s="992"/>
      <c r="CN57" s="993"/>
      <c r="CO57" s="993"/>
      <c r="CP57" s="993"/>
      <c r="CQ57" s="994"/>
      <c r="CR57" s="992"/>
      <c r="CS57" s="993"/>
      <c r="CT57" s="993"/>
      <c r="CU57" s="993"/>
      <c r="CV57" s="994"/>
      <c r="CW57" s="992"/>
      <c r="CX57" s="993"/>
      <c r="CY57" s="993"/>
      <c r="CZ57" s="993"/>
      <c r="DA57" s="994"/>
      <c r="DB57" s="992"/>
      <c r="DC57" s="993"/>
      <c r="DD57" s="993"/>
      <c r="DE57" s="993"/>
      <c r="DF57" s="994"/>
      <c r="DG57" s="992"/>
      <c r="DH57" s="993"/>
      <c r="DI57" s="993"/>
      <c r="DJ57" s="993"/>
      <c r="DK57" s="994"/>
      <c r="DL57" s="992"/>
      <c r="DM57" s="993"/>
      <c r="DN57" s="993"/>
      <c r="DO57" s="993"/>
      <c r="DP57" s="994"/>
      <c r="DQ57" s="992"/>
      <c r="DR57" s="993"/>
      <c r="DS57" s="993"/>
      <c r="DT57" s="993"/>
      <c r="DU57" s="994"/>
      <c r="DV57" s="995"/>
      <c r="DW57" s="996"/>
      <c r="DX57" s="996"/>
      <c r="DY57" s="996"/>
      <c r="DZ57" s="997"/>
      <c r="EA57" s="231"/>
    </row>
    <row r="58" spans="1:131" ht="26.25" customHeight="1" x14ac:dyDescent="0.2">
      <c r="A58" s="240">
        <v>31</v>
      </c>
      <c r="B58" s="1036"/>
      <c r="C58" s="1037"/>
      <c r="D58" s="1037"/>
      <c r="E58" s="1037"/>
      <c r="F58" s="1037"/>
      <c r="G58" s="1037"/>
      <c r="H58" s="1037"/>
      <c r="I58" s="1037"/>
      <c r="J58" s="1037"/>
      <c r="K58" s="1037"/>
      <c r="L58" s="1037"/>
      <c r="M58" s="1037"/>
      <c r="N58" s="1037"/>
      <c r="O58" s="1037"/>
      <c r="P58" s="1038"/>
      <c r="Q58" s="1039"/>
      <c r="R58" s="1024"/>
      <c r="S58" s="1024"/>
      <c r="T58" s="1024"/>
      <c r="U58" s="1024"/>
      <c r="V58" s="1024"/>
      <c r="W58" s="1024"/>
      <c r="X58" s="1024"/>
      <c r="Y58" s="1024"/>
      <c r="Z58" s="1024"/>
      <c r="AA58" s="1024"/>
      <c r="AB58" s="1024"/>
      <c r="AC58" s="1024"/>
      <c r="AD58" s="1024"/>
      <c r="AE58" s="1040"/>
      <c r="AF58" s="1020"/>
      <c r="AG58" s="1021"/>
      <c r="AH58" s="1021"/>
      <c r="AI58" s="1021"/>
      <c r="AJ58" s="1022"/>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5"/>
      <c r="BF58" s="975"/>
      <c r="BG58" s="975"/>
      <c r="BH58" s="975"/>
      <c r="BI58" s="976"/>
      <c r="BJ58" s="234"/>
      <c r="BK58" s="234"/>
      <c r="BL58" s="234"/>
      <c r="BM58" s="234"/>
      <c r="BN58" s="234"/>
      <c r="BO58" s="243"/>
      <c r="BP58" s="243"/>
      <c r="BQ58" s="240">
        <v>52</v>
      </c>
      <c r="BR58" s="241"/>
      <c r="BS58" s="995"/>
      <c r="BT58" s="996"/>
      <c r="BU58" s="996"/>
      <c r="BV58" s="996"/>
      <c r="BW58" s="996"/>
      <c r="BX58" s="996"/>
      <c r="BY58" s="996"/>
      <c r="BZ58" s="996"/>
      <c r="CA58" s="996"/>
      <c r="CB58" s="996"/>
      <c r="CC58" s="996"/>
      <c r="CD58" s="996"/>
      <c r="CE58" s="996"/>
      <c r="CF58" s="996"/>
      <c r="CG58" s="1017"/>
      <c r="CH58" s="992"/>
      <c r="CI58" s="993"/>
      <c r="CJ58" s="993"/>
      <c r="CK58" s="993"/>
      <c r="CL58" s="994"/>
      <c r="CM58" s="992"/>
      <c r="CN58" s="993"/>
      <c r="CO58" s="993"/>
      <c r="CP58" s="993"/>
      <c r="CQ58" s="994"/>
      <c r="CR58" s="992"/>
      <c r="CS58" s="993"/>
      <c r="CT58" s="993"/>
      <c r="CU58" s="993"/>
      <c r="CV58" s="994"/>
      <c r="CW58" s="992"/>
      <c r="CX58" s="993"/>
      <c r="CY58" s="993"/>
      <c r="CZ58" s="993"/>
      <c r="DA58" s="994"/>
      <c r="DB58" s="992"/>
      <c r="DC58" s="993"/>
      <c r="DD58" s="993"/>
      <c r="DE58" s="993"/>
      <c r="DF58" s="994"/>
      <c r="DG58" s="992"/>
      <c r="DH58" s="993"/>
      <c r="DI58" s="993"/>
      <c r="DJ58" s="993"/>
      <c r="DK58" s="994"/>
      <c r="DL58" s="992"/>
      <c r="DM58" s="993"/>
      <c r="DN58" s="993"/>
      <c r="DO58" s="993"/>
      <c r="DP58" s="994"/>
      <c r="DQ58" s="992"/>
      <c r="DR58" s="993"/>
      <c r="DS58" s="993"/>
      <c r="DT58" s="993"/>
      <c r="DU58" s="994"/>
      <c r="DV58" s="995"/>
      <c r="DW58" s="996"/>
      <c r="DX58" s="996"/>
      <c r="DY58" s="996"/>
      <c r="DZ58" s="997"/>
      <c r="EA58" s="231"/>
    </row>
    <row r="59" spans="1:131" ht="26.25" customHeight="1" x14ac:dyDescent="0.2">
      <c r="A59" s="240">
        <v>32</v>
      </c>
      <c r="B59" s="1036"/>
      <c r="C59" s="1037"/>
      <c r="D59" s="1037"/>
      <c r="E59" s="1037"/>
      <c r="F59" s="1037"/>
      <c r="G59" s="1037"/>
      <c r="H59" s="1037"/>
      <c r="I59" s="1037"/>
      <c r="J59" s="1037"/>
      <c r="K59" s="1037"/>
      <c r="L59" s="1037"/>
      <c r="M59" s="1037"/>
      <c r="N59" s="1037"/>
      <c r="O59" s="1037"/>
      <c r="P59" s="1038"/>
      <c r="Q59" s="1039"/>
      <c r="R59" s="1024"/>
      <c r="S59" s="1024"/>
      <c r="T59" s="1024"/>
      <c r="U59" s="1024"/>
      <c r="V59" s="1024"/>
      <c r="W59" s="1024"/>
      <c r="X59" s="1024"/>
      <c r="Y59" s="1024"/>
      <c r="Z59" s="1024"/>
      <c r="AA59" s="1024"/>
      <c r="AB59" s="1024"/>
      <c r="AC59" s="1024"/>
      <c r="AD59" s="1024"/>
      <c r="AE59" s="1040"/>
      <c r="AF59" s="1020"/>
      <c r="AG59" s="1021"/>
      <c r="AH59" s="1021"/>
      <c r="AI59" s="1021"/>
      <c r="AJ59" s="1022"/>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5"/>
      <c r="BF59" s="975"/>
      <c r="BG59" s="975"/>
      <c r="BH59" s="975"/>
      <c r="BI59" s="976"/>
      <c r="BJ59" s="234"/>
      <c r="BK59" s="234"/>
      <c r="BL59" s="234"/>
      <c r="BM59" s="234"/>
      <c r="BN59" s="234"/>
      <c r="BO59" s="243"/>
      <c r="BP59" s="243"/>
      <c r="BQ59" s="240">
        <v>53</v>
      </c>
      <c r="BR59" s="241"/>
      <c r="BS59" s="995"/>
      <c r="BT59" s="996"/>
      <c r="BU59" s="996"/>
      <c r="BV59" s="996"/>
      <c r="BW59" s="996"/>
      <c r="BX59" s="996"/>
      <c r="BY59" s="996"/>
      <c r="BZ59" s="996"/>
      <c r="CA59" s="996"/>
      <c r="CB59" s="996"/>
      <c r="CC59" s="996"/>
      <c r="CD59" s="996"/>
      <c r="CE59" s="996"/>
      <c r="CF59" s="996"/>
      <c r="CG59" s="1017"/>
      <c r="CH59" s="992"/>
      <c r="CI59" s="993"/>
      <c r="CJ59" s="993"/>
      <c r="CK59" s="993"/>
      <c r="CL59" s="994"/>
      <c r="CM59" s="992"/>
      <c r="CN59" s="993"/>
      <c r="CO59" s="993"/>
      <c r="CP59" s="993"/>
      <c r="CQ59" s="994"/>
      <c r="CR59" s="992"/>
      <c r="CS59" s="993"/>
      <c r="CT59" s="993"/>
      <c r="CU59" s="993"/>
      <c r="CV59" s="994"/>
      <c r="CW59" s="992"/>
      <c r="CX59" s="993"/>
      <c r="CY59" s="993"/>
      <c r="CZ59" s="993"/>
      <c r="DA59" s="994"/>
      <c r="DB59" s="992"/>
      <c r="DC59" s="993"/>
      <c r="DD59" s="993"/>
      <c r="DE59" s="993"/>
      <c r="DF59" s="994"/>
      <c r="DG59" s="992"/>
      <c r="DH59" s="993"/>
      <c r="DI59" s="993"/>
      <c r="DJ59" s="993"/>
      <c r="DK59" s="994"/>
      <c r="DL59" s="992"/>
      <c r="DM59" s="993"/>
      <c r="DN59" s="993"/>
      <c r="DO59" s="993"/>
      <c r="DP59" s="994"/>
      <c r="DQ59" s="992"/>
      <c r="DR59" s="993"/>
      <c r="DS59" s="993"/>
      <c r="DT59" s="993"/>
      <c r="DU59" s="994"/>
      <c r="DV59" s="995"/>
      <c r="DW59" s="996"/>
      <c r="DX59" s="996"/>
      <c r="DY59" s="996"/>
      <c r="DZ59" s="997"/>
      <c r="EA59" s="231"/>
    </row>
    <row r="60" spans="1:131" ht="26.25" customHeight="1" x14ac:dyDescent="0.2">
      <c r="A60" s="240">
        <v>33</v>
      </c>
      <c r="B60" s="1036"/>
      <c r="C60" s="1037"/>
      <c r="D60" s="1037"/>
      <c r="E60" s="1037"/>
      <c r="F60" s="1037"/>
      <c r="G60" s="1037"/>
      <c r="H60" s="1037"/>
      <c r="I60" s="1037"/>
      <c r="J60" s="1037"/>
      <c r="K60" s="1037"/>
      <c r="L60" s="1037"/>
      <c r="M60" s="1037"/>
      <c r="N60" s="1037"/>
      <c r="O60" s="1037"/>
      <c r="P60" s="1038"/>
      <c r="Q60" s="1039"/>
      <c r="R60" s="1024"/>
      <c r="S60" s="1024"/>
      <c r="T60" s="1024"/>
      <c r="U60" s="1024"/>
      <c r="V60" s="1024"/>
      <c r="W60" s="1024"/>
      <c r="X60" s="1024"/>
      <c r="Y60" s="1024"/>
      <c r="Z60" s="1024"/>
      <c r="AA60" s="1024"/>
      <c r="AB60" s="1024"/>
      <c r="AC60" s="1024"/>
      <c r="AD60" s="1024"/>
      <c r="AE60" s="1040"/>
      <c r="AF60" s="1020"/>
      <c r="AG60" s="1021"/>
      <c r="AH60" s="1021"/>
      <c r="AI60" s="1021"/>
      <c r="AJ60" s="1022"/>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5"/>
      <c r="BF60" s="975"/>
      <c r="BG60" s="975"/>
      <c r="BH60" s="975"/>
      <c r="BI60" s="976"/>
      <c r="BJ60" s="234"/>
      <c r="BK60" s="234"/>
      <c r="BL60" s="234"/>
      <c r="BM60" s="234"/>
      <c r="BN60" s="234"/>
      <c r="BO60" s="243"/>
      <c r="BP60" s="243"/>
      <c r="BQ60" s="240">
        <v>54</v>
      </c>
      <c r="BR60" s="241"/>
      <c r="BS60" s="995"/>
      <c r="BT60" s="996"/>
      <c r="BU60" s="996"/>
      <c r="BV60" s="996"/>
      <c r="BW60" s="996"/>
      <c r="BX60" s="996"/>
      <c r="BY60" s="996"/>
      <c r="BZ60" s="996"/>
      <c r="CA60" s="996"/>
      <c r="CB60" s="996"/>
      <c r="CC60" s="996"/>
      <c r="CD60" s="996"/>
      <c r="CE60" s="996"/>
      <c r="CF60" s="996"/>
      <c r="CG60" s="1017"/>
      <c r="CH60" s="992"/>
      <c r="CI60" s="993"/>
      <c r="CJ60" s="993"/>
      <c r="CK60" s="993"/>
      <c r="CL60" s="994"/>
      <c r="CM60" s="992"/>
      <c r="CN60" s="993"/>
      <c r="CO60" s="993"/>
      <c r="CP60" s="993"/>
      <c r="CQ60" s="994"/>
      <c r="CR60" s="992"/>
      <c r="CS60" s="993"/>
      <c r="CT60" s="993"/>
      <c r="CU60" s="993"/>
      <c r="CV60" s="994"/>
      <c r="CW60" s="992"/>
      <c r="CX60" s="993"/>
      <c r="CY60" s="993"/>
      <c r="CZ60" s="993"/>
      <c r="DA60" s="994"/>
      <c r="DB60" s="992"/>
      <c r="DC60" s="993"/>
      <c r="DD60" s="993"/>
      <c r="DE60" s="993"/>
      <c r="DF60" s="994"/>
      <c r="DG60" s="992"/>
      <c r="DH60" s="993"/>
      <c r="DI60" s="993"/>
      <c r="DJ60" s="993"/>
      <c r="DK60" s="994"/>
      <c r="DL60" s="992"/>
      <c r="DM60" s="993"/>
      <c r="DN60" s="993"/>
      <c r="DO60" s="993"/>
      <c r="DP60" s="994"/>
      <c r="DQ60" s="992"/>
      <c r="DR60" s="993"/>
      <c r="DS60" s="993"/>
      <c r="DT60" s="993"/>
      <c r="DU60" s="994"/>
      <c r="DV60" s="995"/>
      <c r="DW60" s="996"/>
      <c r="DX60" s="996"/>
      <c r="DY60" s="996"/>
      <c r="DZ60" s="997"/>
      <c r="EA60" s="231"/>
    </row>
    <row r="61" spans="1:131" ht="26.25" customHeight="1" thickBot="1" x14ac:dyDescent="0.25">
      <c r="A61" s="240">
        <v>34</v>
      </c>
      <c r="B61" s="1036"/>
      <c r="C61" s="1037"/>
      <c r="D61" s="1037"/>
      <c r="E61" s="1037"/>
      <c r="F61" s="1037"/>
      <c r="G61" s="1037"/>
      <c r="H61" s="1037"/>
      <c r="I61" s="1037"/>
      <c r="J61" s="1037"/>
      <c r="K61" s="1037"/>
      <c r="L61" s="1037"/>
      <c r="M61" s="1037"/>
      <c r="N61" s="1037"/>
      <c r="O61" s="1037"/>
      <c r="P61" s="1038"/>
      <c r="Q61" s="1039"/>
      <c r="R61" s="1024"/>
      <c r="S61" s="1024"/>
      <c r="T61" s="1024"/>
      <c r="U61" s="1024"/>
      <c r="V61" s="1024"/>
      <c r="W61" s="1024"/>
      <c r="X61" s="1024"/>
      <c r="Y61" s="1024"/>
      <c r="Z61" s="1024"/>
      <c r="AA61" s="1024"/>
      <c r="AB61" s="1024"/>
      <c r="AC61" s="1024"/>
      <c r="AD61" s="1024"/>
      <c r="AE61" s="1040"/>
      <c r="AF61" s="1020"/>
      <c r="AG61" s="1021"/>
      <c r="AH61" s="1021"/>
      <c r="AI61" s="1021"/>
      <c r="AJ61" s="1022"/>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5"/>
      <c r="BF61" s="975"/>
      <c r="BG61" s="975"/>
      <c r="BH61" s="975"/>
      <c r="BI61" s="976"/>
      <c r="BJ61" s="234"/>
      <c r="BK61" s="234"/>
      <c r="BL61" s="234"/>
      <c r="BM61" s="234"/>
      <c r="BN61" s="234"/>
      <c r="BO61" s="243"/>
      <c r="BP61" s="243"/>
      <c r="BQ61" s="240">
        <v>55</v>
      </c>
      <c r="BR61" s="241"/>
      <c r="BS61" s="995"/>
      <c r="BT61" s="996"/>
      <c r="BU61" s="996"/>
      <c r="BV61" s="996"/>
      <c r="BW61" s="996"/>
      <c r="BX61" s="996"/>
      <c r="BY61" s="996"/>
      <c r="BZ61" s="996"/>
      <c r="CA61" s="996"/>
      <c r="CB61" s="996"/>
      <c r="CC61" s="996"/>
      <c r="CD61" s="996"/>
      <c r="CE61" s="996"/>
      <c r="CF61" s="996"/>
      <c r="CG61" s="1017"/>
      <c r="CH61" s="992"/>
      <c r="CI61" s="993"/>
      <c r="CJ61" s="993"/>
      <c r="CK61" s="993"/>
      <c r="CL61" s="994"/>
      <c r="CM61" s="992"/>
      <c r="CN61" s="993"/>
      <c r="CO61" s="993"/>
      <c r="CP61" s="993"/>
      <c r="CQ61" s="994"/>
      <c r="CR61" s="992"/>
      <c r="CS61" s="993"/>
      <c r="CT61" s="993"/>
      <c r="CU61" s="993"/>
      <c r="CV61" s="994"/>
      <c r="CW61" s="992"/>
      <c r="CX61" s="993"/>
      <c r="CY61" s="993"/>
      <c r="CZ61" s="993"/>
      <c r="DA61" s="994"/>
      <c r="DB61" s="992"/>
      <c r="DC61" s="993"/>
      <c r="DD61" s="993"/>
      <c r="DE61" s="993"/>
      <c r="DF61" s="994"/>
      <c r="DG61" s="992"/>
      <c r="DH61" s="993"/>
      <c r="DI61" s="993"/>
      <c r="DJ61" s="993"/>
      <c r="DK61" s="994"/>
      <c r="DL61" s="992"/>
      <c r="DM61" s="993"/>
      <c r="DN61" s="993"/>
      <c r="DO61" s="993"/>
      <c r="DP61" s="994"/>
      <c r="DQ61" s="992"/>
      <c r="DR61" s="993"/>
      <c r="DS61" s="993"/>
      <c r="DT61" s="993"/>
      <c r="DU61" s="994"/>
      <c r="DV61" s="995"/>
      <c r="DW61" s="996"/>
      <c r="DX61" s="996"/>
      <c r="DY61" s="996"/>
      <c r="DZ61" s="997"/>
      <c r="EA61" s="231"/>
    </row>
    <row r="62" spans="1:131" ht="26.25" customHeight="1" x14ac:dyDescent="0.2">
      <c r="A62" s="240">
        <v>35</v>
      </c>
      <c r="B62" s="1036"/>
      <c r="C62" s="1037"/>
      <c r="D62" s="1037"/>
      <c r="E62" s="1037"/>
      <c r="F62" s="1037"/>
      <c r="G62" s="1037"/>
      <c r="H62" s="1037"/>
      <c r="I62" s="1037"/>
      <c r="J62" s="1037"/>
      <c r="K62" s="1037"/>
      <c r="L62" s="1037"/>
      <c r="M62" s="1037"/>
      <c r="N62" s="1037"/>
      <c r="O62" s="1037"/>
      <c r="P62" s="1038"/>
      <c r="Q62" s="1039"/>
      <c r="R62" s="1024"/>
      <c r="S62" s="1024"/>
      <c r="T62" s="1024"/>
      <c r="U62" s="1024"/>
      <c r="V62" s="1024"/>
      <c r="W62" s="1024"/>
      <c r="X62" s="1024"/>
      <c r="Y62" s="1024"/>
      <c r="Z62" s="1024"/>
      <c r="AA62" s="1024"/>
      <c r="AB62" s="1024"/>
      <c r="AC62" s="1024"/>
      <c r="AD62" s="1024"/>
      <c r="AE62" s="1040"/>
      <c r="AF62" s="1020"/>
      <c r="AG62" s="1021"/>
      <c r="AH62" s="1021"/>
      <c r="AI62" s="1021"/>
      <c r="AJ62" s="1022"/>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5"/>
      <c r="BF62" s="975"/>
      <c r="BG62" s="975"/>
      <c r="BH62" s="975"/>
      <c r="BI62" s="976"/>
      <c r="BJ62" s="1033" t="s">
        <v>400</v>
      </c>
      <c r="BK62" s="1034"/>
      <c r="BL62" s="1034"/>
      <c r="BM62" s="1034"/>
      <c r="BN62" s="1035"/>
      <c r="BO62" s="243"/>
      <c r="BP62" s="243"/>
      <c r="BQ62" s="240">
        <v>56</v>
      </c>
      <c r="BR62" s="241"/>
      <c r="BS62" s="995"/>
      <c r="BT62" s="996"/>
      <c r="BU62" s="996"/>
      <c r="BV62" s="996"/>
      <c r="BW62" s="996"/>
      <c r="BX62" s="996"/>
      <c r="BY62" s="996"/>
      <c r="BZ62" s="996"/>
      <c r="CA62" s="996"/>
      <c r="CB62" s="996"/>
      <c r="CC62" s="996"/>
      <c r="CD62" s="996"/>
      <c r="CE62" s="996"/>
      <c r="CF62" s="996"/>
      <c r="CG62" s="1017"/>
      <c r="CH62" s="992"/>
      <c r="CI62" s="993"/>
      <c r="CJ62" s="993"/>
      <c r="CK62" s="993"/>
      <c r="CL62" s="994"/>
      <c r="CM62" s="992"/>
      <c r="CN62" s="993"/>
      <c r="CO62" s="993"/>
      <c r="CP62" s="993"/>
      <c r="CQ62" s="994"/>
      <c r="CR62" s="992"/>
      <c r="CS62" s="993"/>
      <c r="CT62" s="993"/>
      <c r="CU62" s="993"/>
      <c r="CV62" s="994"/>
      <c r="CW62" s="992"/>
      <c r="CX62" s="993"/>
      <c r="CY62" s="993"/>
      <c r="CZ62" s="993"/>
      <c r="DA62" s="994"/>
      <c r="DB62" s="992"/>
      <c r="DC62" s="993"/>
      <c r="DD62" s="993"/>
      <c r="DE62" s="993"/>
      <c r="DF62" s="994"/>
      <c r="DG62" s="992"/>
      <c r="DH62" s="993"/>
      <c r="DI62" s="993"/>
      <c r="DJ62" s="993"/>
      <c r="DK62" s="994"/>
      <c r="DL62" s="992"/>
      <c r="DM62" s="993"/>
      <c r="DN62" s="993"/>
      <c r="DO62" s="993"/>
      <c r="DP62" s="994"/>
      <c r="DQ62" s="992"/>
      <c r="DR62" s="993"/>
      <c r="DS62" s="993"/>
      <c r="DT62" s="993"/>
      <c r="DU62" s="994"/>
      <c r="DV62" s="995"/>
      <c r="DW62" s="996"/>
      <c r="DX62" s="996"/>
      <c r="DY62" s="996"/>
      <c r="DZ62" s="997"/>
      <c r="EA62" s="231"/>
    </row>
    <row r="63" spans="1:131" ht="26.25" customHeight="1" thickBot="1" x14ac:dyDescent="0.25">
      <c r="A63" s="242" t="s">
        <v>383</v>
      </c>
      <c r="B63" s="940" t="s">
        <v>401</v>
      </c>
      <c r="C63" s="941"/>
      <c r="D63" s="941"/>
      <c r="E63" s="941"/>
      <c r="F63" s="941"/>
      <c r="G63" s="941"/>
      <c r="H63" s="941"/>
      <c r="I63" s="941"/>
      <c r="J63" s="941"/>
      <c r="K63" s="941"/>
      <c r="L63" s="941"/>
      <c r="M63" s="941"/>
      <c r="N63" s="941"/>
      <c r="O63" s="941"/>
      <c r="P63" s="951"/>
      <c r="Q63" s="965"/>
      <c r="R63" s="966"/>
      <c r="S63" s="966"/>
      <c r="T63" s="966"/>
      <c r="U63" s="966"/>
      <c r="V63" s="966"/>
      <c r="W63" s="966"/>
      <c r="X63" s="966"/>
      <c r="Y63" s="966"/>
      <c r="Z63" s="966"/>
      <c r="AA63" s="966"/>
      <c r="AB63" s="966"/>
      <c r="AC63" s="966"/>
      <c r="AD63" s="966"/>
      <c r="AE63" s="1029"/>
      <c r="AF63" s="1030">
        <v>34</v>
      </c>
      <c r="AG63" s="962"/>
      <c r="AH63" s="962"/>
      <c r="AI63" s="962"/>
      <c r="AJ63" s="1031"/>
      <c r="AK63" s="1032"/>
      <c r="AL63" s="966"/>
      <c r="AM63" s="966"/>
      <c r="AN63" s="966"/>
      <c r="AO63" s="966"/>
      <c r="AP63" s="962"/>
      <c r="AQ63" s="962"/>
      <c r="AR63" s="962"/>
      <c r="AS63" s="962"/>
      <c r="AT63" s="962"/>
      <c r="AU63" s="962"/>
      <c r="AV63" s="962"/>
      <c r="AW63" s="962"/>
      <c r="AX63" s="962"/>
      <c r="AY63" s="962"/>
      <c r="AZ63" s="1026"/>
      <c r="BA63" s="1026"/>
      <c r="BB63" s="1026"/>
      <c r="BC63" s="1026"/>
      <c r="BD63" s="1026"/>
      <c r="BE63" s="963"/>
      <c r="BF63" s="963"/>
      <c r="BG63" s="963"/>
      <c r="BH63" s="963"/>
      <c r="BI63" s="964"/>
      <c r="BJ63" s="1027" t="s">
        <v>402</v>
      </c>
      <c r="BK63" s="956"/>
      <c r="BL63" s="956"/>
      <c r="BM63" s="956"/>
      <c r="BN63" s="1028"/>
      <c r="BO63" s="243"/>
      <c r="BP63" s="243"/>
      <c r="BQ63" s="240">
        <v>57</v>
      </c>
      <c r="BR63" s="241"/>
      <c r="BS63" s="995"/>
      <c r="BT63" s="996"/>
      <c r="BU63" s="996"/>
      <c r="BV63" s="996"/>
      <c r="BW63" s="996"/>
      <c r="BX63" s="996"/>
      <c r="BY63" s="996"/>
      <c r="BZ63" s="996"/>
      <c r="CA63" s="996"/>
      <c r="CB63" s="996"/>
      <c r="CC63" s="996"/>
      <c r="CD63" s="996"/>
      <c r="CE63" s="996"/>
      <c r="CF63" s="996"/>
      <c r="CG63" s="1017"/>
      <c r="CH63" s="992"/>
      <c r="CI63" s="993"/>
      <c r="CJ63" s="993"/>
      <c r="CK63" s="993"/>
      <c r="CL63" s="994"/>
      <c r="CM63" s="992"/>
      <c r="CN63" s="993"/>
      <c r="CO63" s="993"/>
      <c r="CP63" s="993"/>
      <c r="CQ63" s="994"/>
      <c r="CR63" s="992"/>
      <c r="CS63" s="993"/>
      <c r="CT63" s="993"/>
      <c r="CU63" s="993"/>
      <c r="CV63" s="994"/>
      <c r="CW63" s="992"/>
      <c r="CX63" s="993"/>
      <c r="CY63" s="993"/>
      <c r="CZ63" s="993"/>
      <c r="DA63" s="994"/>
      <c r="DB63" s="992"/>
      <c r="DC63" s="993"/>
      <c r="DD63" s="993"/>
      <c r="DE63" s="993"/>
      <c r="DF63" s="994"/>
      <c r="DG63" s="992"/>
      <c r="DH63" s="993"/>
      <c r="DI63" s="993"/>
      <c r="DJ63" s="993"/>
      <c r="DK63" s="994"/>
      <c r="DL63" s="992"/>
      <c r="DM63" s="993"/>
      <c r="DN63" s="993"/>
      <c r="DO63" s="993"/>
      <c r="DP63" s="994"/>
      <c r="DQ63" s="992"/>
      <c r="DR63" s="993"/>
      <c r="DS63" s="993"/>
      <c r="DT63" s="993"/>
      <c r="DU63" s="994"/>
      <c r="DV63" s="995"/>
      <c r="DW63" s="996"/>
      <c r="DX63" s="996"/>
      <c r="DY63" s="996"/>
      <c r="DZ63" s="997"/>
      <c r="EA63" s="231"/>
    </row>
    <row r="64" spans="1:131" ht="26.25" customHeight="1" x14ac:dyDescent="0.2">
      <c r="A64" s="243"/>
      <c r="B64" s="243"/>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243"/>
      <c r="BK64" s="243"/>
      <c r="BL64" s="243"/>
      <c r="BM64" s="243"/>
      <c r="BN64" s="243"/>
      <c r="BO64" s="243"/>
      <c r="BP64" s="243"/>
      <c r="BQ64" s="240">
        <v>58</v>
      </c>
      <c r="BR64" s="241"/>
      <c r="BS64" s="995"/>
      <c r="BT64" s="996"/>
      <c r="BU64" s="996"/>
      <c r="BV64" s="996"/>
      <c r="BW64" s="996"/>
      <c r="BX64" s="996"/>
      <c r="BY64" s="996"/>
      <c r="BZ64" s="996"/>
      <c r="CA64" s="996"/>
      <c r="CB64" s="996"/>
      <c r="CC64" s="996"/>
      <c r="CD64" s="996"/>
      <c r="CE64" s="996"/>
      <c r="CF64" s="996"/>
      <c r="CG64" s="1017"/>
      <c r="CH64" s="992"/>
      <c r="CI64" s="993"/>
      <c r="CJ64" s="993"/>
      <c r="CK64" s="993"/>
      <c r="CL64" s="994"/>
      <c r="CM64" s="992"/>
      <c r="CN64" s="993"/>
      <c r="CO64" s="993"/>
      <c r="CP64" s="993"/>
      <c r="CQ64" s="994"/>
      <c r="CR64" s="992"/>
      <c r="CS64" s="993"/>
      <c r="CT64" s="993"/>
      <c r="CU64" s="993"/>
      <c r="CV64" s="994"/>
      <c r="CW64" s="992"/>
      <c r="CX64" s="993"/>
      <c r="CY64" s="993"/>
      <c r="CZ64" s="993"/>
      <c r="DA64" s="994"/>
      <c r="DB64" s="992"/>
      <c r="DC64" s="993"/>
      <c r="DD64" s="993"/>
      <c r="DE64" s="993"/>
      <c r="DF64" s="994"/>
      <c r="DG64" s="992"/>
      <c r="DH64" s="993"/>
      <c r="DI64" s="993"/>
      <c r="DJ64" s="993"/>
      <c r="DK64" s="994"/>
      <c r="DL64" s="992"/>
      <c r="DM64" s="993"/>
      <c r="DN64" s="993"/>
      <c r="DO64" s="993"/>
      <c r="DP64" s="994"/>
      <c r="DQ64" s="992"/>
      <c r="DR64" s="993"/>
      <c r="DS64" s="993"/>
      <c r="DT64" s="993"/>
      <c r="DU64" s="994"/>
      <c r="DV64" s="995"/>
      <c r="DW64" s="996"/>
      <c r="DX64" s="996"/>
      <c r="DY64" s="996"/>
      <c r="DZ64" s="997"/>
      <c r="EA64" s="231"/>
    </row>
    <row r="65" spans="1:131" ht="26.25" customHeight="1" thickBot="1" x14ac:dyDescent="0.25">
      <c r="A65" s="234" t="s">
        <v>403</v>
      </c>
      <c r="B65" s="234"/>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c r="BA65" s="234"/>
      <c r="BB65" s="234"/>
      <c r="BC65" s="234"/>
      <c r="BD65" s="234"/>
      <c r="BE65" s="243"/>
      <c r="BF65" s="243"/>
      <c r="BG65" s="243"/>
      <c r="BH65" s="243"/>
      <c r="BI65" s="243"/>
      <c r="BJ65" s="243"/>
      <c r="BK65" s="243"/>
      <c r="BL65" s="243"/>
      <c r="BM65" s="243"/>
      <c r="BN65" s="243"/>
      <c r="BO65" s="243"/>
      <c r="BP65" s="243"/>
      <c r="BQ65" s="240">
        <v>59</v>
      </c>
      <c r="BR65" s="241"/>
      <c r="BS65" s="995"/>
      <c r="BT65" s="996"/>
      <c r="BU65" s="996"/>
      <c r="BV65" s="996"/>
      <c r="BW65" s="996"/>
      <c r="BX65" s="996"/>
      <c r="BY65" s="996"/>
      <c r="BZ65" s="996"/>
      <c r="CA65" s="996"/>
      <c r="CB65" s="996"/>
      <c r="CC65" s="996"/>
      <c r="CD65" s="996"/>
      <c r="CE65" s="996"/>
      <c r="CF65" s="996"/>
      <c r="CG65" s="1017"/>
      <c r="CH65" s="992"/>
      <c r="CI65" s="993"/>
      <c r="CJ65" s="993"/>
      <c r="CK65" s="993"/>
      <c r="CL65" s="994"/>
      <c r="CM65" s="992"/>
      <c r="CN65" s="993"/>
      <c r="CO65" s="993"/>
      <c r="CP65" s="993"/>
      <c r="CQ65" s="994"/>
      <c r="CR65" s="992"/>
      <c r="CS65" s="993"/>
      <c r="CT65" s="993"/>
      <c r="CU65" s="993"/>
      <c r="CV65" s="994"/>
      <c r="CW65" s="992"/>
      <c r="CX65" s="993"/>
      <c r="CY65" s="993"/>
      <c r="CZ65" s="993"/>
      <c r="DA65" s="994"/>
      <c r="DB65" s="992"/>
      <c r="DC65" s="993"/>
      <c r="DD65" s="993"/>
      <c r="DE65" s="993"/>
      <c r="DF65" s="994"/>
      <c r="DG65" s="992"/>
      <c r="DH65" s="993"/>
      <c r="DI65" s="993"/>
      <c r="DJ65" s="993"/>
      <c r="DK65" s="994"/>
      <c r="DL65" s="992"/>
      <c r="DM65" s="993"/>
      <c r="DN65" s="993"/>
      <c r="DO65" s="993"/>
      <c r="DP65" s="994"/>
      <c r="DQ65" s="992"/>
      <c r="DR65" s="993"/>
      <c r="DS65" s="993"/>
      <c r="DT65" s="993"/>
      <c r="DU65" s="994"/>
      <c r="DV65" s="995"/>
      <c r="DW65" s="996"/>
      <c r="DX65" s="996"/>
      <c r="DY65" s="996"/>
      <c r="DZ65" s="997"/>
      <c r="EA65" s="231"/>
    </row>
    <row r="66" spans="1:131" ht="26.25" customHeight="1" x14ac:dyDescent="0.2">
      <c r="A66" s="998" t="s">
        <v>404</v>
      </c>
      <c r="B66" s="999"/>
      <c r="C66" s="999"/>
      <c r="D66" s="999"/>
      <c r="E66" s="999"/>
      <c r="F66" s="999"/>
      <c r="G66" s="999"/>
      <c r="H66" s="999"/>
      <c r="I66" s="999"/>
      <c r="J66" s="999"/>
      <c r="K66" s="999"/>
      <c r="L66" s="999"/>
      <c r="M66" s="999"/>
      <c r="N66" s="999"/>
      <c r="O66" s="999"/>
      <c r="P66" s="1000"/>
      <c r="Q66" s="1004" t="s">
        <v>405</v>
      </c>
      <c r="R66" s="1005"/>
      <c r="S66" s="1005"/>
      <c r="T66" s="1005"/>
      <c r="U66" s="1006"/>
      <c r="V66" s="1004" t="s">
        <v>406</v>
      </c>
      <c r="W66" s="1005"/>
      <c r="X66" s="1005"/>
      <c r="Y66" s="1005"/>
      <c r="Z66" s="1006"/>
      <c r="AA66" s="1004" t="s">
        <v>407</v>
      </c>
      <c r="AB66" s="1005"/>
      <c r="AC66" s="1005"/>
      <c r="AD66" s="1005"/>
      <c r="AE66" s="1006"/>
      <c r="AF66" s="1010" t="s">
        <v>390</v>
      </c>
      <c r="AG66" s="1011"/>
      <c r="AH66" s="1011"/>
      <c r="AI66" s="1011"/>
      <c r="AJ66" s="1012"/>
      <c r="AK66" s="1004" t="s">
        <v>391</v>
      </c>
      <c r="AL66" s="999"/>
      <c r="AM66" s="999"/>
      <c r="AN66" s="999"/>
      <c r="AO66" s="1000"/>
      <c r="AP66" s="1004" t="s">
        <v>392</v>
      </c>
      <c r="AQ66" s="1005"/>
      <c r="AR66" s="1005"/>
      <c r="AS66" s="1005"/>
      <c r="AT66" s="1006"/>
      <c r="AU66" s="1004" t="s">
        <v>408</v>
      </c>
      <c r="AV66" s="1005"/>
      <c r="AW66" s="1005"/>
      <c r="AX66" s="1005"/>
      <c r="AY66" s="1006"/>
      <c r="AZ66" s="1004" t="s">
        <v>371</v>
      </c>
      <c r="BA66" s="1005"/>
      <c r="BB66" s="1005"/>
      <c r="BC66" s="1005"/>
      <c r="BD66" s="1018"/>
      <c r="BE66" s="243"/>
      <c r="BF66" s="243"/>
      <c r="BG66" s="243"/>
      <c r="BH66" s="243"/>
      <c r="BI66" s="243"/>
      <c r="BJ66" s="243"/>
      <c r="BK66" s="243"/>
      <c r="BL66" s="243"/>
      <c r="BM66" s="243"/>
      <c r="BN66" s="243"/>
      <c r="BO66" s="243"/>
      <c r="BP66" s="243"/>
      <c r="BQ66" s="240">
        <v>60</v>
      </c>
      <c r="BR66" s="245"/>
      <c r="BS66" s="948"/>
      <c r="BT66" s="949"/>
      <c r="BU66" s="949"/>
      <c r="BV66" s="949"/>
      <c r="BW66" s="949"/>
      <c r="BX66" s="949"/>
      <c r="BY66" s="949"/>
      <c r="BZ66" s="949"/>
      <c r="CA66" s="949"/>
      <c r="CB66" s="949"/>
      <c r="CC66" s="949"/>
      <c r="CD66" s="949"/>
      <c r="CE66" s="949"/>
      <c r="CF66" s="949"/>
      <c r="CG66" s="958"/>
      <c r="CH66" s="959"/>
      <c r="CI66" s="960"/>
      <c r="CJ66" s="960"/>
      <c r="CK66" s="960"/>
      <c r="CL66" s="961"/>
      <c r="CM66" s="959"/>
      <c r="CN66" s="960"/>
      <c r="CO66" s="960"/>
      <c r="CP66" s="960"/>
      <c r="CQ66" s="961"/>
      <c r="CR66" s="959"/>
      <c r="CS66" s="960"/>
      <c r="CT66" s="960"/>
      <c r="CU66" s="960"/>
      <c r="CV66" s="961"/>
      <c r="CW66" s="959"/>
      <c r="CX66" s="960"/>
      <c r="CY66" s="960"/>
      <c r="CZ66" s="960"/>
      <c r="DA66" s="961"/>
      <c r="DB66" s="959"/>
      <c r="DC66" s="960"/>
      <c r="DD66" s="960"/>
      <c r="DE66" s="960"/>
      <c r="DF66" s="961"/>
      <c r="DG66" s="959"/>
      <c r="DH66" s="960"/>
      <c r="DI66" s="960"/>
      <c r="DJ66" s="960"/>
      <c r="DK66" s="961"/>
      <c r="DL66" s="959"/>
      <c r="DM66" s="960"/>
      <c r="DN66" s="960"/>
      <c r="DO66" s="960"/>
      <c r="DP66" s="961"/>
      <c r="DQ66" s="959"/>
      <c r="DR66" s="960"/>
      <c r="DS66" s="960"/>
      <c r="DT66" s="960"/>
      <c r="DU66" s="961"/>
      <c r="DV66" s="948"/>
      <c r="DW66" s="949"/>
      <c r="DX66" s="949"/>
      <c r="DY66" s="949"/>
      <c r="DZ66" s="950"/>
      <c r="EA66" s="231"/>
    </row>
    <row r="67" spans="1:131" ht="26.25" customHeight="1" thickBot="1" x14ac:dyDescent="0.25">
      <c r="A67" s="1001"/>
      <c r="B67" s="1002"/>
      <c r="C67" s="1002"/>
      <c r="D67" s="1002"/>
      <c r="E67" s="1002"/>
      <c r="F67" s="1002"/>
      <c r="G67" s="1002"/>
      <c r="H67" s="1002"/>
      <c r="I67" s="1002"/>
      <c r="J67" s="1002"/>
      <c r="K67" s="1002"/>
      <c r="L67" s="1002"/>
      <c r="M67" s="1002"/>
      <c r="N67" s="1002"/>
      <c r="O67" s="1002"/>
      <c r="P67" s="1003"/>
      <c r="Q67" s="1007"/>
      <c r="R67" s="1008"/>
      <c r="S67" s="1008"/>
      <c r="T67" s="1008"/>
      <c r="U67" s="1009"/>
      <c r="V67" s="1007"/>
      <c r="W67" s="1008"/>
      <c r="X67" s="1008"/>
      <c r="Y67" s="1008"/>
      <c r="Z67" s="1009"/>
      <c r="AA67" s="1007"/>
      <c r="AB67" s="1008"/>
      <c r="AC67" s="1008"/>
      <c r="AD67" s="1008"/>
      <c r="AE67" s="1009"/>
      <c r="AF67" s="1013"/>
      <c r="AG67" s="1014"/>
      <c r="AH67" s="1014"/>
      <c r="AI67" s="1014"/>
      <c r="AJ67" s="1015"/>
      <c r="AK67" s="1016"/>
      <c r="AL67" s="1002"/>
      <c r="AM67" s="1002"/>
      <c r="AN67" s="1002"/>
      <c r="AO67" s="1003"/>
      <c r="AP67" s="1007"/>
      <c r="AQ67" s="1008"/>
      <c r="AR67" s="1008"/>
      <c r="AS67" s="1008"/>
      <c r="AT67" s="1009"/>
      <c r="AU67" s="1007"/>
      <c r="AV67" s="1008"/>
      <c r="AW67" s="1008"/>
      <c r="AX67" s="1008"/>
      <c r="AY67" s="1009"/>
      <c r="AZ67" s="1007"/>
      <c r="BA67" s="1008"/>
      <c r="BB67" s="1008"/>
      <c r="BC67" s="1008"/>
      <c r="BD67" s="1019"/>
      <c r="BE67" s="243"/>
      <c r="BF67" s="243"/>
      <c r="BG67" s="243"/>
      <c r="BH67" s="243"/>
      <c r="BI67" s="243"/>
      <c r="BJ67" s="243"/>
      <c r="BK67" s="243"/>
      <c r="BL67" s="243"/>
      <c r="BM67" s="243"/>
      <c r="BN67" s="243"/>
      <c r="BO67" s="243"/>
      <c r="BP67" s="243"/>
      <c r="BQ67" s="240">
        <v>61</v>
      </c>
      <c r="BR67" s="245"/>
      <c r="BS67" s="948"/>
      <c r="BT67" s="949"/>
      <c r="BU67" s="949"/>
      <c r="BV67" s="949"/>
      <c r="BW67" s="949"/>
      <c r="BX67" s="949"/>
      <c r="BY67" s="949"/>
      <c r="BZ67" s="949"/>
      <c r="CA67" s="949"/>
      <c r="CB67" s="949"/>
      <c r="CC67" s="949"/>
      <c r="CD67" s="949"/>
      <c r="CE67" s="949"/>
      <c r="CF67" s="949"/>
      <c r="CG67" s="958"/>
      <c r="CH67" s="959"/>
      <c r="CI67" s="960"/>
      <c r="CJ67" s="960"/>
      <c r="CK67" s="960"/>
      <c r="CL67" s="961"/>
      <c r="CM67" s="959"/>
      <c r="CN67" s="960"/>
      <c r="CO67" s="960"/>
      <c r="CP67" s="960"/>
      <c r="CQ67" s="961"/>
      <c r="CR67" s="959"/>
      <c r="CS67" s="960"/>
      <c r="CT67" s="960"/>
      <c r="CU67" s="960"/>
      <c r="CV67" s="961"/>
      <c r="CW67" s="959"/>
      <c r="CX67" s="960"/>
      <c r="CY67" s="960"/>
      <c r="CZ67" s="960"/>
      <c r="DA67" s="961"/>
      <c r="DB67" s="959"/>
      <c r="DC67" s="960"/>
      <c r="DD67" s="960"/>
      <c r="DE67" s="960"/>
      <c r="DF67" s="961"/>
      <c r="DG67" s="959"/>
      <c r="DH67" s="960"/>
      <c r="DI67" s="960"/>
      <c r="DJ67" s="960"/>
      <c r="DK67" s="961"/>
      <c r="DL67" s="959"/>
      <c r="DM67" s="960"/>
      <c r="DN67" s="960"/>
      <c r="DO67" s="960"/>
      <c r="DP67" s="961"/>
      <c r="DQ67" s="959"/>
      <c r="DR67" s="960"/>
      <c r="DS67" s="960"/>
      <c r="DT67" s="960"/>
      <c r="DU67" s="961"/>
      <c r="DV67" s="948"/>
      <c r="DW67" s="949"/>
      <c r="DX67" s="949"/>
      <c r="DY67" s="949"/>
      <c r="DZ67" s="950"/>
      <c r="EA67" s="231"/>
    </row>
    <row r="68" spans="1:131" ht="26.25" customHeight="1" thickTop="1" x14ac:dyDescent="0.2">
      <c r="A68" s="238">
        <v>1</v>
      </c>
      <c r="B68" s="988" t="s">
        <v>574</v>
      </c>
      <c r="C68" s="989"/>
      <c r="D68" s="989"/>
      <c r="E68" s="989"/>
      <c r="F68" s="989"/>
      <c r="G68" s="989"/>
      <c r="H68" s="989"/>
      <c r="I68" s="989"/>
      <c r="J68" s="989"/>
      <c r="K68" s="989"/>
      <c r="L68" s="989"/>
      <c r="M68" s="989"/>
      <c r="N68" s="989"/>
      <c r="O68" s="989"/>
      <c r="P68" s="990"/>
      <c r="Q68" s="991">
        <v>988</v>
      </c>
      <c r="R68" s="985"/>
      <c r="S68" s="985"/>
      <c r="T68" s="985"/>
      <c r="U68" s="985"/>
      <c r="V68" s="985">
        <v>913</v>
      </c>
      <c r="W68" s="985"/>
      <c r="X68" s="985"/>
      <c r="Y68" s="985"/>
      <c r="Z68" s="985"/>
      <c r="AA68" s="985">
        <v>75</v>
      </c>
      <c r="AB68" s="985"/>
      <c r="AC68" s="985"/>
      <c r="AD68" s="985"/>
      <c r="AE68" s="985"/>
      <c r="AF68" s="985">
        <v>75</v>
      </c>
      <c r="AG68" s="985"/>
      <c r="AH68" s="985"/>
      <c r="AI68" s="985"/>
      <c r="AJ68" s="985"/>
      <c r="AK68" s="985" t="s">
        <v>586</v>
      </c>
      <c r="AL68" s="985"/>
      <c r="AM68" s="985"/>
      <c r="AN68" s="985"/>
      <c r="AO68" s="985"/>
      <c r="AP68" s="985" t="s">
        <v>586</v>
      </c>
      <c r="AQ68" s="985"/>
      <c r="AR68" s="985"/>
      <c r="AS68" s="985"/>
      <c r="AT68" s="985"/>
      <c r="AU68" s="985" t="s">
        <v>586</v>
      </c>
      <c r="AV68" s="985"/>
      <c r="AW68" s="985"/>
      <c r="AX68" s="985"/>
      <c r="AY68" s="985"/>
      <c r="AZ68" s="986"/>
      <c r="BA68" s="986"/>
      <c r="BB68" s="986"/>
      <c r="BC68" s="986"/>
      <c r="BD68" s="987"/>
      <c r="BE68" s="243"/>
      <c r="BF68" s="243"/>
      <c r="BG68" s="243"/>
      <c r="BH68" s="243"/>
      <c r="BI68" s="243"/>
      <c r="BJ68" s="243"/>
      <c r="BK68" s="243"/>
      <c r="BL68" s="243"/>
      <c r="BM68" s="243"/>
      <c r="BN68" s="243"/>
      <c r="BO68" s="243"/>
      <c r="BP68" s="243"/>
      <c r="BQ68" s="240">
        <v>62</v>
      </c>
      <c r="BR68" s="245"/>
      <c r="BS68" s="948"/>
      <c r="BT68" s="949"/>
      <c r="BU68" s="949"/>
      <c r="BV68" s="949"/>
      <c r="BW68" s="949"/>
      <c r="BX68" s="949"/>
      <c r="BY68" s="949"/>
      <c r="BZ68" s="949"/>
      <c r="CA68" s="949"/>
      <c r="CB68" s="949"/>
      <c r="CC68" s="949"/>
      <c r="CD68" s="949"/>
      <c r="CE68" s="949"/>
      <c r="CF68" s="949"/>
      <c r="CG68" s="958"/>
      <c r="CH68" s="959"/>
      <c r="CI68" s="960"/>
      <c r="CJ68" s="960"/>
      <c r="CK68" s="960"/>
      <c r="CL68" s="961"/>
      <c r="CM68" s="959"/>
      <c r="CN68" s="960"/>
      <c r="CO68" s="960"/>
      <c r="CP68" s="960"/>
      <c r="CQ68" s="961"/>
      <c r="CR68" s="959"/>
      <c r="CS68" s="960"/>
      <c r="CT68" s="960"/>
      <c r="CU68" s="960"/>
      <c r="CV68" s="961"/>
      <c r="CW68" s="959"/>
      <c r="CX68" s="960"/>
      <c r="CY68" s="960"/>
      <c r="CZ68" s="960"/>
      <c r="DA68" s="961"/>
      <c r="DB68" s="959"/>
      <c r="DC68" s="960"/>
      <c r="DD68" s="960"/>
      <c r="DE68" s="960"/>
      <c r="DF68" s="961"/>
      <c r="DG68" s="959"/>
      <c r="DH68" s="960"/>
      <c r="DI68" s="960"/>
      <c r="DJ68" s="960"/>
      <c r="DK68" s="961"/>
      <c r="DL68" s="959"/>
      <c r="DM68" s="960"/>
      <c r="DN68" s="960"/>
      <c r="DO68" s="960"/>
      <c r="DP68" s="961"/>
      <c r="DQ68" s="959"/>
      <c r="DR68" s="960"/>
      <c r="DS68" s="960"/>
      <c r="DT68" s="960"/>
      <c r="DU68" s="961"/>
      <c r="DV68" s="948"/>
      <c r="DW68" s="949"/>
      <c r="DX68" s="949"/>
      <c r="DY68" s="949"/>
      <c r="DZ68" s="950"/>
      <c r="EA68" s="231"/>
    </row>
    <row r="69" spans="1:131" ht="26.25" customHeight="1" x14ac:dyDescent="0.2">
      <c r="A69" s="240">
        <v>2</v>
      </c>
      <c r="B69" s="977" t="s">
        <v>575</v>
      </c>
      <c r="C69" s="978"/>
      <c r="D69" s="978"/>
      <c r="E69" s="978"/>
      <c r="F69" s="978"/>
      <c r="G69" s="978"/>
      <c r="H69" s="978"/>
      <c r="I69" s="978"/>
      <c r="J69" s="978"/>
      <c r="K69" s="978"/>
      <c r="L69" s="978"/>
      <c r="M69" s="978"/>
      <c r="N69" s="978"/>
      <c r="O69" s="978"/>
      <c r="P69" s="979"/>
      <c r="Q69" s="980">
        <v>33065</v>
      </c>
      <c r="R69" s="974"/>
      <c r="S69" s="974"/>
      <c r="T69" s="974"/>
      <c r="U69" s="974"/>
      <c r="V69" s="974">
        <v>30130</v>
      </c>
      <c r="W69" s="974"/>
      <c r="X69" s="974"/>
      <c r="Y69" s="974"/>
      <c r="Z69" s="974"/>
      <c r="AA69" s="974">
        <v>2935</v>
      </c>
      <c r="AB69" s="974"/>
      <c r="AC69" s="974"/>
      <c r="AD69" s="974"/>
      <c r="AE69" s="974"/>
      <c r="AF69" s="974">
        <v>2935</v>
      </c>
      <c r="AG69" s="974"/>
      <c r="AH69" s="974"/>
      <c r="AI69" s="974"/>
      <c r="AJ69" s="974"/>
      <c r="AK69" s="974">
        <v>4780</v>
      </c>
      <c r="AL69" s="974"/>
      <c r="AM69" s="974"/>
      <c r="AN69" s="974"/>
      <c r="AO69" s="974"/>
      <c r="AP69" s="974" t="s">
        <v>586</v>
      </c>
      <c r="AQ69" s="974"/>
      <c r="AR69" s="974"/>
      <c r="AS69" s="974"/>
      <c r="AT69" s="974"/>
      <c r="AU69" s="974" t="s">
        <v>586</v>
      </c>
      <c r="AV69" s="974"/>
      <c r="AW69" s="974"/>
      <c r="AX69" s="974"/>
      <c r="AY69" s="974"/>
      <c r="AZ69" s="975"/>
      <c r="BA69" s="975"/>
      <c r="BB69" s="975"/>
      <c r="BC69" s="975"/>
      <c r="BD69" s="976"/>
      <c r="BE69" s="243"/>
      <c r="BF69" s="243"/>
      <c r="BG69" s="243"/>
      <c r="BH69" s="243"/>
      <c r="BI69" s="243"/>
      <c r="BJ69" s="243"/>
      <c r="BK69" s="243"/>
      <c r="BL69" s="243"/>
      <c r="BM69" s="243"/>
      <c r="BN69" s="243"/>
      <c r="BO69" s="243"/>
      <c r="BP69" s="243"/>
      <c r="BQ69" s="240">
        <v>63</v>
      </c>
      <c r="BR69" s="245"/>
      <c r="BS69" s="948"/>
      <c r="BT69" s="949"/>
      <c r="BU69" s="949"/>
      <c r="BV69" s="949"/>
      <c r="BW69" s="949"/>
      <c r="BX69" s="949"/>
      <c r="BY69" s="949"/>
      <c r="BZ69" s="949"/>
      <c r="CA69" s="949"/>
      <c r="CB69" s="949"/>
      <c r="CC69" s="949"/>
      <c r="CD69" s="949"/>
      <c r="CE69" s="949"/>
      <c r="CF69" s="949"/>
      <c r="CG69" s="958"/>
      <c r="CH69" s="959"/>
      <c r="CI69" s="960"/>
      <c r="CJ69" s="960"/>
      <c r="CK69" s="960"/>
      <c r="CL69" s="961"/>
      <c r="CM69" s="959"/>
      <c r="CN69" s="960"/>
      <c r="CO69" s="960"/>
      <c r="CP69" s="960"/>
      <c r="CQ69" s="961"/>
      <c r="CR69" s="959"/>
      <c r="CS69" s="960"/>
      <c r="CT69" s="960"/>
      <c r="CU69" s="960"/>
      <c r="CV69" s="961"/>
      <c r="CW69" s="959"/>
      <c r="CX69" s="960"/>
      <c r="CY69" s="960"/>
      <c r="CZ69" s="960"/>
      <c r="DA69" s="961"/>
      <c r="DB69" s="959"/>
      <c r="DC69" s="960"/>
      <c r="DD69" s="960"/>
      <c r="DE69" s="960"/>
      <c r="DF69" s="961"/>
      <c r="DG69" s="959"/>
      <c r="DH69" s="960"/>
      <c r="DI69" s="960"/>
      <c r="DJ69" s="960"/>
      <c r="DK69" s="961"/>
      <c r="DL69" s="959"/>
      <c r="DM69" s="960"/>
      <c r="DN69" s="960"/>
      <c r="DO69" s="960"/>
      <c r="DP69" s="961"/>
      <c r="DQ69" s="959"/>
      <c r="DR69" s="960"/>
      <c r="DS69" s="960"/>
      <c r="DT69" s="960"/>
      <c r="DU69" s="961"/>
      <c r="DV69" s="948"/>
      <c r="DW69" s="949"/>
      <c r="DX69" s="949"/>
      <c r="DY69" s="949"/>
      <c r="DZ69" s="950"/>
      <c r="EA69" s="231"/>
    </row>
    <row r="70" spans="1:131" ht="26.25" customHeight="1" x14ac:dyDescent="0.2">
      <c r="A70" s="240">
        <v>3</v>
      </c>
      <c r="B70" s="977" t="s">
        <v>576</v>
      </c>
      <c r="C70" s="978"/>
      <c r="D70" s="978"/>
      <c r="E70" s="978"/>
      <c r="F70" s="978"/>
      <c r="G70" s="978"/>
      <c r="H70" s="978"/>
      <c r="I70" s="978"/>
      <c r="J70" s="978"/>
      <c r="K70" s="978"/>
      <c r="L70" s="978"/>
      <c r="M70" s="978"/>
      <c r="N70" s="978"/>
      <c r="O70" s="978"/>
      <c r="P70" s="979"/>
      <c r="Q70" s="981">
        <v>292</v>
      </c>
      <c r="R70" s="982"/>
      <c r="S70" s="982"/>
      <c r="T70" s="982"/>
      <c r="U70" s="983"/>
      <c r="V70" s="984">
        <v>261</v>
      </c>
      <c r="W70" s="982"/>
      <c r="X70" s="982"/>
      <c r="Y70" s="982"/>
      <c r="Z70" s="983"/>
      <c r="AA70" s="984">
        <v>31</v>
      </c>
      <c r="AB70" s="982"/>
      <c r="AC70" s="982"/>
      <c r="AD70" s="982"/>
      <c r="AE70" s="983"/>
      <c r="AF70" s="984">
        <v>31</v>
      </c>
      <c r="AG70" s="982"/>
      <c r="AH70" s="982"/>
      <c r="AI70" s="982"/>
      <c r="AJ70" s="983"/>
      <c r="AK70" s="974" t="s">
        <v>586</v>
      </c>
      <c r="AL70" s="974"/>
      <c r="AM70" s="974"/>
      <c r="AN70" s="974"/>
      <c r="AO70" s="974"/>
      <c r="AP70" s="974" t="s">
        <v>586</v>
      </c>
      <c r="AQ70" s="974"/>
      <c r="AR70" s="974"/>
      <c r="AS70" s="974"/>
      <c r="AT70" s="974"/>
      <c r="AU70" s="974" t="s">
        <v>586</v>
      </c>
      <c r="AV70" s="974"/>
      <c r="AW70" s="974"/>
      <c r="AX70" s="974"/>
      <c r="AY70" s="974"/>
      <c r="AZ70" s="975"/>
      <c r="BA70" s="975"/>
      <c r="BB70" s="975"/>
      <c r="BC70" s="975"/>
      <c r="BD70" s="976"/>
      <c r="BE70" s="243"/>
      <c r="BF70" s="243"/>
      <c r="BG70" s="243"/>
      <c r="BH70" s="243"/>
      <c r="BI70" s="243"/>
      <c r="BJ70" s="243"/>
      <c r="BK70" s="243"/>
      <c r="BL70" s="243"/>
      <c r="BM70" s="243"/>
      <c r="BN70" s="243"/>
      <c r="BO70" s="243"/>
      <c r="BP70" s="243"/>
      <c r="BQ70" s="240">
        <v>64</v>
      </c>
      <c r="BR70" s="245"/>
      <c r="BS70" s="948"/>
      <c r="BT70" s="949"/>
      <c r="BU70" s="949"/>
      <c r="BV70" s="949"/>
      <c r="BW70" s="949"/>
      <c r="BX70" s="949"/>
      <c r="BY70" s="949"/>
      <c r="BZ70" s="949"/>
      <c r="CA70" s="949"/>
      <c r="CB70" s="949"/>
      <c r="CC70" s="949"/>
      <c r="CD70" s="949"/>
      <c r="CE70" s="949"/>
      <c r="CF70" s="949"/>
      <c r="CG70" s="958"/>
      <c r="CH70" s="959"/>
      <c r="CI70" s="960"/>
      <c r="CJ70" s="960"/>
      <c r="CK70" s="960"/>
      <c r="CL70" s="961"/>
      <c r="CM70" s="959"/>
      <c r="CN70" s="960"/>
      <c r="CO70" s="960"/>
      <c r="CP70" s="960"/>
      <c r="CQ70" s="961"/>
      <c r="CR70" s="959"/>
      <c r="CS70" s="960"/>
      <c r="CT70" s="960"/>
      <c r="CU70" s="960"/>
      <c r="CV70" s="961"/>
      <c r="CW70" s="959"/>
      <c r="CX70" s="960"/>
      <c r="CY70" s="960"/>
      <c r="CZ70" s="960"/>
      <c r="DA70" s="961"/>
      <c r="DB70" s="959"/>
      <c r="DC70" s="960"/>
      <c r="DD70" s="960"/>
      <c r="DE70" s="960"/>
      <c r="DF70" s="961"/>
      <c r="DG70" s="959"/>
      <c r="DH70" s="960"/>
      <c r="DI70" s="960"/>
      <c r="DJ70" s="960"/>
      <c r="DK70" s="961"/>
      <c r="DL70" s="959"/>
      <c r="DM70" s="960"/>
      <c r="DN70" s="960"/>
      <c r="DO70" s="960"/>
      <c r="DP70" s="961"/>
      <c r="DQ70" s="959"/>
      <c r="DR70" s="960"/>
      <c r="DS70" s="960"/>
      <c r="DT70" s="960"/>
      <c r="DU70" s="961"/>
      <c r="DV70" s="948"/>
      <c r="DW70" s="949"/>
      <c r="DX70" s="949"/>
      <c r="DY70" s="949"/>
      <c r="DZ70" s="950"/>
      <c r="EA70" s="231"/>
    </row>
    <row r="71" spans="1:131" ht="26.25" customHeight="1" x14ac:dyDescent="0.2">
      <c r="A71" s="240">
        <v>4</v>
      </c>
      <c r="B71" s="977" t="s">
        <v>577</v>
      </c>
      <c r="C71" s="978"/>
      <c r="D71" s="978"/>
      <c r="E71" s="978"/>
      <c r="F71" s="978"/>
      <c r="G71" s="978"/>
      <c r="H71" s="978"/>
      <c r="I71" s="978"/>
      <c r="J71" s="978"/>
      <c r="K71" s="978"/>
      <c r="L71" s="978"/>
      <c r="M71" s="978"/>
      <c r="N71" s="978"/>
      <c r="O71" s="978"/>
      <c r="P71" s="979"/>
      <c r="Q71" s="981">
        <v>147007</v>
      </c>
      <c r="R71" s="982"/>
      <c r="S71" s="982"/>
      <c r="T71" s="982"/>
      <c r="U71" s="983"/>
      <c r="V71" s="984">
        <v>142454</v>
      </c>
      <c r="W71" s="982"/>
      <c r="X71" s="982"/>
      <c r="Y71" s="982"/>
      <c r="Z71" s="983"/>
      <c r="AA71" s="984">
        <v>4553</v>
      </c>
      <c r="AB71" s="982"/>
      <c r="AC71" s="982"/>
      <c r="AD71" s="982"/>
      <c r="AE71" s="983"/>
      <c r="AF71" s="984">
        <v>4553</v>
      </c>
      <c r="AG71" s="982"/>
      <c r="AH71" s="982"/>
      <c r="AI71" s="982"/>
      <c r="AJ71" s="983"/>
      <c r="AK71" s="974" t="s">
        <v>586</v>
      </c>
      <c r="AL71" s="974"/>
      <c r="AM71" s="974"/>
      <c r="AN71" s="974"/>
      <c r="AO71" s="974"/>
      <c r="AP71" s="974" t="s">
        <v>586</v>
      </c>
      <c r="AQ71" s="974"/>
      <c r="AR71" s="974"/>
      <c r="AS71" s="974"/>
      <c r="AT71" s="974"/>
      <c r="AU71" s="974" t="s">
        <v>586</v>
      </c>
      <c r="AV71" s="974"/>
      <c r="AW71" s="974"/>
      <c r="AX71" s="974"/>
      <c r="AY71" s="974"/>
      <c r="AZ71" s="975"/>
      <c r="BA71" s="975"/>
      <c r="BB71" s="975"/>
      <c r="BC71" s="975"/>
      <c r="BD71" s="976"/>
      <c r="BE71" s="243"/>
      <c r="BF71" s="243"/>
      <c r="BG71" s="243"/>
      <c r="BH71" s="243"/>
      <c r="BI71" s="243"/>
      <c r="BJ71" s="243"/>
      <c r="BK71" s="243"/>
      <c r="BL71" s="243"/>
      <c r="BM71" s="243"/>
      <c r="BN71" s="243"/>
      <c r="BO71" s="243"/>
      <c r="BP71" s="243"/>
      <c r="BQ71" s="240">
        <v>65</v>
      </c>
      <c r="BR71" s="245"/>
      <c r="BS71" s="948"/>
      <c r="BT71" s="949"/>
      <c r="BU71" s="949"/>
      <c r="BV71" s="949"/>
      <c r="BW71" s="949"/>
      <c r="BX71" s="949"/>
      <c r="BY71" s="949"/>
      <c r="BZ71" s="949"/>
      <c r="CA71" s="949"/>
      <c r="CB71" s="949"/>
      <c r="CC71" s="949"/>
      <c r="CD71" s="949"/>
      <c r="CE71" s="949"/>
      <c r="CF71" s="949"/>
      <c r="CG71" s="958"/>
      <c r="CH71" s="959"/>
      <c r="CI71" s="960"/>
      <c r="CJ71" s="960"/>
      <c r="CK71" s="960"/>
      <c r="CL71" s="961"/>
      <c r="CM71" s="959"/>
      <c r="CN71" s="960"/>
      <c r="CO71" s="960"/>
      <c r="CP71" s="960"/>
      <c r="CQ71" s="961"/>
      <c r="CR71" s="959"/>
      <c r="CS71" s="960"/>
      <c r="CT71" s="960"/>
      <c r="CU71" s="960"/>
      <c r="CV71" s="961"/>
      <c r="CW71" s="959"/>
      <c r="CX71" s="960"/>
      <c r="CY71" s="960"/>
      <c r="CZ71" s="960"/>
      <c r="DA71" s="961"/>
      <c r="DB71" s="959"/>
      <c r="DC71" s="960"/>
      <c r="DD71" s="960"/>
      <c r="DE71" s="960"/>
      <c r="DF71" s="961"/>
      <c r="DG71" s="959"/>
      <c r="DH71" s="960"/>
      <c r="DI71" s="960"/>
      <c r="DJ71" s="960"/>
      <c r="DK71" s="961"/>
      <c r="DL71" s="959"/>
      <c r="DM71" s="960"/>
      <c r="DN71" s="960"/>
      <c r="DO71" s="960"/>
      <c r="DP71" s="961"/>
      <c r="DQ71" s="959"/>
      <c r="DR71" s="960"/>
      <c r="DS71" s="960"/>
      <c r="DT71" s="960"/>
      <c r="DU71" s="961"/>
      <c r="DV71" s="948"/>
      <c r="DW71" s="949"/>
      <c r="DX71" s="949"/>
      <c r="DY71" s="949"/>
      <c r="DZ71" s="950"/>
      <c r="EA71" s="231"/>
    </row>
    <row r="72" spans="1:131" ht="26.25" customHeight="1" x14ac:dyDescent="0.2">
      <c r="A72" s="240">
        <v>5</v>
      </c>
      <c r="B72" s="977" t="s">
        <v>578</v>
      </c>
      <c r="C72" s="978"/>
      <c r="D72" s="978"/>
      <c r="E72" s="978"/>
      <c r="F72" s="978"/>
      <c r="G72" s="978"/>
      <c r="H72" s="978"/>
      <c r="I72" s="978"/>
      <c r="J72" s="978"/>
      <c r="K72" s="978"/>
      <c r="L72" s="978"/>
      <c r="M72" s="978"/>
      <c r="N72" s="978"/>
      <c r="O72" s="978"/>
      <c r="P72" s="979"/>
      <c r="Q72" s="980">
        <v>211</v>
      </c>
      <c r="R72" s="974"/>
      <c r="S72" s="974"/>
      <c r="T72" s="974"/>
      <c r="U72" s="974"/>
      <c r="V72" s="974">
        <v>200</v>
      </c>
      <c r="W72" s="974"/>
      <c r="X72" s="974"/>
      <c r="Y72" s="974"/>
      <c r="Z72" s="974"/>
      <c r="AA72" s="974">
        <v>11</v>
      </c>
      <c r="AB72" s="974"/>
      <c r="AC72" s="974"/>
      <c r="AD72" s="974"/>
      <c r="AE72" s="974"/>
      <c r="AF72" s="974">
        <v>11</v>
      </c>
      <c r="AG72" s="974"/>
      <c r="AH72" s="974"/>
      <c r="AI72" s="974"/>
      <c r="AJ72" s="974"/>
      <c r="AK72" s="974" t="s">
        <v>586</v>
      </c>
      <c r="AL72" s="974"/>
      <c r="AM72" s="974"/>
      <c r="AN72" s="974"/>
      <c r="AO72" s="974"/>
      <c r="AP72" s="974" t="s">
        <v>586</v>
      </c>
      <c r="AQ72" s="974"/>
      <c r="AR72" s="974"/>
      <c r="AS72" s="974"/>
      <c r="AT72" s="974"/>
      <c r="AU72" s="974" t="s">
        <v>586</v>
      </c>
      <c r="AV72" s="974"/>
      <c r="AW72" s="974"/>
      <c r="AX72" s="974"/>
      <c r="AY72" s="974"/>
      <c r="AZ72" s="975"/>
      <c r="BA72" s="975"/>
      <c r="BB72" s="975"/>
      <c r="BC72" s="975"/>
      <c r="BD72" s="976"/>
      <c r="BE72" s="243"/>
      <c r="BF72" s="243"/>
      <c r="BG72" s="243"/>
      <c r="BH72" s="243"/>
      <c r="BI72" s="243"/>
      <c r="BJ72" s="243"/>
      <c r="BK72" s="243"/>
      <c r="BL72" s="243"/>
      <c r="BM72" s="243"/>
      <c r="BN72" s="243"/>
      <c r="BO72" s="243"/>
      <c r="BP72" s="243"/>
      <c r="BQ72" s="240">
        <v>66</v>
      </c>
      <c r="BR72" s="245"/>
      <c r="BS72" s="948"/>
      <c r="BT72" s="949"/>
      <c r="BU72" s="949"/>
      <c r="BV72" s="949"/>
      <c r="BW72" s="949"/>
      <c r="BX72" s="949"/>
      <c r="BY72" s="949"/>
      <c r="BZ72" s="949"/>
      <c r="CA72" s="949"/>
      <c r="CB72" s="949"/>
      <c r="CC72" s="949"/>
      <c r="CD72" s="949"/>
      <c r="CE72" s="949"/>
      <c r="CF72" s="949"/>
      <c r="CG72" s="958"/>
      <c r="CH72" s="959"/>
      <c r="CI72" s="960"/>
      <c r="CJ72" s="960"/>
      <c r="CK72" s="960"/>
      <c r="CL72" s="961"/>
      <c r="CM72" s="959"/>
      <c r="CN72" s="960"/>
      <c r="CO72" s="960"/>
      <c r="CP72" s="960"/>
      <c r="CQ72" s="961"/>
      <c r="CR72" s="959"/>
      <c r="CS72" s="960"/>
      <c r="CT72" s="960"/>
      <c r="CU72" s="960"/>
      <c r="CV72" s="961"/>
      <c r="CW72" s="959"/>
      <c r="CX72" s="960"/>
      <c r="CY72" s="960"/>
      <c r="CZ72" s="960"/>
      <c r="DA72" s="961"/>
      <c r="DB72" s="959"/>
      <c r="DC72" s="960"/>
      <c r="DD72" s="960"/>
      <c r="DE72" s="960"/>
      <c r="DF72" s="961"/>
      <c r="DG72" s="959"/>
      <c r="DH72" s="960"/>
      <c r="DI72" s="960"/>
      <c r="DJ72" s="960"/>
      <c r="DK72" s="961"/>
      <c r="DL72" s="959"/>
      <c r="DM72" s="960"/>
      <c r="DN72" s="960"/>
      <c r="DO72" s="960"/>
      <c r="DP72" s="961"/>
      <c r="DQ72" s="959"/>
      <c r="DR72" s="960"/>
      <c r="DS72" s="960"/>
      <c r="DT72" s="960"/>
      <c r="DU72" s="961"/>
      <c r="DV72" s="948"/>
      <c r="DW72" s="949"/>
      <c r="DX72" s="949"/>
      <c r="DY72" s="949"/>
      <c r="DZ72" s="950"/>
      <c r="EA72" s="231"/>
    </row>
    <row r="73" spans="1:131" ht="26.25" customHeight="1" x14ac:dyDescent="0.2">
      <c r="A73" s="240">
        <v>6</v>
      </c>
      <c r="B73" s="977" t="s">
        <v>587</v>
      </c>
      <c r="C73" s="978"/>
      <c r="D73" s="978"/>
      <c r="E73" s="978"/>
      <c r="F73" s="978"/>
      <c r="G73" s="978"/>
      <c r="H73" s="978"/>
      <c r="I73" s="978"/>
      <c r="J73" s="978"/>
      <c r="K73" s="978"/>
      <c r="L73" s="978"/>
      <c r="M73" s="978"/>
      <c r="N73" s="978"/>
      <c r="O73" s="978"/>
      <c r="P73" s="979"/>
      <c r="Q73" s="980">
        <v>9236</v>
      </c>
      <c r="R73" s="974"/>
      <c r="S73" s="974"/>
      <c r="T73" s="974"/>
      <c r="U73" s="974"/>
      <c r="V73" s="974">
        <v>8266</v>
      </c>
      <c r="W73" s="974"/>
      <c r="X73" s="974"/>
      <c r="Y73" s="974"/>
      <c r="Z73" s="974"/>
      <c r="AA73" s="974">
        <v>982</v>
      </c>
      <c r="AB73" s="974"/>
      <c r="AC73" s="974"/>
      <c r="AD73" s="974"/>
      <c r="AE73" s="974"/>
      <c r="AF73" s="974">
        <v>982</v>
      </c>
      <c r="AG73" s="974"/>
      <c r="AH73" s="974"/>
      <c r="AI73" s="974"/>
      <c r="AJ73" s="974"/>
      <c r="AK73" s="974">
        <v>3</v>
      </c>
      <c r="AL73" s="974"/>
      <c r="AM73" s="974"/>
      <c r="AN73" s="974"/>
      <c r="AO73" s="974"/>
      <c r="AP73" s="974" t="s">
        <v>586</v>
      </c>
      <c r="AQ73" s="974"/>
      <c r="AR73" s="974"/>
      <c r="AS73" s="974"/>
      <c r="AT73" s="974"/>
      <c r="AU73" s="974" t="s">
        <v>586</v>
      </c>
      <c r="AV73" s="974"/>
      <c r="AW73" s="974"/>
      <c r="AX73" s="974"/>
      <c r="AY73" s="974"/>
      <c r="AZ73" s="975"/>
      <c r="BA73" s="975"/>
      <c r="BB73" s="975"/>
      <c r="BC73" s="975"/>
      <c r="BD73" s="976"/>
      <c r="BE73" s="243"/>
      <c r="BF73" s="243"/>
      <c r="BG73" s="243"/>
      <c r="BH73" s="243"/>
      <c r="BI73" s="243"/>
      <c r="BJ73" s="243"/>
      <c r="BK73" s="243"/>
      <c r="BL73" s="243"/>
      <c r="BM73" s="243"/>
      <c r="BN73" s="243"/>
      <c r="BO73" s="243"/>
      <c r="BP73" s="243"/>
      <c r="BQ73" s="240">
        <v>67</v>
      </c>
      <c r="BR73" s="245"/>
      <c r="BS73" s="948"/>
      <c r="BT73" s="949"/>
      <c r="BU73" s="949"/>
      <c r="BV73" s="949"/>
      <c r="BW73" s="949"/>
      <c r="BX73" s="949"/>
      <c r="BY73" s="949"/>
      <c r="BZ73" s="949"/>
      <c r="CA73" s="949"/>
      <c r="CB73" s="949"/>
      <c r="CC73" s="949"/>
      <c r="CD73" s="949"/>
      <c r="CE73" s="949"/>
      <c r="CF73" s="949"/>
      <c r="CG73" s="958"/>
      <c r="CH73" s="959"/>
      <c r="CI73" s="960"/>
      <c r="CJ73" s="960"/>
      <c r="CK73" s="960"/>
      <c r="CL73" s="961"/>
      <c r="CM73" s="959"/>
      <c r="CN73" s="960"/>
      <c r="CO73" s="960"/>
      <c r="CP73" s="960"/>
      <c r="CQ73" s="961"/>
      <c r="CR73" s="959"/>
      <c r="CS73" s="960"/>
      <c r="CT73" s="960"/>
      <c r="CU73" s="960"/>
      <c r="CV73" s="961"/>
      <c r="CW73" s="959"/>
      <c r="CX73" s="960"/>
      <c r="CY73" s="960"/>
      <c r="CZ73" s="960"/>
      <c r="DA73" s="961"/>
      <c r="DB73" s="959"/>
      <c r="DC73" s="960"/>
      <c r="DD73" s="960"/>
      <c r="DE73" s="960"/>
      <c r="DF73" s="961"/>
      <c r="DG73" s="959"/>
      <c r="DH73" s="960"/>
      <c r="DI73" s="960"/>
      <c r="DJ73" s="960"/>
      <c r="DK73" s="961"/>
      <c r="DL73" s="959"/>
      <c r="DM73" s="960"/>
      <c r="DN73" s="960"/>
      <c r="DO73" s="960"/>
      <c r="DP73" s="961"/>
      <c r="DQ73" s="959"/>
      <c r="DR73" s="960"/>
      <c r="DS73" s="960"/>
      <c r="DT73" s="960"/>
      <c r="DU73" s="961"/>
      <c r="DV73" s="948"/>
      <c r="DW73" s="949"/>
      <c r="DX73" s="949"/>
      <c r="DY73" s="949"/>
      <c r="DZ73" s="950"/>
      <c r="EA73" s="231"/>
    </row>
    <row r="74" spans="1:131" ht="26.25" customHeight="1" x14ac:dyDescent="0.2">
      <c r="A74" s="240">
        <v>7</v>
      </c>
      <c r="B74" s="977" t="s">
        <v>579</v>
      </c>
      <c r="C74" s="978"/>
      <c r="D74" s="978"/>
      <c r="E74" s="978"/>
      <c r="F74" s="978"/>
      <c r="G74" s="978"/>
      <c r="H74" s="978"/>
      <c r="I74" s="978"/>
      <c r="J74" s="978"/>
      <c r="K74" s="978"/>
      <c r="L74" s="978"/>
      <c r="M74" s="978"/>
      <c r="N74" s="978"/>
      <c r="O74" s="978"/>
      <c r="P74" s="979"/>
      <c r="Q74" s="980">
        <v>1525</v>
      </c>
      <c r="R74" s="974"/>
      <c r="S74" s="974"/>
      <c r="T74" s="974"/>
      <c r="U74" s="974"/>
      <c r="V74" s="974">
        <v>1465</v>
      </c>
      <c r="W74" s="974"/>
      <c r="X74" s="974"/>
      <c r="Y74" s="974"/>
      <c r="Z74" s="974"/>
      <c r="AA74" s="974">
        <v>60</v>
      </c>
      <c r="AB74" s="974"/>
      <c r="AC74" s="974"/>
      <c r="AD74" s="974"/>
      <c r="AE74" s="974"/>
      <c r="AF74" s="974">
        <v>34</v>
      </c>
      <c r="AG74" s="974"/>
      <c r="AH74" s="974"/>
      <c r="AI74" s="974"/>
      <c r="AJ74" s="974"/>
      <c r="AK74" s="974">
        <v>47</v>
      </c>
      <c r="AL74" s="974"/>
      <c r="AM74" s="974"/>
      <c r="AN74" s="974"/>
      <c r="AO74" s="974"/>
      <c r="AP74" s="974">
        <v>706</v>
      </c>
      <c r="AQ74" s="974"/>
      <c r="AR74" s="974"/>
      <c r="AS74" s="974"/>
      <c r="AT74" s="974"/>
      <c r="AU74" s="974" t="s">
        <v>586</v>
      </c>
      <c r="AV74" s="974"/>
      <c r="AW74" s="974"/>
      <c r="AX74" s="974"/>
      <c r="AY74" s="974"/>
      <c r="AZ74" s="975" t="s">
        <v>588</v>
      </c>
      <c r="BA74" s="975"/>
      <c r="BB74" s="975"/>
      <c r="BC74" s="975"/>
      <c r="BD74" s="976"/>
      <c r="BE74" s="243"/>
      <c r="BF74" s="243"/>
      <c r="BG74" s="243"/>
      <c r="BH74" s="243"/>
      <c r="BI74" s="243"/>
      <c r="BJ74" s="243"/>
      <c r="BK74" s="243"/>
      <c r="BL74" s="243"/>
      <c r="BM74" s="243"/>
      <c r="BN74" s="243"/>
      <c r="BO74" s="243"/>
      <c r="BP74" s="243"/>
      <c r="BQ74" s="240">
        <v>68</v>
      </c>
      <c r="BR74" s="245"/>
      <c r="BS74" s="948"/>
      <c r="BT74" s="949"/>
      <c r="BU74" s="949"/>
      <c r="BV74" s="949"/>
      <c r="BW74" s="949"/>
      <c r="BX74" s="949"/>
      <c r="BY74" s="949"/>
      <c r="BZ74" s="949"/>
      <c r="CA74" s="949"/>
      <c r="CB74" s="949"/>
      <c r="CC74" s="949"/>
      <c r="CD74" s="949"/>
      <c r="CE74" s="949"/>
      <c r="CF74" s="949"/>
      <c r="CG74" s="958"/>
      <c r="CH74" s="959"/>
      <c r="CI74" s="960"/>
      <c r="CJ74" s="960"/>
      <c r="CK74" s="960"/>
      <c r="CL74" s="961"/>
      <c r="CM74" s="959"/>
      <c r="CN74" s="960"/>
      <c r="CO74" s="960"/>
      <c r="CP74" s="960"/>
      <c r="CQ74" s="961"/>
      <c r="CR74" s="959"/>
      <c r="CS74" s="960"/>
      <c r="CT74" s="960"/>
      <c r="CU74" s="960"/>
      <c r="CV74" s="961"/>
      <c r="CW74" s="959"/>
      <c r="CX74" s="960"/>
      <c r="CY74" s="960"/>
      <c r="CZ74" s="960"/>
      <c r="DA74" s="961"/>
      <c r="DB74" s="959"/>
      <c r="DC74" s="960"/>
      <c r="DD74" s="960"/>
      <c r="DE74" s="960"/>
      <c r="DF74" s="961"/>
      <c r="DG74" s="959"/>
      <c r="DH74" s="960"/>
      <c r="DI74" s="960"/>
      <c r="DJ74" s="960"/>
      <c r="DK74" s="961"/>
      <c r="DL74" s="959"/>
      <c r="DM74" s="960"/>
      <c r="DN74" s="960"/>
      <c r="DO74" s="960"/>
      <c r="DP74" s="961"/>
      <c r="DQ74" s="959"/>
      <c r="DR74" s="960"/>
      <c r="DS74" s="960"/>
      <c r="DT74" s="960"/>
      <c r="DU74" s="961"/>
      <c r="DV74" s="948"/>
      <c r="DW74" s="949"/>
      <c r="DX74" s="949"/>
      <c r="DY74" s="949"/>
      <c r="DZ74" s="950"/>
      <c r="EA74" s="231"/>
    </row>
    <row r="75" spans="1:131" ht="26.25" customHeight="1" x14ac:dyDescent="0.2">
      <c r="A75" s="240">
        <v>8</v>
      </c>
      <c r="B75" s="977" t="s">
        <v>580</v>
      </c>
      <c r="C75" s="978"/>
      <c r="D75" s="978"/>
      <c r="E75" s="978"/>
      <c r="F75" s="978"/>
      <c r="G75" s="978"/>
      <c r="H75" s="978"/>
      <c r="I75" s="978"/>
      <c r="J75" s="978"/>
      <c r="K75" s="978"/>
      <c r="L75" s="978"/>
      <c r="M75" s="978"/>
      <c r="N75" s="978"/>
      <c r="O75" s="978"/>
      <c r="P75" s="979"/>
      <c r="Q75" s="981" t="s">
        <v>586</v>
      </c>
      <c r="R75" s="982"/>
      <c r="S75" s="982"/>
      <c r="T75" s="982"/>
      <c r="U75" s="983"/>
      <c r="V75" s="984">
        <v>18</v>
      </c>
      <c r="W75" s="982"/>
      <c r="X75" s="982"/>
      <c r="Y75" s="982"/>
      <c r="Z75" s="983"/>
      <c r="AA75" s="984">
        <v>-18</v>
      </c>
      <c r="AB75" s="982"/>
      <c r="AC75" s="982"/>
      <c r="AD75" s="982"/>
      <c r="AE75" s="983"/>
      <c r="AF75" s="984">
        <v>-18</v>
      </c>
      <c r="AG75" s="982"/>
      <c r="AH75" s="982"/>
      <c r="AI75" s="982"/>
      <c r="AJ75" s="983"/>
      <c r="AK75" s="984" t="s">
        <v>586</v>
      </c>
      <c r="AL75" s="982"/>
      <c r="AM75" s="982"/>
      <c r="AN75" s="982"/>
      <c r="AO75" s="983"/>
      <c r="AP75" s="984">
        <v>89</v>
      </c>
      <c r="AQ75" s="982"/>
      <c r="AR75" s="982"/>
      <c r="AS75" s="982"/>
      <c r="AT75" s="983"/>
      <c r="AU75" s="984" t="s">
        <v>586</v>
      </c>
      <c r="AV75" s="982"/>
      <c r="AW75" s="982"/>
      <c r="AX75" s="982"/>
      <c r="AY75" s="983"/>
      <c r="AZ75" s="975"/>
      <c r="BA75" s="975"/>
      <c r="BB75" s="975"/>
      <c r="BC75" s="975"/>
      <c r="BD75" s="976"/>
      <c r="BE75" s="243"/>
      <c r="BF75" s="243"/>
      <c r="BG75" s="243"/>
      <c r="BH75" s="243"/>
      <c r="BI75" s="243"/>
      <c r="BJ75" s="243"/>
      <c r="BK75" s="243"/>
      <c r="BL75" s="243"/>
      <c r="BM75" s="243"/>
      <c r="BN75" s="243"/>
      <c r="BO75" s="243"/>
      <c r="BP75" s="243"/>
      <c r="BQ75" s="240">
        <v>69</v>
      </c>
      <c r="BR75" s="245"/>
      <c r="BS75" s="948"/>
      <c r="BT75" s="949"/>
      <c r="BU75" s="949"/>
      <c r="BV75" s="949"/>
      <c r="BW75" s="949"/>
      <c r="BX75" s="949"/>
      <c r="BY75" s="949"/>
      <c r="BZ75" s="949"/>
      <c r="CA75" s="949"/>
      <c r="CB75" s="949"/>
      <c r="CC75" s="949"/>
      <c r="CD75" s="949"/>
      <c r="CE75" s="949"/>
      <c r="CF75" s="949"/>
      <c r="CG75" s="958"/>
      <c r="CH75" s="959"/>
      <c r="CI75" s="960"/>
      <c r="CJ75" s="960"/>
      <c r="CK75" s="960"/>
      <c r="CL75" s="961"/>
      <c r="CM75" s="959"/>
      <c r="CN75" s="960"/>
      <c r="CO75" s="960"/>
      <c r="CP75" s="960"/>
      <c r="CQ75" s="961"/>
      <c r="CR75" s="959"/>
      <c r="CS75" s="960"/>
      <c r="CT75" s="960"/>
      <c r="CU75" s="960"/>
      <c r="CV75" s="961"/>
      <c r="CW75" s="959"/>
      <c r="CX75" s="960"/>
      <c r="CY75" s="960"/>
      <c r="CZ75" s="960"/>
      <c r="DA75" s="961"/>
      <c r="DB75" s="959"/>
      <c r="DC75" s="960"/>
      <c r="DD75" s="960"/>
      <c r="DE75" s="960"/>
      <c r="DF75" s="961"/>
      <c r="DG75" s="959"/>
      <c r="DH75" s="960"/>
      <c r="DI75" s="960"/>
      <c r="DJ75" s="960"/>
      <c r="DK75" s="961"/>
      <c r="DL75" s="959"/>
      <c r="DM75" s="960"/>
      <c r="DN75" s="960"/>
      <c r="DO75" s="960"/>
      <c r="DP75" s="961"/>
      <c r="DQ75" s="959"/>
      <c r="DR75" s="960"/>
      <c r="DS75" s="960"/>
      <c r="DT75" s="960"/>
      <c r="DU75" s="961"/>
      <c r="DV75" s="948"/>
      <c r="DW75" s="949"/>
      <c r="DX75" s="949"/>
      <c r="DY75" s="949"/>
      <c r="DZ75" s="950"/>
      <c r="EA75" s="231"/>
    </row>
    <row r="76" spans="1:131" ht="26.25" customHeight="1" x14ac:dyDescent="0.2">
      <c r="A76" s="240">
        <v>9</v>
      </c>
      <c r="B76" s="977" t="s">
        <v>589</v>
      </c>
      <c r="C76" s="978"/>
      <c r="D76" s="978"/>
      <c r="E76" s="978"/>
      <c r="F76" s="978"/>
      <c r="G76" s="978"/>
      <c r="H76" s="978"/>
      <c r="I76" s="978"/>
      <c r="J76" s="978"/>
      <c r="K76" s="978"/>
      <c r="L76" s="978"/>
      <c r="M76" s="978"/>
      <c r="N76" s="978"/>
      <c r="O76" s="978"/>
      <c r="P76" s="979"/>
      <c r="Q76" s="980">
        <v>1206</v>
      </c>
      <c r="R76" s="974"/>
      <c r="S76" s="974"/>
      <c r="T76" s="974"/>
      <c r="U76" s="974"/>
      <c r="V76" s="974">
        <v>1165</v>
      </c>
      <c r="W76" s="974"/>
      <c r="X76" s="974"/>
      <c r="Y76" s="974"/>
      <c r="Z76" s="974"/>
      <c r="AA76" s="974">
        <v>41</v>
      </c>
      <c r="AB76" s="974"/>
      <c r="AC76" s="974"/>
      <c r="AD76" s="974"/>
      <c r="AE76" s="974"/>
      <c r="AF76" s="974">
        <v>41</v>
      </c>
      <c r="AG76" s="974"/>
      <c r="AH76" s="974"/>
      <c r="AI76" s="974"/>
      <c r="AJ76" s="974"/>
      <c r="AK76" s="974">
        <v>65</v>
      </c>
      <c r="AL76" s="974"/>
      <c r="AM76" s="974"/>
      <c r="AN76" s="974"/>
      <c r="AO76" s="974"/>
      <c r="AP76" s="974">
        <v>1142</v>
      </c>
      <c r="AQ76" s="974"/>
      <c r="AR76" s="974"/>
      <c r="AS76" s="974"/>
      <c r="AT76" s="974"/>
      <c r="AU76" s="974" t="s">
        <v>586</v>
      </c>
      <c r="AV76" s="974"/>
      <c r="AW76" s="974"/>
      <c r="AX76" s="974"/>
      <c r="AY76" s="974"/>
      <c r="AZ76" s="975" t="s">
        <v>590</v>
      </c>
      <c r="BA76" s="975"/>
      <c r="BB76" s="975"/>
      <c r="BC76" s="975"/>
      <c r="BD76" s="976"/>
      <c r="BE76" s="243"/>
      <c r="BF76" s="243"/>
      <c r="BG76" s="243"/>
      <c r="BH76" s="243"/>
      <c r="BI76" s="243"/>
      <c r="BJ76" s="243"/>
      <c r="BK76" s="243"/>
      <c r="BL76" s="243"/>
      <c r="BM76" s="243"/>
      <c r="BN76" s="243"/>
      <c r="BO76" s="243"/>
      <c r="BP76" s="243"/>
      <c r="BQ76" s="240">
        <v>70</v>
      </c>
      <c r="BR76" s="245"/>
      <c r="BS76" s="948"/>
      <c r="BT76" s="949"/>
      <c r="BU76" s="949"/>
      <c r="BV76" s="949"/>
      <c r="BW76" s="949"/>
      <c r="BX76" s="949"/>
      <c r="BY76" s="949"/>
      <c r="BZ76" s="949"/>
      <c r="CA76" s="949"/>
      <c r="CB76" s="949"/>
      <c r="CC76" s="949"/>
      <c r="CD76" s="949"/>
      <c r="CE76" s="949"/>
      <c r="CF76" s="949"/>
      <c r="CG76" s="958"/>
      <c r="CH76" s="959"/>
      <c r="CI76" s="960"/>
      <c r="CJ76" s="960"/>
      <c r="CK76" s="960"/>
      <c r="CL76" s="961"/>
      <c r="CM76" s="959"/>
      <c r="CN76" s="960"/>
      <c r="CO76" s="960"/>
      <c r="CP76" s="960"/>
      <c r="CQ76" s="961"/>
      <c r="CR76" s="959"/>
      <c r="CS76" s="960"/>
      <c r="CT76" s="960"/>
      <c r="CU76" s="960"/>
      <c r="CV76" s="961"/>
      <c r="CW76" s="959"/>
      <c r="CX76" s="960"/>
      <c r="CY76" s="960"/>
      <c r="CZ76" s="960"/>
      <c r="DA76" s="961"/>
      <c r="DB76" s="959"/>
      <c r="DC76" s="960"/>
      <c r="DD76" s="960"/>
      <c r="DE76" s="960"/>
      <c r="DF76" s="961"/>
      <c r="DG76" s="959"/>
      <c r="DH76" s="960"/>
      <c r="DI76" s="960"/>
      <c r="DJ76" s="960"/>
      <c r="DK76" s="961"/>
      <c r="DL76" s="959"/>
      <c r="DM76" s="960"/>
      <c r="DN76" s="960"/>
      <c r="DO76" s="960"/>
      <c r="DP76" s="961"/>
      <c r="DQ76" s="959"/>
      <c r="DR76" s="960"/>
      <c r="DS76" s="960"/>
      <c r="DT76" s="960"/>
      <c r="DU76" s="961"/>
      <c r="DV76" s="948"/>
      <c r="DW76" s="949"/>
      <c r="DX76" s="949"/>
      <c r="DY76" s="949"/>
      <c r="DZ76" s="950"/>
      <c r="EA76" s="231"/>
    </row>
    <row r="77" spans="1:131" ht="26.25" customHeight="1" x14ac:dyDescent="0.2">
      <c r="A77" s="240">
        <v>10</v>
      </c>
      <c r="B77" s="977" t="s">
        <v>591</v>
      </c>
      <c r="C77" s="978"/>
      <c r="D77" s="978"/>
      <c r="E77" s="978"/>
      <c r="F77" s="978"/>
      <c r="G77" s="978"/>
      <c r="H77" s="978"/>
      <c r="I77" s="978"/>
      <c r="J77" s="978"/>
      <c r="K77" s="978"/>
      <c r="L77" s="978"/>
      <c r="M77" s="978"/>
      <c r="N77" s="978"/>
      <c r="O77" s="978"/>
      <c r="P77" s="979"/>
      <c r="Q77" s="980">
        <v>856</v>
      </c>
      <c r="R77" s="974"/>
      <c r="S77" s="974"/>
      <c r="T77" s="974"/>
      <c r="U77" s="974"/>
      <c r="V77" s="974">
        <v>834</v>
      </c>
      <c r="W77" s="974"/>
      <c r="X77" s="974"/>
      <c r="Y77" s="974"/>
      <c r="Z77" s="974"/>
      <c r="AA77" s="974">
        <v>22</v>
      </c>
      <c r="AB77" s="974"/>
      <c r="AC77" s="974"/>
      <c r="AD77" s="974"/>
      <c r="AE77" s="974"/>
      <c r="AF77" s="974">
        <v>22</v>
      </c>
      <c r="AG77" s="974"/>
      <c r="AH77" s="974"/>
      <c r="AI77" s="974"/>
      <c r="AJ77" s="974"/>
      <c r="AK77" s="974">
        <v>15</v>
      </c>
      <c r="AL77" s="974"/>
      <c r="AM77" s="974"/>
      <c r="AN77" s="974"/>
      <c r="AO77" s="974"/>
      <c r="AP77" s="974">
        <v>577</v>
      </c>
      <c r="AQ77" s="974"/>
      <c r="AR77" s="974"/>
      <c r="AS77" s="974"/>
      <c r="AT77" s="974"/>
      <c r="AU77" s="974" t="s">
        <v>586</v>
      </c>
      <c r="AV77" s="974"/>
      <c r="AW77" s="974"/>
      <c r="AX77" s="974"/>
      <c r="AY77" s="974"/>
      <c r="AZ77" s="975" t="s">
        <v>590</v>
      </c>
      <c r="BA77" s="975"/>
      <c r="BB77" s="975"/>
      <c r="BC77" s="975"/>
      <c r="BD77" s="976"/>
      <c r="BE77" s="243"/>
      <c r="BF77" s="243"/>
      <c r="BG77" s="243"/>
      <c r="BH77" s="243"/>
      <c r="BI77" s="243"/>
      <c r="BJ77" s="243"/>
      <c r="BK77" s="243"/>
      <c r="BL77" s="243"/>
      <c r="BM77" s="243"/>
      <c r="BN77" s="243"/>
      <c r="BO77" s="243"/>
      <c r="BP77" s="243"/>
      <c r="BQ77" s="240">
        <v>71</v>
      </c>
      <c r="BR77" s="245"/>
      <c r="BS77" s="948"/>
      <c r="BT77" s="949"/>
      <c r="BU77" s="949"/>
      <c r="BV77" s="949"/>
      <c r="BW77" s="949"/>
      <c r="BX77" s="949"/>
      <c r="BY77" s="949"/>
      <c r="BZ77" s="949"/>
      <c r="CA77" s="949"/>
      <c r="CB77" s="949"/>
      <c r="CC77" s="949"/>
      <c r="CD77" s="949"/>
      <c r="CE77" s="949"/>
      <c r="CF77" s="949"/>
      <c r="CG77" s="958"/>
      <c r="CH77" s="959"/>
      <c r="CI77" s="960"/>
      <c r="CJ77" s="960"/>
      <c r="CK77" s="960"/>
      <c r="CL77" s="961"/>
      <c r="CM77" s="959"/>
      <c r="CN77" s="960"/>
      <c r="CO77" s="960"/>
      <c r="CP77" s="960"/>
      <c r="CQ77" s="961"/>
      <c r="CR77" s="959"/>
      <c r="CS77" s="960"/>
      <c r="CT77" s="960"/>
      <c r="CU77" s="960"/>
      <c r="CV77" s="961"/>
      <c r="CW77" s="959"/>
      <c r="CX77" s="960"/>
      <c r="CY77" s="960"/>
      <c r="CZ77" s="960"/>
      <c r="DA77" s="961"/>
      <c r="DB77" s="959"/>
      <c r="DC77" s="960"/>
      <c r="DD77" s="960"/>
      <c r="DE77" s="960"/>
      <c r="DF77" s="961"/>
      <c r="DG77" s="959"/>
      <c r="DH77" s="960"/>
      <c r="DI77" s="960"/>
      <c r="DJ77" s="960"/>
      <c r="DK77" s="961"/>
      <c r="DL77" s="959"/>
      <c r="DM77" s="960"/>
      <c r="DN77" s="960"/>
      <c r="DO77" s="960"/>
      <c r="DP77" s="961"/>
      <c r="DQ77" s="959"/>
      <c r="DR77" s="960"/>
      <c r="DS77" s="960"/>
      <c r="DT77" s="960"/>
      <c r="DU77" s="961"/>
      <c r="DV77" s="948"/>
      <c r="DW77" s="949"/>
      <c r="DX77" s="949"/>
      <c r="DY77" s="949"/>
      <c r="DZ77" s="950"/>
      <c r="EA77" s="231"/>
    </row>
    <row r="78" spans="1:131" ht="26.25" customHeight="1" x14ac:dyDescent="0.2">
      <c r="A78" s="240">
        <v>11</v>
      </c>
      <c r="B78" s="977" t="s">
        <v>592</v>
      </c>
      <c r="C78" s="978"/>
      <c r="D78" s="978"/>
      <c r="E78" s="978"/>
      <c r="F78" s="978"/>
      <c r="G78" s="978"/>
      <c r="H78" s="978"/>
      <c r="I78" s="978"/>
      <c r="J78" s="978"/>
      <c r="K78" s="978"/>
      <c r="L78" s="978"/>
      <c r="M78" s="978"/>
      <c r="N78" s="978"/>
      <c r="O78" s="978"/>
      <c r="P78" s="979"/>
      <c r="Q78" s="980">
        <v>262</v>
      </c>
      <c r="R78" s="974"/>
      <c r="S78" s="974"/>
      <c r="T78" s="974"/>
      <c r="U78" s="974"/>
      <c r="V78" s="974">
        <v>254</v>
      </c>
      <c r="W78" s="974"/>
      <c r="X78" s="974"/>
      <c r="Y78" s="974"/>
      <c r="Z78" s="974"/>
      <c r="AA78" s="974">
        <v>8</v>
      </c>
      <c r="AB78" s="974"/>
      <c r="AC78" s="974"/>
      <c r="AD78" s="974"/>
      <c r="AE78" s="974"/>
      <c r="AF78" s="974">
        <v>8</v>
      </c>
      <c r="AG78" s="974"/>
      <c r="AH78" s="974"/>
      <c r="AI78" s="974"/>
      <c r="AJ78" s="974"/>
      <c r="AK78" s="974">
        <v>30</v>
      </c>
      <c r="AL78" s="974"/>
      <c r="AM78" s="974"/>
      <c r="AN78" s="974"/>
      <c r="AO78" s="974"/>
      <c r="AP78" s="974">
        <v>221</v>
      </c>
      <c r="AQ78" s="974"/>
      <c r="AR78" s="974"/>
      <c r="AS78" s="974"/>
      <c r="AT78" s="974"/>
      <c r="AU78" s="974" t="s">
        <v>586</v>
      </c>
      <c r="AV78" s="974"/>
      <c r="AW78" s="974"/>
      <c r="AX78" s="974"/>
      <c r="AY78" s="974"/>
      <c r="AZ78" s="975" t="s">
        <v>590</v>
      </c>
      <c r="BA78" s="975"/>
      <c r="BB78" s="975"/>
      <c r="BC78" s="975"/>
      <c r="BD78" s="976"/>
      <c r="BE78" s="243"/>
      <c r="BF78" s="243"/>
      <c r="BG78" s="243"/>
      <c r="BH78" s="243"/>
      <c r="BI78" s="243"/>
      <c r="BJ78" s="231"/>
      <c r="BK78" s="231"/>
      <c r="BL78" s="231"/>
      <c r="BM78" s="231"/>
      <c r="BN78" s="231"/>
      <c r="BO78" s="243"/>
      <c r="BP78" s="243"/>
      <c r="BQ78" s="240">
        <v>72</v>
      </c>
      <c r="BR78" s="245"/>
      <c r="BS78" s="948"/>
      <c r="BT78" s="949"/>
      <c r="BU78" s="949"/>
      <c r="BV78" s="949"/>
      <c r="BW78" s="949"/>
      <c r="BX78" s="949"/>
      <c r="BY78" s="949"/>
      <c r="BZ78" s="949"/>
      <c r="CA78" s="949"/>
      <c r="CB78" s="949"/>
      <c r="CC78" s="949"/>
      <c r="CD78" s="949"/>
      <c r="CE78" s="949"/>
      <c r="CF78" s="949"/>
      <c r="CG78" s="958"/>
      <c r="CH78" s="959"/>
      <c r="CI78" s="960"/>
      <c r="CJ78" s="960"/>
      <c r="CK78" s="960"/>
      <c r="CL78" s="961"/>
      <c r="CM78" s="959"/>
      <c r="CN78" s="960"/>
      <c r="CO78" s="960"/>
      <c r="CP78" s="960"/>
      <c r="CQ78" s="961"/>
      <c r="CR78" s="959"/>
      <c r="CS78" s="960"/>
      <c r="CT78" s="960"/>
      <c r="CU78" s="960"/>
      <c r="CV78" s="961"/>
      <c r="CW78" s="959"/>
      <c r="CX78" s="960"/>
      <c r="CY78" s="960"/>
      <c r="CZ78" s="960"/>
      <c r="DA78" s="961"/>
      <c r="DB78" s="959"/>
      <c r="DC78" s="960"/>
      <c r="DD78" s="960"/>
      <c r="DE78" s="960"/>
      <c r="DF78" s="961"/>
      <c r="DG78" s="959"/>
      <c r="DH78" s="960"/>
      <c r="DI78" s="960"/>
      <c r="DJ78" s="960"/>
      <c r="DK78" s="961"/>
      <c r="DL78" s="959"/>
      <c r="DM78" s="960"/>
      <c r="DN78" s="960"/>
      <c r="DO78" s="960"/>
      <c r="DP78" s="961"/>
      <c r="DQ78" s="959"/>
      <c r="DR78" s="960"/>
      <c r="DS78" s="960"/>
      <c r="DT78" s="960"/>
      <c r="DU78" s="961"/>
      <c r="DV78" s="948"/>
      <c r="DW78" s="949"/>
      <c r="DX78" s="949"/>
      <c r="DY78" s="949"/>
      <c r="DZ78" s="950"/>
      <c r="EA78" s="231"/>
    </row>
    <row r="79" spans="1:131" ht="26.25" customHeight="1" x14ac:dyDescent="0.2">
      <c r="A79" s="240">
        <v>12</v>
      </c>
      <c r="B79" s="977" t="s">
        <v>581</v>
      </c>
      <c r="C79" s="978"/>
      <c r="D79" s="978"/>
      <c r="E79" s="978"/>
      <c r="F79" s="978"/>
      <c r="G79" s="978"/>
      <c r="H79" s="978"/>
      <c r="I79" s="978"/>
      <c r="J79" s="978"/>
      <c r="K79" s="978"/>
      <c r="L79" s="978"/>
      <c r="M79" s="978"/>
      <c r="N79" s="978"/>
      <c r="O79" s="978"/>
      <c r="P79" s="979"/>
      <c r="Q79" s="981">
        <v>17</v>
      </c>
      <c r="R79" s="982"/>
      <c r="S79" s="982"/>
      <c r="T79" s="982"/>
      <c r="U79" s="983"/>
      <c r="V79" s="984">
        <v>14</v>
      </c>
      <c r="W79" s="982"/>
      <c r="X79" s="982"/>
      <c r="Y79" s="982"/>
      <c r="Z79" s="983"/>
      <c r="AA79" s="984">
        <v>3</v>
      </c>
      <c r="AB79" s="982"/>
      <c r="AC79" s="982"/>
      <c r="AD79" s="982"/>
      <c r="AE79" s="983"/>
      <c r="AF79" s="984">
        <v>3</v>
      </c>
      <c r="AG79" s="982"/>
      <c r="AH79" s="982"/>
      <c r="AI79" s="982"/>
      <c r="AJ79" s="983"/>
      <c r="AK79" s="974" t="s">
        <v>593</v>
      </c>
      <c r="AL79" s="974"/>
      <c r="AM79" s="974"/>
      <c r="AN79" s="974"/>
      <c r="AO79" s="974"/>
      <c r="AP79" s="974" t="s">
        <v>593</v>
      </c>
      <c r="AQ79" s="974"/>
      <c r="AR79" s="974"/>
      <c r="AS79" s="974"/>
      <c r="AT79" s="974"/>
      <c r="AU79" s="974" t="s">
        <v>593</v>
      </c>
      <c r="AV79" s="974"/>
      <c r="AW79" s="974"/>
      <c r="AX79" s="974"/>
      <c r="AY79" s="974"/>
      <c r="AZ79" s="975"/>
      <c r="BA79" s="975"/>
      <c r="BB79" s="975"/>
      <c r="BC79" s="975"/>
      <c r="BD79" s="976"/>
      <c r="BE79" s="243"/>
      <c r="BF79" s="243"/>
      <c r="BG79" s="243"/>
      <c r="BH79" s="243"/>
      <c r="BI79" s="243"/>
      <c r="BJ79" s="231"/>
      <c r="BK79" s="231"/>
      <c r="BL79" s="231"/>
      <c r="BM79" s="231"/>
      <c r="BN79" s="231"/>
      <c r="BO79" s="243"/>
      <c r="BP79" s="243"/>
      <c r="BQ79" s="240">
        <v>73</v>
      </c>
      <c r="BR79" s="245"/>
      <c r="BS79" s="948"/>
      <c r="BT79" s="949"/>
      <c r="BU79" s="949"/>
      <c r="BV79" s="949"/>
      <c r="BW79" s="949"/>
      <c r="BX79" s="949"/>
      <c r="BY79" s="949"/>
      <c r="BZ79" s="949"/>
      <c r="CA79" s="949"/>
      <c r="CB79" s="949"/>
      <c r="CC79" s="949"/>
      <c r="CD79" s="949"/>
      <c r="CE79" s="949"/>
      <c r="CF79" s="949"/>
      <c r="CG79" s="958"/>
      <c r="CH79" s="959"/>
      <c r="CI79" s="960"/>
      <c r="CJ79" s="960"/>
      <c r="CK79" s="960"/>
      <c r="CL79" s="961"/>
      <c r="CM79" s="959"/>
      <c r="CN79" s="960"/>
      <c r="CO79" s="960"/>
      <c r="CP79" s="960"/>
      <c r="CQ79" s="961"/>
      <c r="CR79" s="959"/>
      <c r="CS79" s="960"/>
      <c r="CT79" s="960"/>
      <c r="CU79" s="960"/>
      <c r="CV79" s="961"/>
      <c r="CW79" s="959"/>
      <c r="CX79" s="960"/>
      <c r="CY79" s="960"/>
      <c r="CZ79" s="960"/>
      <c r="DA79" s="961"/>
      <c r="DB79" s="959"/>
      <c r="DC79" s="960"/>
      <c r="DD79" s="960"/>
      <c r="DE79" s="960"/>
      <c r="DF79" s="961"/>
      <c r="DG79" s="959"/>
      <c r="DH79" s="960"/>
      <c r="DI79" s="960"/>
      <c r="DJ79" s="960"/>
      <c r="DK79" s="961"/>
      <c r="DL79" s="959"/>
      <c r="DM79" s="960"/>
      <c r="DN79" s="960"/>
      <c r="DO79" s="960"/>
      <c r="DP79" s="961"/>
      <c r="DQ79" s="959"/>
      <c r="DR79" s="960"/>
      <c r="DS79" s="960"/>
      <c r="DT79" s="960"/>
      <c r="DU79" s="961"/>
      <c r="DV79" s="948"/>
      <c r="DW79" s="949"/>
      <c r="DX79" s="949"/>
      <c r="DY79" s="949"/>
      <c r="DZ79" s="950"/>
      <c r="EA79" s="231"/>
    </row>
    <row r="80" spans="1:131" ht="26.25" customHeight="1" x14ac:dyDescent="0.2">
      <c r="A80" s="240">
        <v>13</v>
      </c>
      <c r="B80" s="977" t="s">
        <v>582</v>
      </c>
      <c r="C80" s="978"/>
      <c r="D80" s="978"/>
      <c r="E80" s="978"/>
      <c r="F80" s="978"/>
      <c r="G80" s="978"/>
      <c r="H80" s="978"/>
      <c r="I80" s="978"/>
      <c r="J80" s="978"/>
      <c r="K80" s="978"/>
      <c r="L80" s="978"/>
      <c r="M80" s="978"/>
      <c r="N80" s="978"/>
      <c r="O80" s="978"/>
      <c r="P80" s="979"/>
      <c r="Q80" s="981">
        <v>83</v>
      </c>
      <c r="R80" s="982"/>
      <c r="S80" s="982"/>
      <c r="T80" s="982"/>
      <c r="U80" s="983"/>
      <c r="V80" s="984">
        <v>78</v>
      </c>
      <c r="W80" s="982"/>
      <c r="X80" s="982"/>
      <c r="Y80" s="982"/>
      <c r="Z80" s="983"/>
      <c r="AA80" s="984">
        <v>5</v>
      </c>
      <c r="AB80" s="982"/>
      <c r="AC80" s="982"/>
      <c r="AD80" s="982"/>
      <c r="AE80" s="983"/>
      <c r="AF80" s="984">
        <v>5</v>
      </c>
      <c r="AG80" s="982"/>
      <c r="AH80" s="982"/>
      <c r="AI80" s="982"/>
      <c r="AJ80" s="983"/>
      <c r="AK80" s="974" t="s">
        <v>586</v>
      </c>
      <c r="AL80" s="974"/>
      <c r="AM80" s="974"/>
      <c r="AN80" s="974"/>
      <c r="AO80" s="974"/>
      <c r="AP80" s="974" t="s">
        <v>586</v>
      </c>
      <c r="AQ80" s="974"/>
      <c r="AR80" s="974"/>
      <c r="AS80" s="974"/>
      <c r="AT80" s="974"/>
      <c r="AU80" s="974" t="s">
        <v>586</v>
      </c>
      <c r="AV80" s="974"/>
      <c r="AW80" s="974"/>
      <c r="AX80" s="974"/>
      <c r="AY80" s="974"/>
      <c r="AZ80" s="975"/>
      <c r="BA80" s="975"/>
      <c r="BB80" s="975"/>
      <c r="BC80" s="975"/>
      <c r="BD80" s="976"/>
      <c r="BE80" s="243"/>
      <c r="BF80" s="243"/>
      <c r="BG80" s="243"/>
      <c r="BH80" s="243"/>
      <c r="BI80" s="243"/>
      <c r="BJ80" s="243"/>
      <c r="BK80" s="243"/>
      <c r="BL80" s="243"/>
      <c r="BM80" s="243"/>
      <c r="BN80" s="243"/>
      <c r="BO80" s="243"/>
      <c r="BP80" s="243"/>
      <c r="BQ80" s="240">
        <v>74</v>
      </c>
      <c r="BR80" s="245"/>
      <c r="BS80" s="948"/>
      <c r="BT80" s="949"/>
      <c r="BU80" s="949"/>
      <c r="BV80" s="949"/>
      <c r="BW80" s="949"/>
      <c r="BX80" s="949"/>
      <c r="BY80" s="949"/>
      <c r="BZ80" s="949"/>
      <c r="CA80" s="949"/>
      <c r="CB80" s="949"/>
      <c r="CC80" s="949"/>
      <c r="CD80" s="949"/>
      <c r="CE80" s="949"/>
      <c r="CF80" s="949"/>
      <c r="CG80" s="958"/>
      <c r="CH80" s="959"/>
      <c r="CI80" s="960"/>
      <c r="CJ80" s="960"/>
      <c r="CK80" s="960"/>
      <c r="CL80" s="961"/>
      <c r="CM80" s="959"/>
      <c r="CN80" s="960"/>
      <c r="CO80" s="960"/>
      <c r="CP80" s="960"/>
      <c r="CQ80" s="961"/>
      <c r="CR80" s="959"/>
      <c r="CS80" s="960"/>
      <c r="CT80" s="960"/>
      <c r="CU80" s="960"/>
      <c r="CV80" s="961"/>
      <c r="CW80" s="959"/>
      <c r="CX80" s="960"/>
      <c r="CY80" s="960"/>
      <c r="CZ80" s="960"/>
      <c r="DA80" s="961"/>
      <c r="DB80" s="959"/>
      <c r="DC80" s="960"/>
      <c r="DD80" s="960"/>
      <c r="DE80" s="960"/>
      <c r="DF80" s="961"/>
      <c r="DG80" s="959"/>
      <c r="DH80" s="960"/>
      <c r="DI80" s="960"/>
      <c r="DJ80" s="960"/>
      <c r="DK80" s="961"/>
      <c r="DL80" s="959"/>
      <c r="DM80" s="960"/>
      <c r="DN80" s="960"/>
      <c r="DO80" s="960"/>
      <c r="DP80" s="961"/>
      <c r="DQ80" s="959"/>
      <c r="DR80" s="960"/>
      <c r="DS80" s="960"/>
      <c r="DT80" s="960"/>
      <c r="DU80" s="961"/>
      <c r="DV80" s="948"/>
      <c r="DW80" s="949"/>
      <c r="DX80" s="949"/>
      <c r="DY80" s="949"/>
      <c r="DZ80" s="950"/>
      <c r="EA80" s="231"/>
    </row>
    <row r="81" spans="1:131" ht="26.25" customHeight="1" x14ac:dyDescent="0.2">
      <c r="A81" s="240">
        <v>14</v>
      </c>
      <c r="B81" s="977" t="s">
        <v>583</v>
      </c>
      <c r="C81" s="978"/>
      <c r="D81" s="978"/>
      <c r="E81" s="978"/>
      <c r="F81" s="978"/>
      <c r="G81" s="978"/>
      <c r="H81" s="978"/>
      <c r="I81" s="978"/>
      <c r="J81" s="978"/>
      <c r="K81" s="978"/>
      <c r="L81" s="978"/>
      <c r="M81" s="978"/>
      <c r="N81" s="978"/>
      <c r="O81" s="978"/>
      <c r="P81" s="979"/>
      <c r="Q81" s="980">
        <v>7</v>
      </c>
      <c r="R81" s="974"/>
      <c r="S81" s="974"/>
      <c r="T81" s="974"/>
      <c r="U81" s="974"/>
      <c r="V81" s="974">
        <v>6</v>
      </c>
      <c r="W81" s="974"/>
      <c r="X81" s="974"/>
      <c r="Y81" s="974"/>
      <c r="Z81" s="974"/>
      <c r="AA81" s="974">
        <v>1</v>
      </c>
      <c r="AB81" s="974"/>
      <c r="AC81" s="974"/>
      <c r="AD81" s="974"/>
      <c r="AE81" s="974"/>
      <c r="AF81" s="974">
        <v>1</v>
      </c>
      <c r="AG81" s="974"/>
      <c r="AH81" s="974"/>
      <c r="AI81" s="974"/>
      <c r="AJ81" s="974"/>
      <c r="AK81" s="974" t="s">
        <v>586</v>
      </c>
      <c r="AL81" s="974"/>
      <c r="AM81" s="974"/>
      <c r="AN81" s="974"/>
      <c r="AO81" s="974"/>
      <c r="AP81" s="974" t="s">
        <v>586</v>
      </c>
      <c r="AQ81" s="974"/>
      <c r="AR81" s="974"/>
      <c r="AS81" s="974"/>
      <c r="AT81" s="974"/>
      <c r="AU81" s="974" t="s">
        <v>586</v>
      </c>
      <c r="AV81" s="974"/>
      <c r="AW81" s="974"/>
      <c r="AX81" s="974"/>
      <c r="AY81" s="974"/>
      <c r="AZ81" s="975"/>
      <c r="BA81" s="975"/>
      <c r="BB81" s="975"/>
      <c r="BC81" s="975"/>
      <c r="BD81" s="976"/>
      <c r="BE81" s="243"/>
      <c r="BF81" s="243"/>
      <c r="BG81" s="243"/>
      <c r="BH81" s="243"/>
      <c r="BI81" s="243"/>
      <c r="BJ81" s="243"/>
      <c r="BK81" s="243"/>
      <c r="BL81" s="243"/>
      <c r="BM81" s="243"/>
      <c r="BN81" s="243"/>
      <c r="BO81" s="243"/>
      <c r="BP81" s="243"/>
      <c r="BQ81" s="240">
        <v>75</v>
      </c>
      <c r="BR81" s="245"/>
      <c r="BS81" s="948"/>
      <c r="BT81" s="949"/>
      <c r="BU81" s="949"/>
      <c r="BV81" s="949"/>
      <c r="BW81" s="949"/>
      <c r="BX81" s="949"/>
      <c r="BY81" s="949"/>
      <c r="BZ81" s="949"/>
      <c r="CA81" s="949"/>
      <c r="CB81" s="949"/>
      <c r="CC81" s="949"/>
      <c r="CD81" s="949"/>
      <c r="CE81" s="949"/>
      <c r="CF81" s="949"/>
      <c r="CG81" s="958"/>
      <c r="CH81" s="959"/>
      <c r="CI81" s="960"/>
      <c r="CJ81" s="960"/>
      <c r="CK81" s="960"/>
      <c r="CL81" s="961"/>
      <c r="CM81" s="959"/>
      <c r="CN81" s="960"/>
      <c r="CO81" s="960"/>
      <c r="CP81" s="960"/>
      <c r="CQ81" s="961"/>
      <c r="CR81" s="959"/>
      <c r="CS81" s="960"/>
      <c r="CT81" s="960"/>
      <c r="CU81" s="960"/>
      <c r="CV81" s="961"/>
      <c r="CW81" s="959"/>
      <c r="CX81" s="960"/>
      <c r="CY81" s="960"/>
      <c r="CZ81" s="960"/>
      <c r="DA81" s="961"/>
      <c r="DB81" s="959"/>
      <c r="DC81" s="960"/>
      <c r="DD81" s="960"/>
      <c r="DE81" s="960"/>
      <c r="DF81" s="961"/>
      <c r="DG81" s="959"/>
      <c r="DH81" s="960"/>
      <c r="DI81" s="960"/>
      <c r="DJ81" s="960"/>
      <c r="DK81" s="961"/>
      <c r="DL81" s="959"/>
      <c r="DM81" s="960"/>
      <c r="DN81" s="960"/>
      <c r="DO81" s="960"/>
      <c r="DP81" s="961"/>
      <c r="DQ81" s="959"/>
      <c r="DR81" s="960"/>
      <c r="DS81" s="960"/>
      <c r="DT81" s="960"/>
      <c r="DU81" s="961"/>
      <c r="DV81" s="948"/>
      <c r="DW81" s="949"/>
      <c r="DX81" s="949"/>
      <c r="DY81" s="949"/>
      <c r="DZ81" s="950"/>
      <c r="EA81" s="231"/>
    </row>
    <row r="82" spans="1:131" ht="26.25" customHeight="1" x14ac:dyDescent="0.2">
      <c r="A82" s="240">
        <v>15</v>
      </c>
      <c r="B82" s="977" t="s">
        <v>584</v>
      </c>
      <c r="C82" s="978"/>
      <c r="D82" s="978"/>
      <c r="E82" s="978"/>
      <c r="F82" s="978"/>
      <c r="G82" s="978"/>
      <c r="H82" s="978"/>
      <c r="I82" s="978"/>
      <c r="J82" s="978"/>
      <c r="K82" s="978"/>
      <c r="L82" s="978"/>
      <c r="M82" s="978"/>
      <c r="N82" s="978"/>
      <c r="O82" s="978"/>
      <c r="P82" s="979"/>
      <c r="Q82" s="981">
        <v>152</v>
      </c>
      <c r="R82" s="982"/>
      <c r="S82" s="982"/>
      <c r="T82" s="982"/>
      <c r="U82" s="983"/>
      <c r="V82" s="984">
        <v>129</v>
      </c>
      <c r="W82" s="982"/>
      <c r="X82" s="982"/>
      <c r="Y82" s="982"/>
      <c r="Z82" s="983"/>
      <c r="AA82" s="984">
        <v>23</v>
      </c>
      <c r="AB82" s="982"/>
      <c r="AC82" s="982"/>
      <c r="AD82" s="982"/>
      <c r="AE82" s="983"/>
      <c r="AF82" s="984">
        <v>9</v>
      </c>
      <c r="AG82" s="982"/>
      <c r="AH82" s="982"/>
      <c r="AI82" s="982"/>
      <c r="AJ82" s="983"/>
      <c r="AK82" s="984" t="s">
        <v>586</v>
      </c>
      <c r="AL82" s="982"/>
      <c r="AM82" s="982"/>
      <c r="AN82" s="982"/>
      <c r="AO82" s="983"/>
      <c r="AP82" s="984" t="s">
        <v>586</v>
      </c>
      <c r="AQ82" s="982"/>
      <c r="AR82" s="982"/>
      <c r="AS82" s="982"/>
      <c r="AT82" s="983"/>
      <c r="AU82" s="984" t="s">
        <v>586</v>
      </c>
      <c r="AV82" s="982"/>
      <c r="AW82" s="982"/>
      <c r="AX82" s="982"/>
      <c r="AY82" s="983"/>
      <c r="AZ82" s="975"/>
      <c r="BA82" s="975"/>
      <c r="BB82" s="975"/>
      <c r="BC82" s="975"/>
      <c r="BD82" s="976"/>
      <c r="BE82" s="243"/>
      <c r="BF82" s="243"/>
      <c r="BG82" s="243"/>
      <c r="BH82" s="243"/>
      <c r="BI82" s="243"/>
      <c r="BJ82" s="243"/>
      <c r="BK82" s="243"/>
      <c r="BL82" s="243"/>
      <c r="BM82" s="243"/>
      <c r="BN82" s="243"/>
      <c r="BO82" s="243"/>
      <c r="BP82" s="243"/>
      <c r="BQ82" s="240">
        <v>76</v>
      </c>
      <c r="BR82" s="245"/>
      <c r="BS82" s="948"/>
      <c r="BT82" s="949"/>
      <c r="BU82" s="949"/>
      <c r="BV82" s="949"/>
      <c r="BW82" s="949"/>
      <c r="BX82" s="949"/>
      <c r="BY82" s="949"/>
      <c r="BZ82" s="949"/>
      <c r="CA82" s="949"/>
      <c r="CB82" s="949"/>
      <c r="CC82" s="949"/>
      <c r="CD82" s="949"/>
      <c r="CE82" s="949"/>
      <c r="CF82" s="949"/>
      <c r="CG82" s="958"/>
      <c r="CH82" s="959"/>
      <c r="CI82" s="960"/>
      <c r="CJ82" s="960"/>
      <c r="CK82" s="960"/>
      <c r="CL82" s="961"/>
      <c r="CM82" s="959"/>
      <c r="CN82" s="960"/>
      <c r="CO82" s="960"/>
      <c r="CP82" s="960"/>
      <c r="CQ82" s="961"/>
      <c r="CR82" s="959"/>
      <c r="CS82" s="960"/>
      <c r="CT82" s="960"/>
      <c r="CU82" s="960"/>
      <c r="CV82" s="961"/>
      <c r="CW82" s="959"/>
      <c r="CX82" s="960"/>
      <c r="CY82" s="960"/>
      <c r="CZ82" s="960"/>
      <c r="DA82" s="961"/>
      <c r="DB82" s="959"/>
      <c r="DC82" s="960"/>
      <c r="DD82" s="960"/>
      <c r="DE82" s="960"/>
      <c r="DF82" s="961"/>
      <c r="DG82" s="959"/>
      <c r="DH82" s="960"/>
      <c r="DI82" s="960"/>
      <c r="DJ82" s="960"/>
      <c r="DK82" s="961"/>
      <c r="DL82" s="959"/>
      <c r="DM82" s="960"/>
      <c r="DN82" s="960"/>
      <c r="DO82" s="960"/>
      <c r="DP82" s="961"/>
      <c r="DQ82" s="959"/>
      <c r="DR82" s="960"/>
      <c r="DS82" s="960"/>
      <c r="DT82" s="960"/>
      <c r="DU82" s="961"/>
      <c r="DV82" s="948"/>
      <c r="DW82" s="949"/>
      <c r="DX82" s="949"/>
      <c r="DY82" s="949"/>
      <c r="DZ82" s="950"/>
      <c r="EA82" s="231"/>
    </row>
    <row r="83" spans="1:131" ht="26.25" customHeight="1" x14ac:dyDescent="0.2">
      <c r="A83" s="240">
        <v>16</v>
      </c>
      <c r="B83" s="977" t="s">
        <v>585</v>
      </c>
      <c r="C83" s="978"/>
      <c r="D83" s="978"/>
      <c r="E83" s="978"/>
      <c r="F83" s="978"/>
      <c r="G83" s="978"/>
      <c r="H83" s="978"/>
      <c r="I83" s="978"/>
      <c r="J83" s="978"/>
      <c r="K83" s="978"/>
      <c r="L83" s="978"/>
      <c r="M83" s="978"/>
      <c r="N83" s="978"/>
      <c r="O83" s="978"/>
      <c r="P83" s="979"/>
      <c r="Q83" s="981">
        <v>262</v>
      </c>
      <c r="R83" s="982"/>
      <c r="S83" s="982"/>
      <c r="T83" s="982"/>
      <c r="U83" s="983"/>
      <c r="V83" s="984">
        <v>253</v>
      </c>
      <c r="W83" s="982"/>
      <c r="X83" s="982"/>
      <c r="Y83" s="982"/>
      <c r="Z83" s="983"/>
      <c r="AA83" s="984">
        <v>9</v>
      </c>
      <c r="AB83" s="982"/>
      <c r="AC83" s="982"/>
      <c r="AD83" s="982"/>
      <c r="AE83" s="983"/>
      <c r="AF83" s="984">
        <v>9</v>
      </c>
      <c r="AG83" s="982"/>
      <c r="AH83" s="982"/>
      <c r="AI83" s="982"/>
      <c r="AJ83" s="983"/>
      <c r="AK83" s="984" t="s">
        <v>586</v>
      </c>
      <c r="AL83" s="982"/>
      <c r="AM83" s="982"/>
      <c r="AN83" s="982"/>
      <c r="AO83" s="983"/>
      <c r="AP83" s="984">
        <v>1071</v>
      </c>
      <c r="AQ83" s="982"/>
      <c r="AR83" s="982"/>
      <c r="AS83" s="982"/>
      <c r="AT83" s="983"/>
      <c r="AU83" s="984" t="s">
        <v>586</v>
      </c>
      <c r="AV83" s="982"/>
      <c r="AW83" s="982"/>
      <c r="AX83" s="982"/>
      <c r="AY83" s="983"/>
      <c r="AZ83" s="975"/>
      <c r="BA83" s="975"/>
      <c r="BB83" s="975"/>
      <c r="BC83" s="975"/>
      <c r="BD83" s="976"/>
      <c r="BE83" s="243"/>
      <c r="BF83" s="243"/>
      <c r="BG83" s="243"/>
      <c r="BH83" s="243"/>
      <c r="BI83" s="243"/>
      <c r="BJ83" s="243"/>
      <c r="BK83" s="243"/>
      <c r="BL83" s="243"/>
      <c r="BM83" s="243"/>
      <c r="BN83" s="243"/>
      <c r="BO83" s="243"/>
      <c r="BP83" s="243"/>
      <c r="BQ83" s="240">
        <v>77</v>
      </c>
      <c r="BR83" s="245"/>
      <c r="BS83" s="948"/>
      <c r="BT83" s="949"/>
      <c r="BU83" s="949"/>
      <c r="BV83" s="949"/>
      <c r="BW83" s="949"/>
      <c r="BX83" s="949"/>
      <c r="BY83" s="949"/>
      <c r="BZ83" s="949"/>
      <c r="CA83" s="949"/>
      <c r="CB83" s="949"/>
      <c r="CC83" s="949"/>
      <c r="CD83" s="949"/>
      <c r="CE83" s="949"/>
      <c r="CF83" s="949"/>
      <c r="CG83" s="958"/>
      <c r="CH83" s="959"/>
      <c r="CI83" s="960"/>
      <c r="CJ83" s="960"/>
      <c r="CK83" s="960"/>
      <c r="CL83" s="961"/>
      <c r="CM83" s="959"/>
      <c r="CN83" s="960"/>
      <c r="CO83" s="960"/>
      <c r="CP83" s="960"/>
      <c r="CQ83" s="961"/>
      <c r="CR83" s="959"/>
      <c r="CS83" s="960"/>
      <c r="CT83" s="960"/>
      <c r="CU83" s="960"/>
      <c r="CV83" s="961"/>
      <c r="CW83" s="959"/>
      <c r="CX83" s="960"/>
      <c r="CY83" s="960"/>
      <c r="CZ83" s="960"/>
      <c r="DA83" s="961"/>
      <c r="DB83" s="959"/>
      <c r="DC83" s="960"/>
      <c r="DD83" s="960"/>
      <c r="DE83" s="960"/>
      <c r="DF83" s="961"/>
      <c r="DG83" s="959"/>
      <c r="DH83" s="960"/>
      <c r="DI83" s="960"/>
      <c r="DJ83" s="960"/>
      <c r="DK83" s="961"/>
      <c r="DL83" s="959"/>
      <c r="DM83" s="960"/>
      <c r="DN83" s="960"/>
      <c r="DO83" s="960"/>
      <c r="DP83" s="961"/>
      <c r="DQ83" s="959"/>
      <c r="DR83" s="960"/>
      <c r="DS83" s="960"/>
      <c r="DT83" s="960"/>
      <c r="DU83" s="961"/>
      <c r="DV83" s="948"/>
      <c r="DW83" s="949"/>
      <c r="DX83" s="949"/>
      <c r="DY83" s="949"/>
      <c r="DZ83" s="950"/>
      <c r="EA83" s="231"/>
    </row>
    <row r="84" spans="1:131" ht="26.25" customHeight="1" x14ac:dyDescent="0.2">
      <c r="A84" s="240">
        <v>17</v>
      </c>
      <c r="B84" s="977"/>
      <c r="C84" s="978"/>
      <c r="D84" s="978"/>
      <c r="E84" s="978"/>
      <c r="F84" s="978"/>
      <c r="G84" s="978"/>
      <c r="H84" s="978"/>
      <c r="I84" s="978"/>
      <c r="J84" s="978"/>
      <c r="K84" s="978"/>
      <c r="L84" s="978"/>
      <c r="M84" s="978"/>
      <c r="N84" s="978"/>
      <c r="O84" s="978"/>
      <c r="P84" s="979"/>
      <c r="Q84" s="980"/>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974"/>
      <c r="AP84" s="974"/>
      <c r="AQ84" s="974"/>
      <c r="AR84" s="974"/>
      <c r="AS84" s="974"/>
      <c r="AT84" s="974"/>
      <c r="AU84" s="974"/>
      <c r="AV84" s="974"/>
      <c r="AW84" s="974"/>
      <c r="AX84" s="974"/>
      <c r="AY84" s="974"/>
      <c r="AZ84" s="975"/>
      <c r="BA84" s="975"/>
      <c r="BB84" s="975"/>
      <c r="BC84" s="975"/>
      <c r="BD84" s="976"/>
      <c r="BE84" s="243"/>
      <c r="BF84" s="243"/>
      <c r="BG84" s="243"/>
      <c r="BH84" s="243"/>
      <c r="BI84" s="243"/>
      <c r="BJ84" s="243"/>
      <c r="BK84" s="243"/>
      <c r="BL84" s="243"/>
      <c r="BM84" s="243"/>
      <c r="BN84" s="243"/>
      <c r="BO84" s="243"/>
      <c r="BP84" s="243"/>
      <c r="BQ84" s="240">
        <v>78</v>
      </c>
      <c r="BR84" s="245"/>
      <c r="BS84" s="948"/>
      <c r="BT84" s="949"/>
      <c r="BU84" s="949"/>
      <c r="BV84" s="949"/>
      <c r="BW84" s="949"/>
      <c r="BX84" s="949"/>
      <c r="BY84" s="949"/>
      <c r="BZ84" s="949"/>
      <c r="CA84" s="949"/>
      <c r="CB84" s="949"/>
      <c r="CC84" s="949"/>
      <c r="CD84" s="949"/>
      <c r="CE84" s="949"/>
      <c r="CF84" s="949"/>
      <c r="CG84" s="958"/>
      <c r="CH84" s="959"/>
      <c r="CI84" s="960"/>
      <c r="CJ84" s="960"/>
      <c r="CK84" s="960"/>
      <c r="CL84" s="961"/>
      <c r="CM84" s="959"/>
      <c r="CN84" s="960"/>
      <c r="CO84" s="960"/>
      <c r="CP84" s="960"/>
      <c r="CQ84" s="961"/>
      <c r="CR84" s="959"/>
      <c r="CS84" s="960"/>
      <c r="CT84" s="960"/>
      <c r="CU84" s="960"/>
      <c r="CV84" s="961"/>
      <c r="CW84" s="959"/>
      <c r="CX84" s="960"/>
      <c r="CY84" s="960"/>
      <c r="CZ84" s="960"/>
      <c r="DA84" s="961"/>
      <c r="DB84" s="959"/>
      <c r="DC84" s="960"/>
      <c r="DD84" s="960"/>
      <c r="DE84" s="960"/>
      <c r="DF84" s="961"/>
      <c r="DG84" s="959"/>
      <c r="DH84" s="960"/>
      <c r="DI84" s="960"/>
      <c r="DJ84" s="960"/>
      <c r="DK84" s="961"/>
      <c r="DL84" s="959"/>
      <c r="DM84" s="960"/>
      <c r="DN84" s="960"/>
      <c r="DO84" s="960"/>
      <c r="DP84" s="961"/>
      <c r="DQ84" s="959"/>
      <c r="DR84" s="960"/>
      <c r="DS84" s="960"/>
      <c r="DT84" s="960"/>
      <c r="DU84" s="961"/>
      <c r="DV84" s="948"/>
      <c r="DW84" s="949"/>
      <c r="DX84" s="949"/>
      <c r="DY84" s="949"/>
      <c r="DZ84" s="950"/>
      <c r="EA84" s="231"/>
    </row>
    <row r="85" spans="1:131" ht="26.25" customHeight="1" x14ac:dyDescent="0.2">
      <c r="A85" s="240">
        <v>18</v>
      </c>
      <c r="B85" s="977"/>
      <c r="C85" s="978"/>
      <c r="D85" s="978"/>
      <c r="E85" s="978"/>
      <c r="F85" s="978"/>
      <c r="G85" s="978"/>
      <c r="H85" s="978"/>
      <c r="I85" s="978"/>
      <c r="J85" s="978"/>
      <c r="K85" s="978"/>
      <c r="L85" s="978"/>
      <c r="M85" s="978"/>
      <c r="N85" s="978"/>
      <c r="O85" s="978"/>
      <c r="P85" s="979"/>
      <c r="Q85" s="980"/>
      <c r="R85" s="974"/>
      <c r="S85" s="974"/>
      <c r="T85" s="974"/>
      <c r="U85" s="974"/>
      <c r="V85" s="974"/>
      <c r="W85" s="974"/>
      <c r="X85" s="974"/>
      <c r="Y85" s="974"/>
      <c r="Z85" s="974"/>
      <c r="AA85" s="974"/>
      <c r="AB85" s="974"/>
      <c r="AC85" s="974"/>
      <c r="AD85" s="974"/>
      <c r="AE85" s="974"/>
      <c r="AF85" s="974"/>
      <c r="AG85" s="974"/>
      <c r="AH85" s="974"/>
      <c r="AI85" s="974"/>
      <c r="AJ85" s="974"/>
      <c r="AK85" s="974"/>
      <c r="AL85" s="974"/>
      <c r="AM85" s="974"/>
      <c r="AN85" s="974"/>
      <c r="AO85" s="974"/>
      <c r="AP85" s="974"/>
      <c r="AQ85" s="974"/>
      <c r="AR85" s="974"/>
      <c r="AS85" s="974"/>
      <c r="AT85" s="974"/>
      <c r="AU85" s="974"/>
      <c r="AV85" s="974"/>
      <c r="AW85" s="974"/>
      <c r="AX85" s="974"/>
      <c r="AY85" s="974"/>
      <c r="AZ85" s="975"/>
      <c r="BA85" s="975"/>
      <c r="BB85" s="975"/>
      <c r="BC85" s="975"/>
      <c r="BD85" s="976"/>
      <c r="BE85" s="243"/>
      <c r="BF85" s="243"/>
      <c r="BG85" s="243"/>
      <c r="BH85" s="243"/>
      <c r="BI85" s="243"/>
      <c r="BJ85" s="243"/>
      <c r="BK85" s="243"/>
      <c r="BL85" s="243"/>
      <c r="BM85" s="243"/>
      <c r="BN85" s="243"/>
      <c r="BO85" s="243"/>
      <c r="BP85" s="243"/>
      <c r="BQ85" s="240">
        <v>79</v>
      </c>
      <c r="BR85" s="245"/>
      <c r="BS85" s="948"/>
      <c r="BT85" s="949"/>
      <c r="BU85" s="949"/>
      <c r="BV85" s="949"/>
      <c r="BW85" s="949"/>
      <c r="BX85" s="949"/>
      <c r="BY85" s="949"/>
      <c r="BZ85" s="949"/>
      <c r="CA85" s="949"/>
      <c r="CB85" s="949"/>
      <c r="CC85" s="949"/>
      <c r="CD85" s="949"/>
      <c r="CE85" s="949"/>
      <c r="CF85" s="949"/>
      <c r="CG85" s="958"/>
      <c r="CH85" s="959"/>
      <c r="CI85" s="960"/>
      <c r="CJ85" s="960"/>
      <c r="CK85" s="960"/>
      <c r="CL85" s="961"/>
      <c r="CM85" s="959"/>
      <c r="CN85" s="960"/>
      <c r="CO85" s="960"/>
      <c r="CP85" s="960"/>
      <c r="CQ85" s="961"/>
      <c r="CR85" s="959"/>
      <c r="CS85" s="960"/>
      <c r="CT85" s="960"/>
      <c r="CU85" s="960"/>
      <c r="CV85" s="961"/>
      <c r="CW85" s="959"/>
      <c r="CX85" s="960"/>
      <c r="CY85" s="960"/>
      <c r="CZ85" s="960"/>
      <c r="DA85" s="961"/>
      <c r="DB85" s="959"/>
      <c r="DC85" s="960"/>
      <c r="DD85" s="960"/>
      <c r="DE85" s="960"/>
      <c r="DF85" s="961"/>
      <c r="DG85" s="959"/>
      <c r="DH85" s="960"/>
      <c r="DI85" s="960"/>
      <c r="DJ85" s="960"/>
      <c r="DK85" s="961"/>
      <c r="DL85" s="959"/>
      <c r="DM85" s="960"/>
      <c r="DN85" s="960"/>
      <c r="DO85" s="960"/>
      <c r="DP85" s="961"/>
      <c r="DQ85" s="959"/>
      <c r="DR85" s="960"/>
      <c r="DS85" s="960"/>
      <c r="DT85" s="960"/>
      <c r="DU85" s="961"/>
      <c r="DV85" s="948"/>
      <c r="DW85" s="949"/>
      <c r="DX85" s="949"/>
      <c r="DY85" s="949"/>
      <c r="DZ85" s="950"/>
      <c r="EA85" s="231"/>
    </row>
    <row r="86" spans="1:131" ht="26.25" customHeight="1" x14ac:dyDescent="0.2">
      <c r="A86" s="240">
        <v>19</v>
      </c>
      <c r="B86" s="977"/>
      <c r="C86" s="978"/>
      <c r="D86" s="978"/>
      <c r="E86" s="978"/>
      <c r="F86" s="978"/>
      <c r="G86" s="978"/>
      <c r="H86" s="978"/>
      <c r="I86" s="978"/>
      <c r="J86" s="978"/>
      <c r="K86" s="978"/>
      <c r="L86" s="978"/>
      <c r="M86" s="978"/>
      <c r="N86" s="978"/>
      <c r="O86" s="978"/>
      <c r="P86" s="979"/>
      <c r="Q86" s="980"/>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974"/>
      <c r="AP86" s="974"/>
      <c r="AQ86" s="974"/>
      <c r="AR86" s="974"/>
      <c r="AS86" s="974"/>
      <c r="AT86" s="974"/>
      <c r="AU86" s="974"/>
      <c r="AV86" s="974"/>
      <c r="AW86" s="974"/>
      <c r="AX86" s="974"/>
      <c r="AY86" s="974"/>
      <c r="AZ86" s="975"/>
      <c r="BA86" s="975"/>
      <c r="BB86" s="975"/>
      <c r="BC86" s="975"/>
      <c r="BD86" s="976"/>
      <c r="BE86" s="243"/>
      <c r="BF86" s="243"/>
      <c r="BG86" s="243"/>
      <c r="BH86" s="243"/>
      <c r="BI86" s="243"/>
      <c r="BJ86" s="243"/>
      <c r="BK86" s="243"/>
      <c r="BL86" s="243"/>
      <c r="BM86" s="243"/>
      <c r="BN86" s="243"/>
      <c r="BO86" s="243"/>
      <c r="BP86" s="243"/>
      <c r="BQ86" s="240">
        <v>80</v>
      </c>
      <c r="BR86" s="245"/>
      <c r="BS86" s="948"/>
      <c r="BT86" s="949"/>
      <c r="BU86" s="949"/>
      <c r="BV86" s="949"/>
      <c r="BW86" s="949"/>
      <c r="BX86" s="949"/>
      <c r="BY86" s="949"/>
      <c r="BZ86" s="949"/>
      <c r="CA86" s="949"/>
      <c r="CB86" s="949"/>
      <c r="CC86" s="949"/>
      <c r="CD86" s="949"/>
      <c r="CE86" s="949"/>
      <c r="CF86" s="949"/>
      <c r="CG86" s="958"/>
      <c r="CH86" s="959"/>
      <c r="CI86" s="960"/>
      <c r="CJ86" s="960"/>
      <c r="CK86" s="960"/>
      <c r="CL86" s="961"/>
      <c r="CM86" s="959"/>
      <c r="CN86" s="960"/>
      <c r="CO86" s="960"/>
      <c r="CP86" s="960"/>
      <c r="CQ86" s="961"/>
      <c r="CR86" s="959"/>
      <c r="CS86" s="960"/>
      <c r="CT86" s="960"/>
      <c r="CU86" s="960"/>
      <c r="CV86" s="961"/>
      <c r="CW86" s="959"/>
      <c r="CX86" s="960"/>
      <c r="CY86" s="960"/>
      <c r="CZ86" s="960"/>
      <c r="DA86" s="961"/>
      <c r="DB86" s="959"/>
      <c r="DC86" s="960"/>
      <c r="DD86" s="960"/>
      <c r="DE86" s="960"/>
      <c r="DF86" s="961"/>
      <c r="DG86" s="959"/>
      <c r="DH86" s="960"/>
      <c r="DI86" s="960"/>
      <c r="DJ86" s="960"/>
      <c r="DK86" s="961"/>
      <c r="DL86" s="959"/>
      <c r="DM86" s="960"/>
      <c r="DN86" s="960"/>
      <c r="DO86" s="960"/>
      <c r="DP86" s="961"/>
      <c r="DQ86" s="959"/>
      <c r="DR86" s="960"/>
      <c r="DS86" s="960"/>
      <c r="DT86" s="960"/>
      <c r="DU86" s="961"/>
      <c r="DV86" s="948"/>
      <c r="DW86" s="949"/>
      <c r="DX86" s="949"/>
      <c r="DY86" s="949"/>
      <c r="DZ86" s="950"/>
      <c r="EA86" s="231"/>
    </row>
    <row r="87" spans="1:131" ht="26.25" customHeight="1" x14ac:dyDescent="0.2">
      <c r="A87" s="246">
        <v>20</v>
      </c>
      <c r="B87" s="967"/>
      <c r="C87" s="968"/>
      <c r="D87" s="968"/>
      <c r="E87" s="968"/>
      <c r="F87" s="968"/>
      <c r="G87" s="968"/>
      <c r="H87" s="968"/>
      <c r="I87" s="968"/>
      <c r="J87" s="968"/>
      <c r="K87" s="968"/>
      <c r="L87" s="968"/>
      <c r="M87" s="968"/>
      <c r="N87" s="968"/>
      <c r="O87" s="968"/>
      <c r="P87" s="969"/>
      <c r="Q87" s="970"/>
      <c r="R87" s="971"/>
      <c r="S87" s="971"/>
      <c r="T87" s="971"/>
      <c r="U87" s="971"/>
      <c r="V87" s="971"/>
      <c r="W87" s="971"/>
      <c r="X87" s="971"/>
      <c r="Y87" s="971"/>
      <c r="Z87" s="971"/>
      <c r="AA87" s="971"/>
      <c r="AB87" s="971"/>
      <c r="AC87" s="971"/>
      <c r="AD87" s="971"/>
      <c r="AE87" s="971"/>
      <c r="AF87" s="971"/>
      <c r="AG87" s="971"/>
      <c r="AH87" s="971"/>
      <c r="AI87" s="971"/>
      <c r="AJ87" s="971"/>
      <c r="AK87" s="971"/>
      <c r="AL87" s="971"/>
      <c r="AM87" s="971"/>
      <c r="AN87" s="971"/>
      <c r="AO87" s="971"/>
      <c r="AP87" s="971"/>
      <c r="AQ87" s="971"/>
      <c r="AR87" s="971"/>
      <c r="AS87" s="971"/>
      <c r="AT87" s="971"/>
      <c r="AU87" s="971"/>
      <c r="AV87" s="971"/>
      <c r="AW87" s="971"/>
      <c r="AX87" s="971"/>
      <c r="AY87" s="971"/>
      <c r="AZ87" s="972"/>
      <c r="BA87" s="972"/>
      <c r="BB87" s="972"/>
      <c r="BC87" s="972"/>
      <c r="BD87" s="973"/>
      <c r="BE87" s="243"/>
      <c r="BF87" s="243"/>
      <c r="BG87" s="243"/>
      <c r="BH87" s="243"/>
      <c r="BI87" s="243"/>
      <c r="BJ87" s="243"/>
      <c r="BK87" s="243"/>
      <c r="BL87" s="243"/>
      <c r="BM87" s="243"/>
      <c r="BN87" s="243"/>
      <c r="BO87" s="243"/>
      <c r="BP87" s="243"/>
      <c r="BQ87" s="240">
        <v>81</v>
      </c>
      <c r="BR87" s="245"/>
      <c r="BS87" s="948"/>
      <c r="BT87" s="949"/>
      <c r="BU87" s="949"/>
      <c r="BV87" s="949"/>
      <c r="BW87" s="949"/>
      <c r="BX87" s="949"/>
      <c r="BY87" s="949"/>
      <c r="BZ87" s="949"/>
      <c r="CA87" s="949"/>
      <c r="CB87" s="949"/>
      <c r="CC87" s="949"/>
      <c r="CD87" s="949"/>
      <c r="CE87" s="949"/>
      <c r="CF87" s="949"/>
      <c r="CG87" s="958"/>
      <c r="CH87" s="959"/>
      <c r="CI87" s="960"/>
      <c r="CJ87" s="960"/>
      <c r="CK87" s="960"/>
      <c r="CL87" s="961"/>
      <c r="CM87" s="959"/>
      <c r="CN87" s="960"/>
      <c r="CO87" s="960"/>
      <c r="CP87" s="960"/>
      <c r="CQ87" s="961"/>
      <c r="CR87" s="959"/>
      <c r="CS87" s="960"/>
      <c r="CT87" s="960"/>
      <c r="CU87" s="960"/>
      <c r="CV87" s="961"/>
      <c r="CW87" s="959"/>
      <c r="CX87" s="960"/>
      <c r="CY87" s="960"/>
      <c r="CZ87" s="960"/>
      <c r="DA87" s="961"/>
      <c r="DB87" s="959"/>
      <c r="DC87" s="960"/>
      <c r="DD87" s="960"/>
      <c r="DE87" s="960"/>
      <c r="DF87" s="961"/>
      <c r="DG87" s="959"/>
      <c r="DH87" s="960"/>
      <c r="DI87" s="960"/>
      <c r="DJ87" s="960"/>
      <c r="DK87" s="961"/>
      <c r="DL87" s="959"/>
      <c r="DM87" s="960"/>
      <c r="DN87" s="960"/>
      <c r="DO87" s="960"/>
      <c r="DP87" s="961"/>
      <c r="DQ87" s="959"/>
      <c r="DR87" s="960"/>
      <c r="DS87" s="960"/>
      <c r="DT87" s="960"/>
      <c r="DU87" s="961"/>
      <c r="DV87" s="948"/>
      <c r="DW87" s="949"/>
      <c r="DX87" s="949"/>
      <c r="DY87" s="949"/>
      <c r="DZ87" s="950"/>
      <c r="EA87" s="231"/>
    </row>
    <row r="88" spans="1:131" ht="26.25" customHeight="1" thickBot="1" x14ac:dyDescent="0.25">
      <c r="A88" s="242" t="s">
        <v>383</v>
      </c>
      <c r="B88" s="940" t="s">
        <v>409</v>
      </c>
      <c r="C88" s="941"/>
      <c r="D88" s="941"/>
      <c r="E88" s="941"/>
      <c r="F88" s="941"/>
      <c r="G88" s="941"/>
      <c r="H88" s="941"/>
      <c r="I88" s="941"/>
      <c r="J88" s="941"/>
      <c r="K88" s="941"/>
      <c r="L88" s="941"/>
      <c r="M88" s="941"/>
      <c r="N88" s="941"/>
      <c r="O88" s="941"/>
      <c r="P88" s="951"/>
      <c r="Q88" s="965"/>
      <c r="R88" s="966"/>
      <c r="S88" s="966"/>
      <c r="T88" s="966"/>
      <c r="U88" s="966"/>
      <c r="V88" s="966"/>
      <c r="W88" s="966"/>
      <c r="X88" s="966"/>
      <c r="Y88" s="966"/>
      <c r="Z88" s="966"/>
      <c r="AA88" s="966"/>
      <c r="AB88" s="966"/>
      <c r="AC88" s="966"/>
      <c r="AD88" s="966"/>
      <c r="AE88" s="966"/>
      <c r="AF88" s="962"/>
      <c r="AG88" s="962"/>
      <c r="AH88" s="962"/>
      <c r="AI88" s="962"/>
      <c r="AJ88" s="962"/>
      <c r="AK88" s="966"/>
      <c r="AL88" s="966"/>
      <c r="AM88" s="966"/>
      <c r="AN88" s="966"/>
      <c r="AO88" s="966"/>
      <c r="AP88" s="962"/>
      <c r="AQ88" s="962"/>
      <c r="AR88" s="962"/>
      <c r="AS88" s="962"/>
      <c r="AT88" s="962"/>
      <c r="AU88" s="962"/>
      <c r="AV88" s="962"/>
      <c r="AW88" s="962"/>
      <c r="AX88" s="962"/>
      <c r="AY88" s="962"/>
      <c r="AZ88" s="963"/>
      <c r="BA88" s="963"/>
      <c r="BB88" s="963"/>
      <c r="BC88" s="963"/>
      <c r="BD88" s="964"/>
      <c r="BE88" s="243"/>
      <c r="BF88" s="243"/>
      <c r="BG88" s="243"/>
      <c r="BH88" s="243"/>
      <c r="BI88" s="243"/>
      <c r="BJ88" s="243"/>
      <c r="BK88" s="243"/>
      <c r="BL88" s="243"/>
      <c r="BM88" s="243"/>
      <c r="BN88" s="243"/>
      <c r="BO88" s="243"/>
      <c r="BP88" s="243"/>
      <c r="BQ88" s="240">
        <v>82</v>
      </c>
      <c r="BR88" s="245"/>
      <c r="BS88" s="948"/>
      <c r="BT88" s="949"/>
      <c r="BU88" s="949"/>
      <c r="BV88" s="949"/>
      <c r="BW88" s="949"/>
      <c r="BX88" s="949"/>
      <c r="BY88" s="949"/>
      <c r="BZ88" s="949"/>
      <c r="CA88" s="949"/>
      <c r="CB88" s="949"/>
      <c r="CC88" s="949"/>
      <c r="CD88" s="949"/>
      <c r="CE88" s="949"/>
      <c r="CF88" s="949"/>
      <c r="CG88" s="958"/>
      <c r="CH88" s="959"/>
      <c r="CI88" s="960"/>
      <c r="CJ88" s="960"/>
      <c r="CK88" s="960"/>
      <c r="CL88" s="961"/>
      <c r="CM88" s="959"/>
      <c r="CN88" s="960"/>
      <c r="CO88" s="960"/>
      <c r="CP88" s="960"/>
      <c r="CQ88" s="961"/>
      <c r="CR88" s="959"/>
      <c r="CS88" s="960"/>
      <c r="CT88" s="960"/>
      <c r="CU88" s="960"/>
      <c r="CV88" s="961"/>
      <c r="CW88" s="959"/>
      <c r="CX88" s="960"/>
      <c r="CY88" s="960"/>
      <c r="CZ88" s="960"/>
      <c r="DA88" s="961"/>
      <c r="DB88" s="959"/>
      <c r="DC88" s="960"/>
      <c r="DD88" s="960"/>
      <c r="DE88" s="960"/>
      <c r="DF88" s="961"/>
      <c r="DG88" s="959"/>
      <c r="DH88" s="960"/>
      <c r="DI88" s="960"/>
      <c r="DJ88" s="960"/>
      <c r="DK88" s="961"/>
      <c r="DL88" s="959"/>
      <c r="DM88" s="960"/>
      <c r="DN88" s="960"/>
      <c r="DO88" s="960"/>
      <c r="DP88" s="961"/>
      <c r="DQ88" s="959"/>
      <c r="DR88" s="960"/>
      <c r="DS88" s="960"/>
      <c r="DT88" s="960"/>
      <c r="DU88" s="961"/>
      <c r="DV88" s="948"/>
      <c r="DW88" s="949"/>
      <c r="DX88" s="949"/>
      <c r="DY88" s="949"/>
      <c r="DZ88" s="950"/>
      <c r="EA88" s="231"/>
    </row>
    <row r="89" spans="1:131" ht="26.25" hidden="1" customHeight="1" x14ac:dyDescent="0.2">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3"/>
      <c r="BF89" s="243"/>
      <c r="BG89" s="243"/>
      <c r="BH89" s="243"/>
      <c r="BI89" s="243"/>
      <c r="BJ89" s="243"/>
      <c r="BK89" s="243"/>
      <c r="BL89" s="243"/>
      <c r="BM89" s="243"/>
      <c r="BN89" s="243"/>
      <c r="BO89" s="243"/>
      <c r="BP89" s="243"/>
      <c r="BQ89" s="240">
        <v>83</v>
      </c>
      <c r="BR89" s="245"/>
      <c r="BS89" s="948"/>
      <c r="BT89" s="949"/>
      <c r="BU89" s="949"/>
      <c r="BV89" s="949"/>
      <c r="BW89" s="949"/>
      <c r="BX89" s="949"/>
      <c r="BY89" s="949"/>
      <c r="BZ89" s="949"/>
      <c r="CA89" s="949"/>
      <c r="CB89" s="949"/>
      <c r="CC89" s="949"/>
      <c r="CD89" s="949"/>
      <c r="CE89" s="949"/>
      <c r="CF89" s="949"/>
      <c r="CG89" s="958"/>
      <c r="CH89" s="959"/>
      <c r="CI89" s="960"/>
      <c r="CJ89" s="960"/>
      <c r="CK89" s="960"/>
      <c r="CL89" s="961"/>
      <c r="CM89" s="959"/>
      <c r="CN89" s="960"/>
      <c r="CO89" s="960"/>
      <c r="CP89" s="960"/>
      <c r="CQ89" s="961"/>
      <c r="CR89" s="959"/>
      <c r="CS89" s="960"/>
      <c r="CT89" s="960"/>
      <c r="CU89" s="960"/>
      <c r="CV89" s="961"/>
      <c r="CW89" s="959"/>
      <c r="CX89" s="960"/>
      <c r="CY89" s="960"/>
      <c r="CZ89" s="960"/>
      <c r="DA89" s="961"/>
      <c r="DB89" s="959"/>
      <c r="DC89" s="960"/>
      <c r="DD89" s="960"/>
      <c r="DE89" s="960"/>
      <c r="DF89" s="961"/>
      <c r="DG89" s="959"/>
      <c r="DH89" s="960"/>
      <c r="DI89" s="960"/>
      <c r="DJ89" s="960"/>
      <c r="DK89" s="961"/>
      <c r="DL89" s="959"/>
      <c r="DM89" s="960"/>
      <c r="DN89" s="960"/>
      <c r="DO89" s="960"/>
      <c r="DP89" s="961"/>
      <c r="DQ89" s="959"/>
      <c r="DR89" s="960"/>
      <c r="DS89" s="960"/>
      <c r="DT89" s="960"/>
      <c r="DU89" s="961"/>
      <c r="DV89" s="948"/>
      <c r="DW89" s="949"/>
      <c r="DX89" s="949"/>
      <c r="DY89" s="949"/>
      <c r="DZ89" s="950"/>
      <c r="EA89" s="231"/>
    </row>
    <row r="90" spans="1:131" ht="26.25" hidden="1" customHeight="1" x14ac:dyDescent="0.2">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3"/>
      <c r="BF90" s="243"/>
      <c r="BG90" s="243"/>
      <c r="BH90" s="243"/>
      <c r="BI90" s="243"/>
      <c r="BJ90" s="243"/>
      <c r="BK90" s="243"/>
      <c r="BL90" s="243"/>
      <c r="BM90" s="243"/>
      <c r="BN90" s="243"/>
      <c r="BO90" s="243"/>
      <c r="BP90" s="243"/>
      <c r="BQ90" s="240">
        <v>84</v>
      </c>
      <c r="BR90" s="245"/>
      <c r="BS90" s="948"/>
      <c r="BT90" s="949"/>
      <c r="BU90" s="949"/>
      <c r="BV90" s="949"/>
      <c r="BW90" s="949"/>
      <c r="BX90" s="949"/>
      <c r="BY90" s="949"/>
      <c r="BZ90" s="949"/>
      <c r="CA90" s="949"/>
      <c r="CB90" s="949"/>
      <c r="CC90" s="949"/>
      <c r="CD90" s="949"/>
      <c r="CE90" s="949"/>
      <c r="CF90" s="949"/>
      <c r="CG90" s="958"/>
      <c r="CH90" s="959"/>
      <c r="CI90" s="960"/>
      <c r="CJ90" s="960"/>
      <c r="CK90" s="960"/>
      <c r="CL90" s="961"/>
      <c r="CM90" s="959"/>
      <c r="CN90" s="960"/>
      <c r="CO90" s="960"/>
      <c r="CP90" s="960"/>
      <c r="CQ90" s="961"/>
      <c r="CR90" s="959"/>
      <c r="CS90" s="960"/>
      <c r="CT90" s="960"/>
      <c r="CU90" s="960"/>
      <c r="CV90" s="961"/>
      <c r="CW90" s="959"/>
      <c r="CX90" s="960"/>
      <c r="CY90" s="960"/>
      <c r="CZ90" s="960"/>
      <c r="DA90" s="961"/>
      <c r="DB90" s="959"/>
      <c r="DC90" s="960"/>
      <c r="DD90" s="960"/>
      <c r="DE90" s="960"/>
      <c r="DF90" s="961"/>
      <c r="DG90" s="959"/>
      <c r="DH90" s="960"/>
      <c r="DI90" s="960"/>
      <c r="DJ90" s="960"/>
      <c r="DK90" s="961"/>
      <c r="DL90" s="959"/>
      <c r="DM90" s="960"/>
      <c r="DN90" s="960"/>
      <c r="DO90" s="960"/>
      <c r="DP90" s="961"/>
      <c r="DQ90" s="959"/>
      <c r="DR90" s="960"/>
      <c r="DS90" s="960"/>
      <c r="DT90" s="960"/>
      <c r="DU90" s="961"/>
      <c r="DV90" s="948"/>
      <c r="DW90" s="949"/>
      <c r="DX90" s="949"/>
      <c r="DY90" s="949"/>
      <c r="DZ90" s="950"/>
      <c r="EA90" s="231"/>
    </row>
    <row r="91" spans="1:131" ht="26.25" hidden="1" customHeight="1" x14ac:dyDescent="0.2">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3"/>
      <c r="BF91" s="243"/>
      <c r="BG91" s="243"/>
      <c r="BH91" s="243"/>
      <c r="BI91" s="243"/>
      <c r="BJ91" s="243"/>
      <c r="BK91" s="243"/>
      <c r="BL91" s="243"/>
      <c r="BM91" s="243"/>
      <c r="BN91" s="243"/>
      <c r="BO91" s="243"/>
      <c r="BP91" s="243"/>
      <c r="BQ91" s="240">
        <v>85</v>
      </c>
      <c r="BR91" s="245"/>
      <c r="BS91" s="948"/>
      <c r="BT91" s="949"/>
      <c r="BU91" s="949"/>
      <c r="BV91" s="949"/>
      <c r="BW91" s="949"/>
      <c r="BX91" s="949"/>
      <c r="BY91" s="949"/>
      <c r="BZ91" s="949"/>
      <c r="CA91" s="949"/>
      <c r="CB91" s="949"/>
      <c r="CC91" s="949"/>
      <c r="CD91" s="949"/>
      <c r="CE91" s="949"/>
      <c r="CF91" s="949"/>
      <c r="CG91" s="958"/>
      <c r="CH91" s="959"/>
      <c r="CI91" s="960"/>
      <c r="CJ91" s="960"/>
      <c r="CK91" s="960"/>
      <c r="CL91" s="961"/>
      <c r="CM91" s="959"/>
      <c r="CN91" s="960"/>
      <c r="CO91" s="960"/>
      <c r="CP91" s="960"/>
      <c r="CQ91" s="961"/>
      <c r="CR91" s="959"/>
      <c r="CS91" s="960"/>
      <c r="CT91" s="960"/>
      <c r="CU91" s="960"/>
      <c r="CV91" s="961"/>
      <c r="CW91" s="959"/>
      <c r="CX91" s="960"/>
      <c r="CY91" s="960"/>
      <c r="CZ91" s="960"/>
      <c r="DA91" s="961"/>
      <c r="DB91" s="959"/>
      <c r="DC91" s="960"/>
      <c r="DD91" s="960"/>
      <c r="DE91" s="960"/>
      <c r="DF91" s="961"/>
      <c r="DG91" s="959"/>
      <c r="DH91" s="960"/>
      <c r="DI91" s="960"/>
      <c r="DJ91" s="960"/>
      <c r="DK91" s="961"/>
      <c r="DL91" s="959"/>
      <c r="DM91" s="960"/>
      <c r="DN91" s="960"/>
      <c r="DO91" s="960"/>
      <c r="DP91" s="961"/>
      <c r="DQ91" s="959"/>
      <c r="DR91" s="960"/>
      <c r="DS91" s="960"/>
      <c r="DT91" s="960"/>
      <c r="DU91" s="961"/>
      <c r="DV91" s="948"/>
      <c r="DW91" s="949"/>
      <c r="DX91" s="949"/>
      <c r="DY91" s="949"/>
      <c r="DZ91" s="950"/>
      <c r="EA91" s="231"/>
    </row>
    <row r="92" spans="1:131" ht="26.25" hidden="1" customHeight="1" x14ac:dyDescent="0.2">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3"/>
      <c r="BF92" s="243"/>
      <c r="BG92" s="243"/>
      <c r="BH92" s="243"/>
      <c r="BI92" s="243"/>
      <c r="BJ92" s="243"/>
      <c r="BK92" s="243"/>
      <c r="BL92" s="243"/>
      <c r="BM92" s="243"/>
      <c r="BN92" s="243"/>
      <c r="BO92" s="243"/>
      <c r="BP92" s="243"/>
      <c r="BQ92" s="240">
        <v>86</v>
      </c>
      <c r="BR92" s="245"/>
      <c r="BS92" s="948"/>
      <c r="BT92" s="949"/>
      <c r="BU92" s="949"/>
      <c r="BV92" s="949"/>
      <c r="BW92" s="949"/>
      <c r="BX92" s="949"/>
      <c r="BY92" s="949"/>
      <c r="BZ92" s="949"/>
      <c r="CA92" s="949"/>
      <c r="CB92" s="949"/>
      <c r="CC92" s="949"/>
      <c r="CD92" s="949"/>
      <c r="CE92" s="949"/>
      <c r="CF92" s="949"/>
      <c r="CG92" s="958"/>
      <c r="CH92" s="959"/>
      <c r="CI92" s="960"/>
      <c r="CJ92" s="960"/>
      <c r="CK92" s="960"/>
      <c r="CL92" s="961"/>
      <c r="CM92" s="959"/>
      <c r="CN92" s="960"/>
      <c r="CO92" s="960"/>
      <c r="CP92" s="960"/>
      <c r="CQ92" s="961"/>
      <c r="CR92" s="959"/>
      <c r="CS92" s="960"/>
      <c r="CT92" s="960"/>
      <c r="CU92" s="960"/>
      <c r="CV92" s="961"/>
      <c r="CW92" s="959"/>
      <c r="CX92" s="960"/>
      <c r="CY92" s="960"/>
      <c r="CZ92" s="960"/>
      <c r="DA92" s="961"/>
      <c r="DB92" s="959"/>
      <c r="DC92" s="960"/>
      <c r="DD92" s="960"/>
      <c r="DE92" s="960"/>
      <c r="DF92" s="961"/>
      <c r="DG92" s="959"/>
      <c r="DH92" s="960"/>
      <c r="DI92" s="960"/>
      <c r="DJ92" s="960"/>
      <c r="DK92" s="961"/>
      <c r="DL92" s="959"/>
      <c r="DM92" s="960"/>
      <c r="DN92" s="960"/>
      <c r="DO92" s="960"/>
      <c r="DP92" s="961"/>
      <c r="DQ92" s="959"/>
      <c r="DR92" s="960"/>
      <c r="DS92" s="960"/>
      <c r="DT92" s="960"/>
      <c r="DU92" s="961"/>
      <c r="DV92" s="948"/>
      <c r="DW92" s="949"/>
      <c r="DX92" s="949"/>
      <c r="DY92" s="949"/>
      <c r="DZ92" s="950"/>
      <c r="EA92" s="231"/>
    </row>
    <row r="93" spans="1:131" ht="26.25" hidden="1" customHeight="1" x14ac:dyDescent="0.2">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3"/>
      <c r="BF93" s="243"/>
      <c r="BG93" s="243"/>
      <c r="BH93" s="243"/>
      <c r="BI93" s="243"/>
      <c r="BJ93" s="243"/>
      <c r="BK93" s="243"/>
      <c r="BL93" s="243"/>
      <c r="BM93" s="243"/>
      <c r="BN93" s="243"/>
      <c r="BO93" s="243"/>
      <c r="BP93" s="243"/>
      <c r="BQ93" s="240">
        <v>87</v>
      </c>
      <c r="BR93" s="245"/>
      <c r="BS93" s="948"/>
      <c r="BT93" s="949"/>
      <c r="BU93" s="949"/>
      <c r="BV93" s="949"/>
      <c r="BW93" s="949"/>
      <c r="BX93" s="949"/>
      <c r="BY93" s="949"/>
      <c r="BZ93" s="949"/>
      <c r="CA93" s="949"/>
      <c r="CB93" s="949"/>
      <c r="CC93" s="949"/>
      <c r="CD93" s="949"/>
      <c r="CE93" s="949"/>
      <c r="CF93" s="949"/>
      <c r="CG93" s="958"/>
      <c r="CH93" s="959"/>
      <c r="CI93" s="960"/>
      <c r="CJ93" s="960"/>
      <c r="CK93" s="960"/>
      <c r="CL93" s="961"/>
      <c r="CM93" s="959"/>
      <c r="CN93" s="960"/>
      <c r="CO93" s="960"/>
      <c r="CP93" s="960"/>
      <c r="CQ93" s="961"/>
      <c r="CR93" s="959"/>
      <c r="CS93" s="960"/>
      <c r="CT93" s="960"/>
      <c r="CU93" s="960"/>
      <c r="CV93" s="961"/>
      <c r="CW93" s="959"/>
      <c r="CX93" s="960"/>
      <c r="CY93" s="960"/>
      <c r="CZ93" s="960"/>
      <c r="DA93" s="961"/>
      <c r="DB93" s="959"/>
      <c r="DC93" s="960"/>
      <c r="DD93" s="960"/>
      <c r="DE93" s="960"/>
      <c r="DF93" s="961"/>
      <c r="DG93" s="959"/>
      <c r="DH93" s="960"/>
      <c r="DI93" s="960"/>
      <c r="DJ93" s="960"/>
      <c r="DK93" s="961"/>
      <c r="DL93" s="959"/>
      <c r="DM93" s="960"/>
      <c r="DN93" s="960"/>
      <c r="DO93" s="960"/>
      <c r="DP93" s="961"/>
      <c r="DQ93" s="959"/>
      <c r="DR93" s="960"/>
      <c r="DS93" s="960"/>
      <c r="DT93" s="960"/>
      <c r="DU93" s="961"/>
      <c r="DV93" s="948"/>
      <c r="DW93" s="949"/>
      <c r="DX93" s="949"/>
      <c r="DY93" s="949"/>
      <c r="DZ93" s="950"/>
      <c r="EA93" s="231"/>
    </row>
    <row r="94" spans="1:131" ht="26.25" hidden="1" customHeight="1" x14ac:dyDescent="0.2">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3"/>
      <c r="BF94" s="243"/>
      <c r="BG94" s="243"/>
      <c r="BH94" s="243"/>
      <c r="BI94" s="243"/>
      <c r="BJ94" s="243"/>
      <c r="BK94" s="243"/>
      <c r="BL94" s="243"/>
      <c r="BM94" s="243"/>
      <c r="BN94" s="243"/>
      <c r="BO94" s="243"/>
      <c r="BP94" s="243"/>
      <c r="BQ94" s="240">
        <v>88</v>
      </c>
      <c r="BR94" s="245"/>
      <c r="BS94" s="948"/>
      <c r="BT94" s="949"/>
      <c r="BU94" s="949"/>
      <c r="BV94" s="949"/>
      <c r="BW94" s="949"/>
      <c r="BX94" s="949"/>
      <c r="BY94" s="949"/>
      <c r="BZ94" s="949"/>
      <c r="CA94" s="949"/>
      <c r="CB94" s="949"/>
      <c r="CC94" s="949"/>
      <c r="CD94" s="949"/>
      <c r="CE94" s="949"/>
      <c r="CF94" s="949"/>
      <c r="CG94" s="958"/>
      <c r="CH94" s="959"/>
      <c r="CI94" s="960"/>
      <c r="CJ94" s="960"/>
      <c r="CK94" s="960"/>
      <c r="CL94" s="961"/>
      <c r="CM94" s="959"/>
      <c r="CN94" s="960"/>
      <c r="CO94" s="960"/>
      <c r="CP94" s="960"/>
      <c r="CQ94" s="961"/>
      <c r="CR94" s="959"/>
      <c r="CS94" s="960"/>
      <c r="CT94" s="960"/>
      <c r="CU94" s="960"/>
      <c r="CV94" s="961"/>
      <c r="CW94" s="959"/>
      <c r="CX94" s="960"/>
      <c r="CY94" s="960"/>
      <c r="CZ94" s="960"/>
      <c r="DA94" s="961"/>
      <c r="DB94" s="959"/>
      <c r="DC94" s="960"/>
      <c r="DD94" s="960"/>
      <c r="DE94" s="960"/>
      <c r="DF94" s="961"/>
      <c r="DG94" s="959"/>
      <c r="DH94" s="960"/>
      <c r="DI94" s="960"/>
      <c r="DJ94" s="960"/>
      <c r="DK94" s="961"/>
      <c r="DL94" s="959"/>
      <c r="DM94" s="960"/>
      <c r="DN94" s="960"/>
      <c r="DO94" s="960"/>
      <c r="DP94" s="961"/>
      <c r="DQ94" s="959"/>
      <c r="DR94" s="960"/>
      <c r="DS94" s="960"/>
      <c r="DT94" s="960"/>
      <c r="DU94" s="961"/>
      <c r="DV94" s="948"/>
      <c r="DW94" s="949"/>
      <c r="DX94" s="949"/>
      <c r="DY94" s="949"/>
      <c r="DZ94" s="950"/>
      <c r="EA94" s="231"/>
    </row>
    <row r="95" spans="1:131" ht="26.25" hidden="1" customHeight="1" x14ac:dyDescent="0.2">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3"/>
      <c r="BF95" s="243"/>
      <c r="BG95" s="243"/>
      <c r="BH95" s="243"/>
      <c r="BI95" s="243"/>
      <c r="BJ95" s="243"/>
      <c r="BK95" s="243"/>
      <c r="BL95" s="243"/>
      <c r="BM95" s="243"/>
      <c r="BN95" s="243"/>
      <c r="BO95" s="243"/>
      <c r="BP95" s="243"/>
      <c r="BQ95" s="240">
        <v>89</v>
      </c>
      <c r="BR95" s="245"/>
      <c r="BS95" s="948"/>
      <c r="BT95" s="949"/>
      <c r="BU95" s="949"/>
      <c r="BV95" s="949"/>
      <c r="BW95" s="949"/>
      <c r="BX95" s="949"/>
      <c r="BY95" s="949"/>
      <c r="BZ95" s="949"/>
      <c r="CA95" s="949"/>
      <c r="CB95" s="949"/>
      <c r="CC95" s="949"/>
      <c r="CD95" s="949"/>
      <c r="CE95" s="949"/>
      <c r="CF95" s="949"/>
      <c r="CG95" s="958"/>
      <c r="CH95" s="959"/>
      <c r="CI95" s="960"/>
      <c r="CJ95" s="960"/>
      <c r="CK95" s="960"/>
      <c r="CL95" s="961"/>
      <c r="CM95" s="959"/>
      <c r="CN95" s="960"/>
      <c r="CO95" s="960"/>
      <c r="CP95" s="960"/>
      <c r="CQ95" s="961"/>
      <c r="CR95" s="959"/>
      <c r="CS95" s="960"/>
      <c r="CT95" s="960"/>
      <c r="CU95" s="960"/>
      <c r="CV95" s="961"/>
      <c r="CW95" s="959"/>
      <c r="CX95" s="960"/>
      <c r="CY95" s="960"/>
      <c r="CZ95" s="960"/>
      <c r="DA95" s="961"/>
      <c r="DB95" s="959"/>
      <c r="DC95" s="960"/>
      <c r="DD95" s="960"/>
      <c r="DE95" s="960"/>
      <c r="DF95" s="961"/>
      <c r="DG95" s="959"/>
      <c r="DH95" s="960"/>
      <c r="DI95" s="960"/>
      <c r="DJ95" s="960"/>
      <c r="DK95" s="961"/>
      <c r="DL95" s="959"/>
      <c r="DM95" s="960"/>
      <c r="DN95" s="960"/>
      <c r="DO95" s="960"/>
      <c r="DP95" s="961"/>
      <c r="DQ95" s="959"/>
      <c r="DR95" s="960"/>
      <c r="DS95" s="960"/>
      <c r="DT95" s="960"/>
      <c r="DU95" s="961"/>
      <c r="DV95" s="948"/>
      <c r="DW95" s="949"/>
      <c r="DX95" s="949"/>
      <c r="DY95" s="949"/>
      <c r="DZ95" s="950"/>
      <c r="EA95" s="231"/>
    </row>
    <row r="96" spans="1:131" ht="26.25" hidden="1" customHeight="1" x14ac:dyDescent="0.2">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3"/>
      <c r="BF96" s="243"/>
      <c r="BG96" s="243"/>
      <c r="BH96" s="243"/>
      <c r="BI96" s="243"/>
      <c r="BJ96" s="243"/>
      <c r="BK96" s="243"/>
      <c r="BL96" s="243"/>
      <c r="BM96" s="243"/>
      <c r="BN96" s="243"/>
      <c r="BO96" s="243"/>
      <c r="BP96" s="243"/>
      <c r="BQ96" s="240">
        <v>90</v>
      </c>
      <c r="BR96" s="245"/>
      <c r="BS96" s="948"/>
      <c r="BT96" s="949"/>
      <c r="BU96" s="949"/>
      <c r="BV96" s="949"/>
      <c r="BW96" s="949"/>
      <c r="BX96" s="949"/>
      <c r="BY96" s="949"/>
      <c r="BZ96" s="949"/>
      <c r="CA96" s="949"/>
      <c r="CB96" s="949"/>
      <c r="CC96" s="949"/>
      <c r="CD96" s="949"/>
      <c r="CE96" s="949"/>
      <c r="CF96" s="949"/>
      <c r="CG96" s="958"/>
      <c r="CH96" s="959"/>
      <c r="CI96" s="960"/>
      <c r="CJ96" s="960"/>
      <c r="CK96" s="960"/>
      <c r="CL96" s="961"/>
      <c r="CM96" s="959"/>
      <c r="CN96" s="960"/>
      <c r="CO96" s="960"/>
      <c r="CP96" s="960"/>
      <c r="CQ96" s="961"/>
      <c r="CR96" s="959"/>
      <c r="CS96" s="960"/>
      <c r="CT96" s="960"/>
      <c r="CU96" s="960"/>
      <c r="CV96" s="961"/>
      <c r="CW96" s="959"/>
      <c r="CX96" s="960"/>
      <c r="CY96" s="960"/>
      <c r="CZ96" s="960"/>
      <c r="DA96" s="961"/>
      <c r="DB96" s="959"/>
      <c r="DC96" s="960"/>
      <c r="DD96" s="960"/>
      <c r="DE96" s="960"/>
      <c r="DF96" s="961"/>
      <c r="DG96" s="959"/>
      <c r="DH96" s="960"/>
      <c r="DI96" s="960"/>
      <c r="DJ96" s="960"/>
      <c r="DK96" s="961"/>
      <c r="DL96" s="959"/>
      <c r="DM96" s="960"/>
      <c r="DN96" s="960"/>
      <c r="DO96" s="960"/>
      <c r="DP96" s="961"/>
      <c r="DQ96" s="959"/>
      <c r="DR96" s="960"/>
      <c r="DS96" s="960"/>
      <c r="DT96" s="960"/>
      <c r="DU96" s="961"/>
      <c r="DV96" s="948"/>
      <c r="DW96" s="949"/>
      <c r="DX96" s="949"/>
      <c r="DY96" s="949"/>
      <c r="DZ96" s="950"/>
      <c r="EA96" s="231"/>
    </row>
    <row r="97" spans="1:131" ht="26.25" hidden="1" customHeight="1" x14ac:dyDescent="0.2">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3"/>
      <c r="BF97" s="243"/>
      <c r="BG97" s="243"/>
      <c r="BH97" s="243"/>
      <c r="BI97" s="243"/>
      <c r="BJ97" s="243"/>
      <c r="BK97" s="243"/>
      <c r="BL97" s="243"/>
      <c r="BM97" s="243"/>
      <c r="BN97" s="243"/>
      <c r="BO97" s="243"/>
      <c r="BP97" s="243"/>
      <c r="BQ97" s="240">
        <v>91</v>
      </c>
      <c r="BR97" s="245"/>
      <c r="BS97" s="948"/>
      <c r="BT97" s="949"/>
      <c r="BU97" s="949"/>
      <c r="BV97" s="949"/>
      <c r="BW97" s="949"/>
      <c r="BX97" s="949"/>
      <c r="BY97" s="949"/>
      <c r="BZ97" s="949"/>
      <c r="CA97" s="949"/>
      <c r="CB97" s="949"/>
      <c r="CC97" s="949"/>
      <c r="CD97" s="949"/>
      <c r="CE97" s="949"/>
      <c r="CF97" s="949"/>
      <c r="CG97" s="958"/>
      <c r="CH97" s="959"/>
      <c r="CI97" s="960"/>
      <c r="CJ97" s="960"/>
      <c r="CK97" s="960"/>
      <c r="CL97" s="961"/>
      <c r="CM97" s="959"/>
      <c r="CN97" s="960"/>
      <c r="CO97" s="960"/>
      <c r="CP97" s="960"/>
      <c r="CQ97" s="961"/>
      <c r="CR97" s="959"/>
      <c r="CS97" s="960"/>
      <c r="CT97" s="960"/>
      <c r="CU97" s="960"/>
      <c r="CV97" s="961"/>
      <c r="CW97" s="959"/>
      <c r="CX97" s="960"/>
      <c r="CY97" s="960"/>
      <c r="CZ97" s="960"/>
      <c r="DA97" s="961"/>
      <c r="DB97" s="959"/>
      <c r="DC97" s="960"/>
      <c r="DD97" s="960"/>
      <c r="DE97" s="960"/>
      <c r="DF97" s="961"/>
      <c r="DG97" s="959"/>
      <c r="DH97" s="960"/>
      <c r="DI97" s="960"/>
      <c r="DJ97" s="960"/>
      <c r="DK97" s="961"/>
      <c r="DL97" s="959"/>
      <c r="DM97" s="960"/>
      <c r="DN97" s="960"/>
      <c r="DO97" s="960"/>
      <c r="DP97" s="961"/>
      <c r="DQ97" s="959"/>
      <c r="DR97" s="960"/>
      <c r="DS97" s="960"/>
      <c r="DT97" s="960"/>
      <c r="DU97" s="961"/>
      <c r="DV97" s="948"/>
      <c r="DW97" s="949"/>
      <c r="DX97" s="949"/>
      <c r="DY97" s="949"/>
      <c r="DZ97" s="950"/>
      <c r="EA97" s="231"/>
    </row>
    <row r="98" spans="1:131" ht="26.25" hidden="1" customHeight="1" x14ac:dyDescent="0.2">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3"/>
      <c r="BF98" s="243"/>
      <c r="BG98" s="243"/>
      <c r="BH98" s="243"/>
      <c r="BI98" s="243"/>
      <c r="BJ98" s="243"/>
      <c r="BK98" s="243"/>
      <c r="BL98" s="243"/>
      <c r="BM98" s="243"/>
      <c r="BN98" s="243"/>
      <c r="BO98" s="243"/>
      <c r="BP98" s="243"/>
      <c r="BQ98" s="240">
        <v>92</v>
      </c>
      <c r="BR98" s="245"/>
      <c r="BS98" s="948"/>
      <c r="BT98" s="949"/>
      <c r="BU98" s="949"/>
      <c r="BV98" s="949"/>
      <c r="BW98" s="949"/>
      <c r="BX98" s="949"/>
      <c r="BY98" s="949"/>
      <c r="BZ98" s="949"/>
      <c r="CA98" s="949"/>
      <c r="CB98" s="949"/>
      <c r="CC98" s="949"/>
      <c r="CD98" s="949"/>
      <c r="CE98" s="949"/>
      <c r="CF98" s="949"/>
      <c r="CG98" s="958"/>
      <c r="CH98" s="959"/>
      <c r="CI98" s="960"/>
      <c r="CJ98" s="960"/>
      <c r="CK98" s="960"/>
      <c r="CL98" s="961"/>
      <c r="CM98" s="959"/>
      <c r="CN98" s="960"/>
      <c r="CO98" s="960"/>
      <c r="CP98" s="960"/>
      <c r="CQ98" s="961"/>
      <c r="CR98" s="959"/>
      <c r="CS98" s="960"/>
      <c r="CT98" s="960"/>
      <c r="CU98" s="960"/>
      <c r="CV98" s="961"/>
      <c r="CW98" s="959"/>
      <c r="CX98" s="960"/>
      <c r="CY98" s="960"/>
      <c r="CZ98" s="960"/>
      <c r="DA98" s="961"/>
      <c r="DB98" s="959"/>
      <c r="DC98" s="960"/>
      <c r="DD98" s="960"/>
      <c r="DE98" s="960"/>
      <c r="DF98" s="961"/>
      <c r="DG98" s="959"/>
      <c r="DH98" s="960"/>
      <c r="DI98" s="960"/>
      <c r="DJ98" s="960"/>
      <c r="DK98" s="961"/>
      <c r="DL98" s="959"/>
      <c r="DM98" s="960"/>
      <c r="DN98" s="960"/>
      <c r="DO98" s="960"/>
      <c r="DP98" s="961"/>
      <c r="DQ98" s="959"/>
      <c r="DR98" s="960"/>
      <c r="DS98" s="960"/>
      <c r="DT98" s="960"/>
      <c r="DU98" s="961"/>
      <c r="DV98" s="948"/>
      <c r="DW98" s="949"/>
      <c r="DX98" s="949"/>
      <c r="DY98" s="949"/>
      <c r="DZ98" s="950"/>
      <c r="EA98" s="231"/>
    </row>
    <row r="99" spans="1:131" ht="26.25" hidden="1" customHeight="1" x14ac:dyDescent="0.2">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3"/>
      <c r="BF99" s="243"/>
      <c r="BG99" s="243"/>
      <c r="BH99" s="243"/>
      <c r="BI99" s="243"/>
      <c r="BJ99" s="243"/>
      <c r="BK99" s="243"/>
      <c r="BL99" s="243"/>
      <c r="BM99" s="243"/>
      <c r="BN99" s="243"/>
      <c r="BO99" s="243"/>
      <c r="BP99" s="243"/>
      <c r="BQ99" s="240">
        <v>93</v>
      </c>
      <c r="BR99" s="245"/>
      <c r="BS99" s="948"/>
      <c r="BT99" s="949"/>
      <c r="BU99" s="949"/>
      <c r="BV99" s="949"/>
      <c r="BW99" s="949"/>
      <c r="BX99" s="949"/>
      <c r="BY99" s="949"/>
      <c r="BZ99" s="949"/>
      <c r="CA99" s="949"/>
      <c r="CB99" s="949"/>
      <c r="CC99" s="949"/>
      <c r="CD99" s="949"/>
      <c r="CE99" s="949"/>
      <c r="CF99" s="949"/>
      <c r="CG99" s="958"/>
      <c r="CH99" s="959"/>
      <c r="CI99" s="960"/>
      <c r="CJ99" s="960"/>
      <c r="CK99" s="960"/>
      <c r="CL99" s="961"/>
      <c r="CM99" s="959"/>
      <c r="CN99" s="960"/>
      <c r="CO99" s="960"/>
      <c r="CP99" s="960"/>
      <c r="CQ99" s="961"/>
      <c r="CR99" s="959"/>
      <c r="CS99" s="960"/>
      <c r="CT99" s="960"/>
      <c r="CU99" s="960"/>
      <c r="CV99" s="961"/>
      <c r="CW99" s="959"/>
      <c r="CX99" s="960"/>
      <c r="CY99" s="960"/>
      <c r="CZ99" s="960"/>
      <c r="DA99" s="961"/>
      <c r="DB99" s="959"/>
      <c r="DC99" s="960"/>
      <c r="DD99" s="960"/>
      <c r="DE99" s="960"/>
      <c r="DF99" s="961"/>
      <c r="DG99" s="959"/>
      <c r="DH99" s="960"/>
      <c r="DI99" s="960"/>
      <c r="DJ99" s="960"/>
      <c r="DK99" s="961"/>
      <c r="DL99" s="959"/>
      <c r="DM99" s="960"/>
      <c r="DN99" s="960"/>
      <c r="DO99" s="960"/>
      <c r="DP99" s="961"/>
      <c r="DQ99" s="959"/>
      <c r="DR99" s="960"/>
      <c r="DS99" s="960"/>
      <c r="DT99" s="960"/>
      <c r="DU99" s="961"/>
      <c r="DV99" s="948"/>
      <c r="DW99" s="949"/>
      <c r="DX99" s="949"/>
      <c r="DY99" s="949"/>
      <c r="DZ99" s="950"/>
      <c r="EA99" s="231"/>
    </row>
    <row r="100" spans="1:131" ht="26.25" hidden="1" customHeight="1" x14ac:dyDescent="0.2">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3"/>
      <c r="BF100" s="243"/>
      <c r="BG100" s="243"/>
      <c r="BH100" s="243"/>
      <c r="BI100" s="243"/>
      <c r="BJ100" s="243"/>
      <c r="BK100" s="243"/>
      <c r="BL100" s="243"/>
      <c r="BM100" s="243"/>
      <c r="BN100" s="243"/>
      <c r="BO100" s="243"/>
      <c r="BP100" s="243"/>
      <c r="BQ100" s="240">
        <v>94</v>
      </c>
      <c r="BR100" s="245"/>
      <c r="BS100" s="948"/>
      <c r="BT100" s="949"/>
      <c r="BU100" s="949"/>
      <c r="BV100" s="949"/>
      <c r="BW100" s="949"/>
      <c r="BX100" s="949"/>
      <c r="BY100" s="949"/>
      <c r="BZ100" s="949"/>
      <c r="CA100" s="949"/>
      <c r="CB100" s="949"/>
      <c r="CC100" s="949"/>
      <c r="CD100" s="949"/>
      <c r="CE100" s="949"/>
      <c r="CF100" s="949"/>
      <c r="CG100" s="958"/>
      <c r="CH100" s="959"/>
      <c r="CI100" s="960"/>
      <c r="CJ100" s="960"/>
      <c r="CK100" s="960"/>
      <c r="CL100" s="961"/>
      <c r="CM100" s="959"/>
      <c r="CN100" s="960"/>
      <c r="CO100" s="960"/>
      <c r="CP100" s="960"/>
      <c r="CQ100" s="961"/>
      <c r="CR100" s="959"/>
      <c r="CS100" s="960"/>
      <c r="CT100" s="960"/>
      <c r="CU100" s="960"/>
      <c r="CV100" s="961"/>
      <c r="CW100" s="959"/>
      <c r="CX100" s="960"/>
      <c r="CY100" s="960"/>
      <c r="CZ100" s="960"/>
      <c r="DA100" s="961"/>
      <c r="DB100" s="959"/>
      <c r="DC100" s="960"/>
      <c r="DD100" s="960"/>
      <c r="DE100" s="960"/>
      <c r="DF100" s="961"/>
      <c r="DG100" s="959"/>
      <c r="DH100" s="960"/>
      <c r="DI100" s="960"/>
      <c r="DJ100" s="960"/>
      <c r="DK100" s="961"/>
      <c r="DL100" s="959"/>
      <c r="DM100" s="960"/>
      <c r="DN100" s="960"/>
      <c r="DO100" s="960"/>
      <c r="DP100" s="961"/>
      <c r="DQ100" s="959"/>
      <c r="DR100" s="960"/>
      <c r="DS100" s="960"/>
      <c r="DT100" s="960"/>
      <c r="DU100" s="961"/>
      <c r="DV100" s="948"/>
      <c r="DW100" s="949"/>
      <c r="DX100" s="949"/>
      <c r="DY100" s="949"/>
      <c r="DZ100" s="950"/>
      <c r="EA100" s="231"/>
    </row>
    <row r="101" spans="1:131" ht="26.25" hidden="1" customHeight="1" x14ac:dyDescent="0.2">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3"/>
      <c r="BF101" s="243"/>
      <c r="BG101" s="243"/>
      <c r="BH101" s="243"/>
      <c r="BI101" s="243"/>
      <c r="BJ101" s="243"/>
      <c r="BK101" s="243"/>
      <c r="BL101" s="243"/>
      <c r="BM101" s="243"/>
      <c r="BN101" s="243"/>
      <c r="BO101" s="243"/>
      <c r="BP101" s="243"/>
      <c r="BQ101" s="240">
        <v>95</v>
      </c>
      <c r="BR101" s="245"/>
      <c r="BS101" s="948"/>
      <c r="BT101" s="949"/>
      <c r="BU101" s="949"/>
      <c r="BV101" s="949"/>
      <c r="BW101" s="949"/>
      <c r="BX101" s="949"/>
      <c r="BY101" s="949"/>
      <c r="BZ101" s="949"/>
      <c r="CA101" s="949"/>
      <c r="CB101" s="949"/>
      <c r="CC101" s="949"/>
      <c r="CD101" s="949"/>
      <c r="CE101" s="949"/>
      <c r="CF101" s="949"/>
      <c r="CG101" s="958"/>
      <c r="CH101" s="959"/>
      <c r="CI101" s="960"/>
      <c r="CJ101" s="960"/>
      <c r="CK101" s="960"/>
      <c r="CL101" s="961"/>
      <c r="CM101" s="959"/>
      <c r="CN101" s="960"/>
      <c r="CO101" s="960"/>
      <c r="CP101" s="960"/>
      <c r="CQ101" s="961"/>
      <c r="CR101" s="959"/>
      <c r="CS101" s="960"/>
      <c r="CT101" s="960"/>
      <c r="CU101" s="960"/>
      <c r="CV101" s="961"/>
      <c r="CW101" s="959"/>
      <c r="CX101" s="960"/>
      <c r="CY101" s="960"/>
      <c r="CZ101" s="960"/>
      <c r="DA101" s="961"/>
      <c r="DB101" s="959"/>
      <c r="DC101" s="960"/>
      <c r="DD101" s="960"/>
      <c r="DE101" s="960"/>
      <c r="DF101" s="961"/>
      <c r="DG101" s="959"/>
      <c r="DH101" s="960"/>
      <c r="DI101" s="960"/>
      <c r="DJ101" s="960"/>
      <c r="DK101" s="961"/>
      <c r="DL101" s="959"/>
      <c r="DM101" s="960"/>
      <c r="DN101" s="960"/>
      <c r="DO101" s="960"/>
      <c r="DP101" s="961"/>
      <c r="DQ101" s="959"/>
      <c r="DR101" s="960"/>
      <c r="DS101" s="960"/>
      <c r="DT101" s="960"/>
      <c r="DU101" s="961"/>
      <c r="DV101" s="948"/>
      <c r="DW101" s="949"/>
      <c r="DX101" s="949"/>
      <c r="DY101" s="949"/>
      <c r="DZ101" s="950"/>
      <c r="EA101" s="231"/>
    </row>
    <row r="102" spans="1:131" ht="26.25" customHeight="1" thickBot="1" x14ac:dyDescent="0.25">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3"/>
      <c r="BF102" s="243"/>
      <c r="BG102" s="243"/>
      <c r="BH102" s="243"/>
      <c r="BI102" s="243"/>
      <c r="BJ102" s="243"/>
      <c r="BK102" s="243"/>
      <c r="BL102" s="243"/>
      <c r="BM102" s="243"/>
      <c r="BN102" s="243"/>
      <c r="BO102" s="243"/>
      <c r="BP102" s="243"/>
      <c r="BQ102" s="242" t="s">
        <v>383</v>
      </c>
      <c r="BR102" s="940" t="s">
        <v>410</v>
      </c>
      <c r="BS102" s="941"/>
      <c r="BT102" s="941"/>
      <c r="BU102" s="941"/>
      <c r="BV102" s="941"/>
      <c r="BW102" s="941"/>
      <c r="BX102" s="941"/>
      <c r="BY102" s="941"/>
      <c r="BZ102" s="941"/>
      <c r="CA102" s="941"/>
      <c r="CB102" s="941"/>
      <c r="CC102" s="941"/>
      <c r="CD102" s="941"/>
      <c r="CE102" s="941"/>
      <c r="CF102" s="941"/>
      <c r="CG102" s="951"/>
      <c r="CH102" s="952"/>
      <c r="CI102" s="953"/>
      <c r="CJ102" s="953"/>
      <c r="CK102" s="953"/>
      <c r="CL102" s="954"/>
      <c r="CM102" s="952"/>
      <c r="CN102" s="953"/>
      <c r="CO102" s="953"/>
      <c r="CP102" s="953"/>
      <c r="CQ102" s="954"/>
      <c r="CR102" s="955"/>
      <c r="CS102" s="956"/>
      <c r="CT102" s="956"/>
      <c r="CU102" s="956"/>
      <c r="CV102" s="957"/>
      <c r="CW102" s="955"/>
      <c r="CX102" s="956"/>
      <c r="CY102" s="956"/>
      <c r="CZ102" s="956"/>
      <c r="DA102" s="957"/>
      <c r="DB102" s="955"/>
      <c r="DC102" s="956"/>
      <c r="DD102" s="956"/>
      <c r="DE102" s="956"/>
      <c r="DF102" s="957"/>
      <c r="DG102" s="955"/>
      <c r="DH102" s="956"/>
      <c r="DI102" s="956"/>
      <c r="DJ102" s="956"/>
      <c r="DK102" s="957"/>
      <c r="DL102" s="955"/>
      <c r="DM102" s="956"/>
      <c r="DN102" s="956"/>
      <c r="DO102" s="956"/>
      <c r="DP102" s="957"/>
      <c r="DQ102" s="955"/>
      <c r="DR102" s="956"/>
      <c r="DS102" s="956"/>
      <c r="DT102" s="956"/>
      <c r="DU102" s="957"/>
      <c r="DV102" s="940"/>
      <c r="DW102" s="941"/>
      <c r="DX102" s="941"/>
      <c r="DY102" s="941"/>
      <c r="DZ102" s="942"/>
      <c r="EA102" s="231"/>
    </row>
    <row r="103" spans="1:131" ht="26.25" customHeight="1" x14ac:dyDescent="0.2">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3"/>
      <c r="BF103" s="243"/>
      <c r="BG103" s="243"/>
      <c r="BH103" s="243"/>
      <c r="BI103" s="243"/>
      <c r="BJ103" s="243"/>
      <c r="BK103" s="243"/>
      <c r="BL103" s="243"/>
      <c r="BM103" s="243"/>
      <c r="BN103" s="243"/>
      <c r="BO103" s="243"/>
      <c r="BP103" s="243"/>
      <c r="BQ103" s="943" t="s">
        <v>411</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31"/>
    </row>
    <row r="104" spans="1:131" ht="26.25" customHeight="1" x14ac:dyDescent="0.2">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3"/>
      <c r="BF104" s="243"/>
      <c r="BG104" s="243"/>
      <c r="BH104" s="243"/>
      <c r="BI104" s="243"/>
      <c r="BJ104" s="243"/>
      <c r="BK104" s="243"/>
      <c r="BL104" s="243"/>
      <c r="BM104" s="243"/>
      <c r="BN104" s="243"/>
      <c r="BO104" s="243"/>
      <c r="BP104" s="243"/>
      <c r="BQ104" s="944" t="s">
        <v>412</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31"/>
    </row>
    <row r="105" spans="1:131" ht="11.25" customHeight="1" x14ac:dyDescent="0.2">
      <c r="A105" s="243"/>
      <c r="B105" s="243"/>
      <c r="C105" s="243"/>
      <c r="D105" s="243"/>
      <c r="E105" s="243"/>
      <c r="F105" s="243"/>
      <c r="G105" s="243"/>
      <c r="H105" s="243"/>
      <c r="I105" s="243"/>
      <c r="J105" s="243"/>
      <c r="K105" s="243"/>
      <c r="L105" s="243"/>
      <c r="M105" s="243"/>
      <c r="N105" s="243"/>
      <c r="O105" s="243"/>
      <c r="P105" s="243"/>
      <c r="Q105" s="243"/>
      <c r="R105" s="243"/>
      <c r="S105" s="243"/>
      <c r="T105" s="243"/>
      <c r="U105" s="243"/>
      <c r="V105" s="243"/>
      <c r="W105" s="243"/>
      <c r="X105" s="243"/>
      <c r="Y105" s="243"/>
      <c r="Z105" s="243"/>
      <c r="AA105" s="243"/>
      <c r="AB105" s="243"/>
      <c r="AC105" s="243"/>
      <c r="AD105" s="243"/>
      <c r="AE105" s="243"/>
      <c r="AF105" s="243"/>
      <c r="AG105" s="243"/>
      <c r="AH105" s="243"/>
      <c r="AI105" s="243"/>
      <c r="AJ105" s="243"/>
      <c r="AK105" s="243"/>
      <c r="AL105" s="243"/>
      <c r="AM105" s="243"/>
      <c r="AN105" s="243"/>
      <c r="AO105" s="243"/>
      <c r="AP105" s="243"/>
      <c r="AQ105" s="243"/>
      <c r="AR105" s="243"/>
      <c r="AS105" s="243"/>
      <c r="AT105" s="243"/>
      <c r="AU105" s="243"/>
      <c r="AV105" s="243"/>
      <c r="AW105" s="243"/>
      <c r="AX105" s="243"/>
      <c r="AY105" s="243"/>
      <c r="AZ105" s="243"/>
      <c r="BA105" s="243"/>
      <c r="BB105" s="243"/>
      <c r="BC105" s="243"/>
      <c r="BD105" s="243"/>
      <c r="BE105" s="243"/>
      <c r="BF105" s="243"/>
      <c r="BG105" s="243"/>
      <c r="BH105" s="243"/>
      <c r="BI105" s="243"/>
      <c r="BJ105" s="243"/>
      <c r="BK105" s="243"/>
      <c r="BL105" s="243"/>
      <c r="BM105" s="243"/>
      <c r="BN105" s="243"/>
      <c r="BO105" s="243"/>
      <c r="BP105" s="243"/>
      <c r="BQ105" s="231"/>
      <c r="BR105" s="231"/>
      <c r="BS105" s="231"/>
      <c r="BT105" s="231"/>
      <c r="BU105" s="231"/>
      <c r="BV105" s="231"/>
      <c r="BW105" s="231"/>
      <c r="BX105" s="231"/>
      <c r="BY105" s="231"/>
      <c r="BZ105" s="231"/>
      <c r="CA105" s="231"/>
      <c r="CB105" s="231"/>
      <c r="CC105" s="231"/>
      <c r="CD105" s="231"/>
      <c r="CE105" s="231"/>
      <c r="CF105" s="231"/>
      <c r="CG105" s="231"/>
      <c r="CH105" s="231"/>
      <c r="CI105" s="231"/>
      <c r="CJ105" s="231"/>
      <c r="CK105" s="231"/>
      <c r="CL105" s="231"/>
      <c r="CM105" s="231"/>
      <c r="CN105" s="231"/>
      <c r="CO105" s="231"/>
      <c r="CP105" s="231"/>
      <c r="CQ105" s="231"/>
      <c r="CR105" s="231"/>
      <c r="CS105" s="231"/>
      <c r="CT105" s="231"/>
      <c r="CU105" s="231"/>
      <c r="CV105" s="231"/>
      <c r="CW105" s="231"/>
      <c r="CX105" s="231"/>
      <c r="CY105" s="231"/>
      <c r="CZ105" s="231"/>
      <c r="DA105" s="231"/>
      <c r="DB105" s="231"/>
      <c r="DC105" s="231"/>
      <c r="DD105" s="231"/>
      <c r="DE105" s="231"/>
      <c r="DF105" s="231"/>
      <c r="DG105" s="231"/>
      <c r="DH105" s="231"/>
      <c r="DI105" s="231"/>
      <c r="DJ105" s="231"/>
      <c r="DK105" s="231"/>
      <c r="DL105" s="231"/>
      <c r="DM105" s="231"/>
      <c r="DN105" s="231"/>
      <c r="DO105" s="231"/>
      <c r="DP105" s="231"/>
      <c r="DQ105" s="231"/>
      <c r="DR105" s="231"/>
      <c r="DS105" s="231"/>
      <c r="DT105" s="231"/>
      <c r="DU105" s="231"/>
      <c r="DV105" s="231"/>
      <c r="DW105" s="231"/>
      <c r="DX105" s="231"/>
      <c r="DY105" s="231"/>
      <c r="DZ105" s="231"/>
      <c r="EA105" s="231"/>
    </row>
    <row r="106" spans="1:131" ht="11.25" customHeight="1" x14ac:dyDescent="0.2">
      <c r="A106" s="243"/>
      <c r="B106" s="243"/>
      <c r="C106" s="243"/>
      <c r="D106" s="243"/>
      <c r="E106" s="243"/>
      <c r="F106" s="243"/>
      <c r="G106" s="243"/>
      <c r="H106" s="243"/>
      <c r="I106" s="243"/>
      <c r="J106" s="243"/>
      <c r="K106" s="243"/>
      <c r="L106" s="243"/>
      <c r="M106" s="243"/>
      <c r="N106" s="243"/>
      <c r="O106" s="243"/>
      <c r="P106" s="243"/>
      <c r="Q106" s="243"/>
      <c r="R106" s="243"/>
      <c r="S106" s="243"/>
      <c r="T106" s="243"/>
      <c r="U106" s="243"/>
      <c r="V106" s="243"/>
      <c r="W106" s="243"/>
      <c r="X106" s="243"/>
      <c r="Y106" s="243"/>
      <c r="Z106" s="243"/>
      <c r="AA106" s="243"/>
      <c r="AB106" s="243"/>
      <c r="AC106" s="243"/>
      <c r="AD106" s="243"/>
      <c r="AE106" s="243"/>
      <c r="AF106" s="243"/>
      <c r="AG106" s="243"/>
      <c r="AH106" s="243"/>
      <c r="AI106" s="243"/>
      <c r="AJ106" s="243"/>
      <c r="AK106" s="243"/>
      <c r="AL106" s="243"/>
      <c r="AM106" s="243"/>
      <c r="AN106" s="243"/>
      <c r="AO106" s="243"/>
      <c r="AP106" s="243"/>
      <c r="AQ106" s="243"/>
      <c r="AR106" s="243"/>
      <c r="AS106" s="243"/>
      <c r="AT106" s="243"/>
      <c r="AU106" s="243"/>
      <c r="AV106" s="243"/>
      <c r="AW106" s="243"/>
      <c r="AX106" s="243"/>
      <c r="AY106" s="243"/>
      <c r="AZ106" s="243"/>
      <c r="BA106" s="243"/>
      <c r="BB106" s="243"/>
      <c r="BC106" s="243"/>
      <c r="BD106" s="243"/>
      <c r="BE106" s="243"/>
      <c r="BF106" s="243"/>
      <c r="BG106" s="243"/>
      <c r="BH106" s="243"/>
      <c r="BI106" s="243"/>
      <c r="BJ106" s="243"/>
      <c r="BK106" s="243"/>
      <c r="BL106" s="243"/>
      <c r="BM106" s="243"/>
      <c r="BN106" s="243"/>
      <c r="BO106" s="243"/>
      <c r="BP106" s="243"/>
      <c r="BQ106" s="231"/>
      <c r="BR106" s="231"/>
      <c r="BS106" s="231"/>
      <c r="BT106" s="231"/>
      <c r="BU106" s="231"/>
      <c r="BV106" s="231"/>
      <c r="BW106" s="231"/>
      <c r="BX106" s="231"/>
      <c r="BY106" s="231"/>
      <c r="BZ106" s="231"/>
      <c r="CA106" s="231"/>
      <c r="CB106" s="231"/>
      <c r="CC106" s="231"/>
      <c r="CD106" s="231"/>
      <c r="CE106" s="231"/>
      <c r="CF106" s="231"/>
      <c r="CG106" s="231"/>
      <c r="CH106" s="231"/>
      <c r="CI106" s="231"/>
      <c r="CJ106" s="231"/>
      <c r="CK106" s="231"/>
      <c r="CL106" s="231"/>
      <c r="CM106" s="231"/>
      <c r="CN106" s="231"/>
      <c r="CO106" s="231"/>
      <c r="CP106" s="231"/>
      <c r="CQ106" s="231"/>
      <c r="CR106" s="231"/>
      <c r="CS106" s="231"/>
      <c r="CT106" s="231"/>
      <c r="CU106" s="231"/>
      <c r="CV106" s="231"/>
      <c r="CW106" s="231"/>
      <c r="CX106" s="231"/>
      <c r="CY106" s="231"/>
      <c r="CZ106" s="231"/>
      <c r="DA106" s="231"/>
      <c r="DB106" s="231"/>
      <c r="DC106" s="231"/>
      <c r="DD106" s="231"/>
      <c r="DE106" s="231"/>
      <c r="DF106" s="231"/>
      <c r="DG106" s="231"/>
      <c r="DH106" s="231"/>
      <c r="DI106" s="231"/>
      <c r="DJ106" s="231"/>
      <c r="DK106" s="231"/>
      <c r="DL106" s="231"/>
      <c r="DM106" s="231"/>
      <c r="DN106" s="231"/>
      <c r="DO106" s="231"/>
      <c r="DP106" s="231"/>
      <c r="DQ106" s="231"/>
      <c r="DR106" s="231"/>
      <c r="DS106" s="231"/>
      <c r="DT106" s="231"/>
      <c r="DU106" s="231"/>
      <c r="DV106" s="231"/>
      <c r="DW106" s="231"/>
      <c r="DX106" s="231"/>
      <c r="DY106" s="231"/>
      <c r="DZ106" s="231"/>
      <c r="EA106" s="231"/>
    </row>
    <row r="107" spans="1:131" s="231" customFormat="1" ht="26.25" customHeight="1" thickBot="1" x14ac:dyDescent="0.25">
      <c r="A107" s="251" t="s">
        <v>413</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414</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31" customFormat="1" ht="26.25" customHeight="1" x14ac:dyDescent="0.2">
      <c r="A108" s="945" t="s">
        <v>415</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416</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31" customFormat="1" ht="26.25" customHeight="1" x14ac:dyDescent="0.2">
      <c r="A109" s="901" t="s">
        <v>417</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04" t="s">
        <v>418</v>
      </c>
      <c r="AB109" s="902"/>
      <c r="AC109" s="902"/>
      <c r="AD109" s="902"/>
      <c r="AE109" s="903"/>
      <c r="AF109" s="904" t="s">
        <v>302</v>
      </c>
      <c r="AG109" s="902"/>
      <c r="AH109" s="902"/>
      <c r="AI109" s="902"/>
      <c r="AJ109" s="903"/>
      <c r="AK109" s="904" t="s">
        <v>301</v>
      </c>
      <c r="AL109" s="902"/>
      <c r="AM109" s="902"/>
      <c r="AN109" s="902"/>
      <c r="AO109" s="903"/>
      <c r="AP109" s="904" t="s">
        <v>419</v>
      </c>
      <c r="AQ109" s="902"/>
      <c r="AR109" s="902"/>
      <c r="AS109" s="902"/>
      <c r="AT109" s="932"/>
      <c r="AU109" s="901" t="s">
        <v>417</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04" t="s">
        <v>418</v>
      </c>
      <c r="BR109" s="902"/>
      <c r="BS109" s="902"/>
      <c r="BT109" s="902"/>
      <c r="BU109" s="903"/>
      <c r="BV109" s="904" t="s">
        <v>302</v>
      </c>
      <c r="BW109" s="902"/>
      <c r="BX109" s="902"/>
      <c r="BY109" s="902"/>
      <c r="BZ109" s="903"/>
      <c r="CA109" s="904" t="s">
        <v>301</v>
      </c>
      <c r="CB109" s="902"/>
      <c r="CC109" s="902"/>
      <c r="CD109" s="902"/>
      <c r="CE109" s="903"/>
      <c r="CF109" s="939" t="s">
        <v>419</v>
      </c>
      <c r="CG109" s="939"/>
      <c r="CH109" s="939"/>
      <c r="CI109" s="939"/>
      <c r="CJ109" s="939"/>
      <c r="CK109" s="904" t="s">
        <v>420</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04" t="s">
        <v>418</v>
      </c>
      <c r="DH109" s="902"/>
      <c r="DI109" s="902"/>
      <c r="DJ109" s="902"/>
      <c r="DK109" s="903"/>
      <c r="DL109" s="904" t="s">
        <v>302</v>
      </c>
      <c r="DM109" s="902"/>
      <c r="DN109" s="902"/>
      <c r="DO109" s="902"/>
      <c r="DP109" s="903"/>
      <c r="DQ109" s="904" t="s">
        <v>301</v>
      </c>
      <c r="DR109" s="902"/>
      <c r="DS109" s="902"/>
      <c r="DT109" s="902"/>
      <c r="DU109" s="903"/>
      <c r="DV109" s="904" t="s">
        <v>419</v>
      </c>
      <c r="DW109" s="902"/>
      <c r="DX109" s="902"/>
      <c r="DY109" s="902"/>
      <c r="DZ109" s="932"/>
    </row>
    <row r="110" spans="1:131" s="231" customFormat="1" ht="26.25" customHeight="1" x14ac:dyDescent="0.2">
      <c r="A110" s="813" t="s">
        <v>421</v>
      </c>
      <c r="B110" s="814"/>
      <c r="C110" s="814"/>
      <c r="D110" s="814"/>
      <c r="E110" s="814"/>
      <c r="F110" s="814"/>
      <c r="G110" s="814"/>
      <c r="H110" s="814"/>
      <c r="I110" s="814"/>
      <c r="J110" s="814"/>
      <c r="K110" s="814"/>
      <c r="L110" s="814"/>
      <c r="M110" s="814"/>
      <c r="N110" s="814"/>
      <c r="O110" s="814"/>
      <c r="P110" s="814"/>
      <c r="Q110" s="814"/>
      <c r="R110" s="814"/>
      <c r="S110" s="814"/>
      <c r="T110" s="814"/>
      <c r="U110" s="814"/>
      <c r="V110" s="814"/>
      <c r="W110" s="814"/>
      <c r="X110" s="814"/>
      <c r="Y110" s="814"/>
      <c r="Z110" s="815"/>
      <c r="AA110" s="894">
        <v>86167</v>
      </c>
      <c r="AB110" s="895"/>
      <c r="AC110" s="895"/>
      <c r="AD110" s="895"/>
      <c r="AE110" s="896"/>
      <c r="AF110" s="897">
        <v>90714</v>
      </c>
      <c r="AG110" s="895"/>
      <c r="AH110" s="895"/>
      <c r="AI110" s="895"/>
      <c r="AJ110" s="896"/>
      <c r="AK110" s="897">
        <v>85942</v>
      </c>
      <c r="AL110" s="895"/>
      <c r="AM110" s="895"/>
      <c r="AN110" s="895"/>
      <c r="AO110" s="896"/>
      <c r="AP110" s="898">
        <v>25.5</v>
      </c>
      <c r="AQ110" s="899"/>
      <c r="AR110" s="899"/>
      <c r="AS110" s="899"/>
      <c r="AT110" s="900"/>
      <c r="AU110" s="933" t="s">
        <v>73</v>
      </c>
      <c r="AV110" s="934"/>
      <c r="AW110" s="934"/>
      <c r="AX110" s="934"/>
      <c r="AY110" s="934"/>
      <c r="AZ110" s="866" t="s">
        <v>422</v>
      </c>
      <c r="BA110" s="814"/>
      <c r="BB110" s="814"/>
      <c r="BC110" s="814"/>
      <c r="BD110" s="814"/>
      <c r="BE110" s="814"/>
      <c r="BF110" s="814"/>
      <c r="BG110" s="814"/>
      <c r="BH110" s="814"/>
      <c r="BI110" s="814"/>
      <c r="BJ110" s="814"/>
      <c r="BK110" s="814"/>
      <c r="BL110" s="814"/>
      <c r="BM110" s="814"/>
      <c r="BN110" s="814"/>
      <c r="BO110" s="814"/>
      <c r="BP110" s="815"/>
      <c r="BQ110" s="867">
        <v>669043</v>
      </c>
      <c r="BR110" s="848"/>
      <c r="BS110" s="848"/>
      <c r="BT110" s="848"/>
      <c r="BU110" s="848"/>
      <c r="BV110" s="848">
        <v>697906</v>
      </c>
      <c r="BW110" s="848"/>
      <c r="BX110" s="848"/>
      <c r="BY110" s="848"/>
      <c r="BZ110" s="848"/>
      <c r="CA110" s="848">
        <v>835942</v>
      </c>
      <c r="CB110" s="848"/>
      <c r="CC110" s="848"/>
      <c r="CD110" s="848"/>
      <c r="CE110" s="848"/>
      <c r="CF110" s="872">
        <v>247.7</v>
      </c>
      <c r="CG110" s="873"/>
      <c r="CH110" s="873"/>
      <c r="CI110" s="873"/>
      <c r="CJ110" s="873"/>
      <c r="CK110" s="929" t="s">
        <v>423</v>
      </c>
      <c r="CL110" s="825"/>
      <c r="CM110" s="866" t="s">
        <v>424</v>
      </c>
      <c r="CN110" s="814"/>
      <c r="CO110" s="814"/>
      <c r="CP110" s="814"/>
      <c r="CQ110" s="814"/>
      <c r="CR110" s="814"/>
      <c r="CS110" s="814"/>
      <c r="CT110" s="814"/>
      <c r="CU110" s="814"/>
      <c r="CV110" s="814"/>
      <c r="CW110" s="814"/>
      <c r="CX110" s="814"/>
      <c r="CY110" s="814"/>
      <c r="CZ110" s="814"/>
      <c r="DA110" s="814"/>
      <c r="DB110" s="814"/>
      <c r="DC110" s="814"/>
      <c r="DD110" s="814"/>
      <c r="DE110" s="814"/>
      <c r="DF110" s="815"/>
      <c r="DG110" s="867" t="s">
        <v>425</v>
      </c>
      <c r="DH110" s="848"/>
      <c r="DI110" s="848"/>
      <c r="DJ110" s="848"/>
      <c r="DK110" s="848"/>
      <c r="DL110" s="848" t="s">
        <v>425</v>
      </c>
      <c r="DM110" s="848"/>
      <c r="DN110" s="848"/>
      <c r="DO110" s="848"/>
      <c r="DP110" s="848"/>
      <c r="DQ110" s="848" t="s">
        <v>426</v>
      </c>
      <c r="DR110" s="848"/>
      <c r="DS110" s="848"/>
      <c r="DT110" s="848"/>
      <c r="DU110" s="848"/>
      <c r="DV110" s="849" t="s">
        <v>426</v>
      </c>
      <c r="DW110" s="849"/>
      <c r="DX110" s="849"/>
      <c r="DY110" s="849"/>
      <c r="DZ110" s="850"/>
    </row>
    <row r="111" spans="1:131" s="231" customFormat="1" ht="26.25" customHeight="1" x14ac:dyDescent="0.2">
      <c r="A111" s="780" t="s">
        <v>427</v>
      </c>
      <c r="B111" s="781"/>
      <c r="C111" s="781"/>
      <c r="D111" s="781"/>
      <c r="E111" s="781"/>
      <c r="F111" s="781"/>
      <c r="G111" s="781"/>
      <c r="H111" s="781"/>
      <c r="I111" s="781"/>
      <c r="J111" s="781"/>
      <c r="K111" s="781"/>
      <c r="L111" s="781"/>
      <c r="M111" s="781"/>
      <c r="N111" s="781"/>
      <c r="O111" s="781"/>
      <c r="P111" s="781"/>
      <c r="Q111" s="781"/>
      <c r="R111" s="781"/>
      <c r="S111" s="781"/>
      <c r="T111" s="781"/>
      <c r="U111" s="781"/>
      <c r="V111" s="781"/>
      <c r="W111" s="781"/>
      <c r="X111" s="781"/>
      <c r="Y111" s="781"/>
      <c r="Z111" s="928"/>
      <c r="AA111" s="921" t="s">
        <v>426</v>
      </c>
      <c r="AB111" s="922"/>
      <c r="AC111" s="922"/>
      <c r="AD111" s="922"/>
      <c r="AE111" s="923"/>
      <c r="AF111" s="924" t="s">
        <v>426</v>
      </c>
      <c r="AG111" s="922"/>
      <c r="AH111" s="922"/>
      <c r="AI111" s="922"/>
      <c r="AJ111" s="923"/>
      <c r="AK111" s="924" t="s">
        <v>426</v>
      </c>
      <c r="AL111" s="922"/>
      <c r="AM111" s="922"/>
      <c r="AN111" s="922"/>
      <c r="AO111" s="923"/>
      <c r="AP111" s="925" t="s">
        <v>426</v>
      </c>
      <c r="AQ111" s="926"/>
      <c r="AR111" s="926"/>
      <c r="AS111" s="926"/>
      <c r="AT111" s="927"/>
      <c r="AU111" s="935"/>
      <c r="AV111" s="936"/>
      <c r="AW111" s="936"/>
      <c r="AX111" s="936"/>
      <c r="AY111" s="936"/>
      <c r="AZ111" s="821" t="s">
        <v>428</v>
      </c>
      <c r="BA111" s="758"/>
      <c r="BB111" s="758"/>
      <c r="BC111" s="758"/>
      <c r="BD111" s="758"/>
      <c r="BE111" s="758"/>
      <c r="BF111" s="758"/>
      <c r="BG111" s="758"/>
      <c r="BH111" s="758"/>
      <c r="BI111" s="758"/>
      <c r="BJ111" s="758"/>
      <c r="BK111" s="758"/>
      <c r="BL111" s="758"/>
      <c r="BM111" s="758"/>
      <c r="BN111" s="758"/>
      <c r="BO111" s="758"/>
      <c r="BP111" s="759"/>
      <c r="BQ111" s="822" t="s">
        <v>429</v>
      </c>
      <c r="BR111" s="823"/>
      <c r="BS111" s="823"/>
      <c r="BT111" s="823"/>
      <c r="BU111" s="823"/>
      <c r="BV111" s="823" t="s">
        <v>430</v>
      </c>
      <c r="BW111" s="823"/>
      <c r="BX111" s="823"/>
      <c r="BY111" s="823"/>
      <c r="BZ111" s="823"/>
      <c r="CA111" s="823" t="s">
        <v>431</v>
      </c>
      <c r="CB111" s="823"/>
      <c r="CC111" s="823"/>
      <c r="CD111" s="823"/>
      <c r="CE111" s="823"/>
      <c r="CF111" s="881" t="s">
        <v>431</v>
      </c>
      <c r="CG111" s="882"/>
      <c r="CH111" s="882"/>
      <c r="CI111" s="882"/>
      <c r="CJ111" s="882"/>
      <c r="CK111" s="930"/>
      <c r="CL111" s="827"/>
      <c r="CM111" s="821" t="s">
        <v>432</v>
      </c>
      <c r="CN111" s="758"/>
      <c r="CO111" s="758"/>
      <c r="CP111" s="758"/>
      <c r="CQ111" s="758"/>
      <c r="CR111" s="758"/>
      <c r="CS111" s="758"/>
      <c r="CT111" s="758"/>
      <c r="CU111" s="758"/>
      <c r="CV111" s="758"/>
      <c r="CW111" s="758"/>
      <c r="CX111" s="758"/>
      <c r="CY111" s="758"/>
      <c r="CZ111" s="758"/>
      <c r="DA111" s="758"/>
      <c r="DB111" s="758"/>
      <c r="DC111" s="758"/>
      <c r="DD111" s="758"/>
      <c r="DE111" s="758"/>
      <c r="DF111" s="759"/>
      <c r="DG111" s="822" t="s">
        <v>429</v>
      </c>
      <c r="DH111" s="823"/>
      <c r="DI111" s="823"/>
      <c r="DJ111" s="823"/>
      <c r="DK111" s="823"/>
      <c r="DL111" s="823" t="s">
        <v>429</v>
      </c>
      <c r="DM111" s="823"/>
      <c r="DN111" s="823"/>
      <c r="DO111" s="823"/>
      <c r="DP111" s="823"/>
      <c r="DQ111" s="823" t="s">
        <v>429</v>
      </c>
      <c r="DR111" s="823"/>
      <c r="DS111" s="823"/>
      <c r="DT111" s="823"/>
      <c r="DU111" s="823"/>
      <c r="DV111" s="800" t="s">
        <v>429</v>
      </c>
      <c r="DW111" s="800"/>
      <c r="DX111" s="800"/>
      <c r="DY111" s="800"/>
      <c r="DZ111" s="801"/>
    </row>
    <row r="112" spans="1:131" s="231" customFormat="1" ht="26.25" customHeight="1" x14ac:dyDescent="0.2">
      <c r="A112" s="915" t="s">
        <v>433</v>
      </c>
      <c r="B112" s="916"/>
      <c r="C112" s="758" t="s">
        <v>434</v>
      </c>
      <c r="D112" s="758"/>
      <c r="E112" s="758"/>
      <c r="F112" s="758"/>
      <c r="G112" s="758"/>
      <c r="H112" s="758"/>
      <c r="I112" s="758"/>
      <c r="J112" s="758"/>
      <c r="K112" s="758"/>
      <c r="L112" s="758"/>
      <c r="M112" s="758"/>
      <c r="N112" s="758"/>
      <c r="O112" s="758"/>
      <c r="P112" s="758"/>
      <c r="Q112" s="758"/>
      <c r="R112" s="758"/>
      <c r="S112" s="758"/>
      <c r="T112" s="758"/>
      <c r="U112" s="758"/>
      <c r="V112" s="758"/>
      <c r="W112" s="758"/>
      <c r="X112" s="758"/>
      <c r="Y112" s="758"/>
      <c r="Z112" s="759"/>
      <c r="AA112" s="785" t="s">
        <v>429</v>
      </c>
      <c r="AB112" s="786"/>
      <c r="AC112" s="786"/>
      <c r="AD112" s="786"/>
      <c r="AE112" s="787"/>
      <c r="AF112" s="788" t="s">
        <v>429</v>
      </c>
      <c r="AG112" s="786"/>
      <c r="AH112" s="786"/>
      <c r="AI112" s="786"/>
      <c r="AJ112" s="787"/>
      <c r="AK112" s="788" t="s">
        <v>429</v>
      </c>
      <c r="AL112" s="786"/>
      <c r="AM112" s="786"/>
      <c r="AN112" s="786"/>
      <c r="AO112" s="787"/>
      <c r="AP112" s="830" t="s">
        <v>431</v>
      </c>
      <c r="AQ112" s="831"/>
      <c r="AR112" s="831"/>
      <c r="AS112" s="831"/>
      <c r="AT112" s="832"/>
      <c r="AU112" s="935"/>
      <c r="AV112" s="936"/>
      <c r="AW112" s="936"/>
      <c r="AX112" s="936"/>
      <c r="AY112" s="936"/>
      <c r="AZ112" s="821" t="s">
        <v>435</v>
      </c>
      <c r="BA112" s="758"/>
      <c r="BB112" s="758"/>
      <c r="BC112" s="758"/>
      <c r="BD112" s="758"/>
      <c r="BE112" s="758"/>
      <c r="BF112" s="758"/>
      <c r="BG112" s="758"/>
      <c r="BH112" s="758"/>
      <c r="BI112" s="758"/>
      <c r="BJ112" s="758"/>
      <c r="BK112" s="758"/>
      <c r="BL112" s="758"/>
      <c r="BM112" s="758"/>
      <c r="BN112" s="758"/>
      <c r="BO112" s="758"/>
      <c r="BP112" s="759"/>
      <c r="BQ112" s="822">
        <v>110768</v>
      </c>
      <c r="BR112" s="823"/>
      <c r="BS112" s="823"/>
      <c r="BT112" s="823"/>
      <c r="BU112" s="823"/>
      <c r="BV112" s="823">
        <v>105255</v>
      </c>
      <c r="BW112" s="823"/>
      <c r="BX112" s="823"/>
      <c r="BY112" s="823"/>
      <c r="BZ112" s="823"/>
      <c r="CA112" s="823">
        <v>108255</v>
      </c>
      <c r="CB112" s="823"/>
      <c r="CC112" s="823"/>
      <c r="CD112" s="823"/>
      <c r="CE112" s="823"/>
      <c r="CF112" s="881">
        <v>32.1</v>
      </c>
      <c r="CG112" s="882"/>
      <c r="CH112" s="882"/>
      <c r="CI112" s="882"/>
      <c r="CJ112" s="882"/>
      <c r="CK112" s="930"/>
      <c r="CL112" s="827"/>
      <c r="CM112" s="821" t="s">
        <v>436</v>
      </c>
      <c r="CN112" s="758"/>
      <c r="CO112" s="758"/>
      <c r="CP112" s="758"/>
      <c r="CQ112" s="758"/>
      <c r="CR112" s="758"/>
      <c r="CS112" s="758"/>
      <c r="CT112" s="758"/>
      <c r="CU112" s="758"/>
      <c r="CV112" s="758"/>
      <c r="CW112" s="758"/>
      <c r="CX112" s="758"/>
      <c r="CY112" s="758"/>
      <c r="CZ112" s="758"/>
      <c r="DA112" s="758"/>
      <c r="DB112" s="758"/>
      <c r="DC112" s="758"/>
      <c r="DD112" s="758"/>
      <c r="DE112" s="758"/>
      <c r="DF112" s="759"/>
      <c r="DG112" s="822" t="s">
        <v>430</v>
      </c>
      <c r="DH112" s="823"/>
      <c r="DI112" s="823"/>
      <c r="DJ112" s="823"/>
      <c r="DK112" s="823"/>
      <c r="DL112" s="823" t="s">
        <v>431</v>
      </c>
      <c r="DM112" s="823"/>
      <c r="DN112" s="823"/>
      <c r="DO112" s="823"/>
      <c r="DP112" s="823"/>
      <c r="DQ112" s="823" t="s">
        <v>429</v>
      </c>
      <c r="DR112" s="823"/>
      <c r="DS112" s="823"/>
      <c r="DT112" s="823"/>
      <c r="DU112" s="823"/>
      <c r="DV112" s="800" t="s">
        <v>429</v>
      </c>
      <c r="DW112" s="800"/>
      <c r="DX112" s="800"/>
      <c r="DY112" s="800"/>
      <c r="DZ112" s="801"/>
    </row>
    <row r="113" spans="1:130" s="231" customFormat="1" ht="26.25" customHeight="1" x14ac:dyDescent="0.2">
      <c r="A113" s="917"/>
      <c r="B113" s="918"/>
      <c r="C113" s="758" t="s">
        <v>437</v>
      </c>
      <c r="D113" s="758"/>
      <c r="E113" s="758"/>
      <c r="F113" s="758"/>
      <c r="G113" s="758"/>
      <c r="H113" s="758"/>
      <c r="I113" s="758"/>
      <c r="J113" s="758"/>
      <c r="K113" s="758"/>
      <c r="L113" s="758"/>
      <c r="M113" s="758"/>
      <c r="N113" s="758"/>
      <c r="O113" s="758"/>
      <c r="P113" s="758"/>
      <c r="Q113" s="758"/>
      <c r="R113" s="758"/>
      <c r="S113" s="758"/>
      <c r="T113" s="758"/>
      <c r="U113" s="758"/>
      <c r="V113" s="758"/>
      <c r="W113" s="758"/>
      <c r="X113" s="758"/>
      <c r="Y113" s="758"/>
      <c r="Z113" s="759"/>
      <c r="AA113" s="921">
        <v>14772</v>
      </c>
      <c r="AB113" s="922"/>
      <c r="AC113" s="922"/>
      <c r="AD113" s="922"/>
      <c r="AE113" s="923"/>
      <c r="AF113" s="924">
        <v>9603</v>
      </c>
      <c r="AG113" s="922"/>
      <c r="AH113" s="922"/>
      <c r="AI113" s="922"/>
      <c r="AJ113" s="923"/>
      <c r="AK113" s="924">
        <v>6067</v>
      </c>
      <c r="AL113" s="922"/>
      <c r="AM113" s="922"/>
      <c r="AN113" s="922"/>
      <c r="AO113" s="923"/>
      <c r="AP113" s="925">
        <v>1.8</v>
      </c>
      <c r="AQ113" s="926"/>
      <c r="AR113" s="926"/>
      <c r="AS113" s="926"/>
      <c r="AT113" s="927"/>
      <c r="AU113" s="935"/>
      <c r="AV113" s="936"/>
      <c r="AW113" s="936"/>
      <c r="AX113" s="936"/>
      <c r="AY113" s="936"/>
      <c r="AZ113" s="821" t="s">
        <v>438</v>
      </c>
      <c r="BA113" s="758"/>
      <c r="BB113" s="758"/>
      <c r="BC113" s="758"/>
      <c r="BD113" s="758"/>
      <c r="BE113" s="758"/>
      <c r="BF113" s="758"/>
      <c r="BG113" s="758"/>
      <c r="BH113" s="758"/>
      <c r="BI113" s="758"/>
      <c r="BJ113" s="758"/>
      <c r="BK113" s="758"/>
      <c r="BL113" s="758"/>
      <c r="BM113" s="758"/>
      <c r="BN113" s="758"/>
      <c r="BO113" s="758"/>
      <c r="BP113" s="759"/>
      <c r="BQ113" s="822" t="s">
        <v>431</v>
      </c>
      <c r="BR113" s="823"/>
      <c r="BS113" s="823"/>
      <c r="BT113" s="823"/>
      <c r="BU113" s="823"/>
      <c r="BV113" s="823" t="s">
        <v>429</v>
      </c>
      <c r="BW113" s="823"/>
      <c r="BX113" s="823"/>
      <c r="BY113" s="823"/>
      <c r="BZ113" s="823"/>
      <c r="CA113" s="823" t="s">
        <v>430</v>
      </c>
      <c r="CB113" s="823"/>
      <c r="CC113" s="823"/>
      <c r="CD113" s="823"/>
      <c r="CE113" s="823"/>
      <c r="CF113" s="881" t="s">
        <v>127</v>
      </c>
      <c r="CG113" s="882"/>
      <c r="CH113" s="882"/>
      <c r="CI113" s="882"/>
      <c r="CJ113" s="882"/>
      <c r="CK113" s="930"/>
      <c r="CL113" s="827"/>
      <c r="CM113" s="821" t="s">
        <v>439</v>
      </c>
      <c r="CN113" s="758"/>
      <c r="CO113" s="758"/>
      <c r="CP113" s="758"/>
      <c r="CQ113" s="758"/>
      <c r="CR113" s="758"/>
      <c r="CS113" s="758"/>
      <c r="CT113" s="758"/>
      <c r="CU113" s="758"/>
      <c r="CV113" s="758"/>
      <c r="CW113" s="758"/>
      <c r="CX113" s="758"/>
      <c r="CY113" s="758"/>
      <c r="CZ113" s="758"/>
      <c r="DA113" s="758"/>
      <c r="DB113" s="758"/>
      <c r="DC113" s="758"/>
      <c r="DD113" s="758"/>
      <c r="DE113" s="758"/>
      <c r="DF113" s="759"/>
      <c r="DG113" s="785" t="s">
        <v>429</v>
      </c>
      <c r="DH113" s="786"/>
      <c r="DI113" s="786"/>
      <c r="DJ113" s="786"/>
      <c r="DK113" s="787"/>
      <c r="DL113" s="788" t="s">
        <v>430</v>
      </c>
      <c r="DM113" s="786"/>
      <c r="DN113" s="786"/>
      <c r="DO113" s="786"/>
      <c r="DP113" s="787"/>
      <c r="DQ113" s="788" t="s">
        <v>429</v>
      </c>
      <c r="DR113" s="786"/>
      <c r="DS113" s="786"/>
      <c r="DT113" s="786"/>
      <c r="DU113" s="787"/>
      <c r="DV113" s="830" t="s">
        <v>429</v>
      </c>
      <c r="DW113" s="831"/>
      <c r="DX113" s="831"/>
      <c r="DY113" s="831"/>
      <c r="DZ113" s="832"/>
    </row>
    <row r="114" spans="1:130" s="231" customFormat="1" ht="26.25" customHeight="1" x14ac:dyDescent="0.2">
      <c r="A114" s="917"/>
      <c r="B114" s="918"/>
      <c r="C114" s="758" t="s">
        <v>440</v>
      </c>
      <c r="D114" s="758"/>
      <c r="E114" s="758"/>
      <c r="F114" s="758"/>
      <c r="G114" s="758"/>
      <c r="H114" s="758"/>
      <c r="I114" s="758"/>
      <c r="J114" s="758"/>
      <c r="K114" s="758"/>
      <c r="L114" s="758"/>
      <c r="M114" s="758"/>
      <c r="N114" s="758"/>
      <c r="O114" s="758"/>
      <c r="P114" s="758"/>
      <c r="Q114" s="758"/>
      <c r="R114" s="758"/>
      <c r="S114" s="758"/>
      <c r="T114" s="758"/>
      <c r="U114" s="758"/>
      <c r="V114" s="758"/>
      <c r="W114" s="758"/>
      <c r="X114" s="758"/>
      <c r="Y114" s="758"/>
      <c r="Z114" s="759"/>
      <c r="AA114" s="785">
        <v>282</v>
      </c>
      <c r="AB114" s="786"/>
      <c r="AC114" s="786"/>
      <c r="AD114" s="786"/>
      <c r="AE114" s="787"/>
      <c r="AF114" s="788">
        <v>296</v>
      </c>
      <c r="AG114" s="786"/>
      <c r="AH114" s="786"/>
      <c r="AI114" s="786"/>
      <c r="AJ114" s="787"/>
      <c r="AK114" s="788">
        <v>437</v>
      </c>
      <c r="AL114" s="786"/>
      <c r="AM114" s="786"/>
      <c r="AN114" s="786"/>
      <c r="AO114" s="787"/>
      <c r="AP114" s="830">
        <v>0.1</v>
      </c>
      <c r="AQ114" s="831"/>
      <c r="AR114" s="831"/>
      <c r="AS114" s="831"/>
      <c r="AT114" s="832"/>
      <c r="AU114" s="935"/>
      <c r="AV114" s="936"/>
      <c r="AW114" s="936"/>
      <c r="AX114" s="936"/>
      <c r="AY114" s="936"/>
      <c r="AZ114" s="821" t="s">
        <v>441</v>
      </c>
      <c r="BA114" s="758"/>
      <c r="BB114" s="758"/>
      <c r="BC114" s="758"/>
      <c r="BD114" s="758"/>
      <c r="BE114" s="758"/>
      <c r="BF114" s="758"/>
      <c r="BG114" s="758"/>
      <c r="BH114" s="758"/>
      <c r="BI114" s="758"/>
      <c r="BJ114" s="758"/>
      <c r="BK114" s="758"/>
      <c r="BL114" s="758"/>
      <c r="BM114" s="758"/>
      <c r="BN114" s="758"/>
      <c r="BO114" s="758"/>
      <c r="BP114" s="759"/>
      <c r="BQ114" s="822">
        <v>138607</v>
      </c>
      <c r="BR114" s="823"/>
      <c r="BS114" s="823"/>
      <c r="BT114" s="823"/>
      <c r="BU114" s="823"/>
      <c r="BV114" s="823">
        <v>60833</v>
      </c>
      <c r="BW114" s="823"/>
      <c r="BX114" s="823"/>
      <c r="BY114" s="823"/>
      <c r="BZ114" s="823"/>
      <c r="CA114" s="823">
        <v>56606</v>
      </c>
      <c r="CB114" s="823"/>
      <c r="CC114" s="823"/>
      <c r="CD114" s="823"/>
      <c r="CE114" s="823"/>
      <c r="CF114" s="881">
        <v>16.8</v>
      </c>
      <c r="CG114" s="882"/>
      <c r="CH114" s="882"/>
      <c r="CI114" s="882"/>
      <c r="CJ114" s="882"/>
      <c r="CK114" s="930"/>
      <c r="CL114" s="827"/>
      <c r="CM114" s="821" t="s">
        <v>442</v>
      </c>
      <c r="CN114" s="758"/>
      <c r="CO114" s="758"/>
      <c r="CP114" s="758"/>
      <c r="CQ114" s="758"/>
      <c r="CR114" s="758"/>
      <c r="CS114" s="758"/>
      <c r="CT114" s="758"/>
      <c r="CU114" s="758"/>
      <c r="CV114" s="758"/>
      <c r="CW114" s="758"/>
      <c r="CX114" s="758"/>
      <c r="CY114" s="758"/>
      <c r="CZ114" s="758"/>
      <c r="DA114" s="758"/>
      <c r="DB114" s="758"/>
      <c r="DC114" s="758"/>
      <c r="DD114" s="758"/>
      <c r="DE114" s="758"/>
      <c r="DF114" s="759"/>
      <c r="DG114" s="785" t="s">
        <v>429</v>
      </c>
      <c r="DH114" s="786"/>
      <c r="DI114" s="786"/>
      <c r="DJ114" s="786"/>
      <c r="DK114" s="787"/>
      <c r="DL114" s="788" t="s">
        <v>429</v>
      </c>
      <c r="DM114" s="786"/>
      <c r="DN114" s="786"/>
      <c r="DO114" s="786"/>
      <c r="DP114" s="787"/>
      <c r="DQ114" s="788" t="s">
        <v>443</v>
      </c>
      <c r="DR114" s="786"/>
      <c r="DS114" s="786"/>
      <c r="DT114" s="786"/>
      <c r="DU114" s="787"/>
      <c r="DV114" s="830" t="s">
        <v>429</v>
      </c>
      <c r="DW114" s="831"/>
      <c r="DX114" s="831"/>
      <c r="DY114" s="831"/>
      <c r="DZ114" s="832"/>
    </row>
    <row r="115" spans="1:130" s="231" customFormat="1" ht="26.25" customHeight="1" x14ac:dyDescent="0.2">
      <c r="A115" s="917"/>
      <c r="B115" s="918"/>
      <c r="C115" s="758" t="s">
        <v>444</v>
      </c>
      <c r="D115" s="758"/>
      <c r="E115" s="758"/>
      <c r="F115" s="758"/>
      <c r="G115" s="758"/>
      <c r="H115" s="758"/>
      <c r="I115" s="758"/>
      <c r="J115" s="758"/>
      <c r="K115" s="758"/>
      <c r="L115" s="758"/>
      <c r="M115" s="758"/>
      <c r="N115" s="758"/>
      <c r="O115" s="758"/>
      <c r="P115" s="758"/>
      <c r="Q115" s="758"/>
      <c r="R115" s="758"/>
      <c r="S115" s="758"/>
      <c r="T115" s="758"/>
      <c r="U115" s="758"/>
      <c r="V115" s="758"/>
      <c r="W115" s="758"/>
      <c r="X115" s="758"/>
      <c r="Y115" s="758"/>
      <c r="Z115" s="759"/>
      <c r="AA115" s="921" t="s">
        <v>430</v>
      </c>
      <c r="AB115" s="922"/>
      <c r="AC115" s="922"/>
      <c r="AD115" s="922"/>
      <c r="AE115" s="923"/>
      <c r="AF115" s="924" t="s">
        <v>429</v>
      </c>
      <c r="AG115" s="922"/>
      <c r="AH115" s="922"/>
      <c r="AI115" s="922"/>
      <c r="AJ115" s="923"/>
      <c r="AK115" s="924" t="s">
        <v>429</v>
      </c>
      <c r="AL115" s="922"/>
      <c r="AM115" s="922"/>
      <c r="AN115" s="922"/>
      <c r="AO115" s="923"/>
      <c r="AP115" s="925" t="s">
        <v>443</v>
      </c>
      <c r="AQ115" s="926"/>
      <c r="AR115" s="926"/>
      <c r="AS115" s="926"/>
      <c r="AT115" s="927"/>
      <c r="AU115" s="935"/>
      <c r="AV115" s="936"/>
      <c r="AW115" s="936"/>
      <c r="AX115" s="936"/>
      <c r="AY115" s="936"/>
      <c r="AZ115" s="821" t="s">
        <v>445</v>
      </c>
      <c r="BA115" s="758"/>
      <c r="BB115" s="758"/>
      <c r="BC115" s="758"/>
      <c r="BD115" s="758"/>
      <c r="BE115" s="758"/>
      <c r="BF115" s="758"/>
      <c r="BG115" s="758"/>
      <c r="BH115" s="758"/>
      <c r="BI115" s="758"/>
      <c r="BJ115" s="758"/>
      <c r="BK115" s="758"/>
      <c r="BL115" s="758"/>
      <c r="BM115" s="758"/>
      <c r="BN115" s="758"/>
      <c r="BO115" s="758"/>
      <c r="BP115" s="759"/>
      <c r="BQ115" s="822" t="s">
        <v>429</v>
      </c>
      <c r="BR115" s="823"/>
      <c r="BS115" s="823"/>
      <c r="BT115" s="823"/>
      <c r="BU115" s="823"/>
      <c r="BV115" s="823" t="s">
        <v>431</v>
      </c>
      <c r="BW115" s="823"/>
      <c r="BX115" s="823"/>
      <c r="BY115" s="823"/>
      <c r="BZ115" s="823"/>
      <c r="CA115" s="823" t="s">
        <v>425</v>
      </c>
      <c r="CB115" s="823"/>
      <c r="CC115" s="823"/>
      <c r="CD115" s="823"/>
      <c r="CE115" s="823"/>
      <c r="CF115" s="881" t="s">
        <v>429</v>
      </c>
      <c r="CG115" s="882"/>
      <c r="CH115" s="882"/>
      <c r="CI115" s="882"/>
      <c r="CJ115" s="882"/>
      <c r="CK115" s="930"/>
      <c r="CL115" s="827"/>
      <c r="CM115" s="821" t="s">
        <v>446</v>
      </c>
      <c r="CN115" s="758"/>
      <c r="CO115" s="758"/>
      <c r="CP115" s="758"/>
      <c r="CQ115" s="758"/>
      <c r="CR115" s="758"/>
      <c r="CS115" s="758"/>
      <c r="CT115" s="758"/>
      <c r="CU115" s="758"/>
      <c r="CV115" s="758"/>
      <c r="CW115" s="758"/>
      <c r="CX115" s="758"/>
      <c r="CY115" s="758"/>
      <c r="CZ115" s="758"/>
      <c r="DA115" s="758"/>
      <c r="DB115" s="758"/>
      <c r="DC115" s="758"/>
      <c r="DD115" s="758"/>
      <c r="DE115" s="758"/>
      <c r="DF115" s="759"/>
      <c r="DG115" s="785" t="s">
        <v>429</v>
      </c>
      <c r="DH115" s="786"/>
      <c r="DI115" s="786"/>
      <c r="DJ115" s="786"/>
      <c r="DK115" s="787"/>
      <c r="DL115" s="788" t="s">
        <v>430</v>
      </c>
      <c r="DM115" s="786"/>
      <c r="DN115" s="786"/>
      <c r="DO115" s="786"/>
      <c r="DP115" s="787"/>
      <c r="DQ115" s="788" t="s">
        <v>429</v>
      </c>
      <c r="DR115" s="786"/>
      <c r="DS115" s="786"/>
      <c r="DT115" s="786"/>
      <c r="DU115" s="787"/>
      <c r="DV115" s="830" t="s">
        <v>430</v>
      </c>
      <c r="DW115" s="831"/>
      <c r="DX115" s="831"/>
      <c r="DY115" s="831"/>
      <c r="DZ115" s="832"/>
    </row>
    <row r="116" spans="1:130" s="231" customFormat="1" ht="26.25" customHeight="1" x14ac:dyDescent="0.2">
      <c r="A116" s="919"/>
      <c r="B116" s="920"/>
      <c r="C116" s="845" t="s">
        <v>447</v>
      </c>
      <c r="D116" s="845"/>
      <c r="E116" s="845"/>
      <c r="F116" s="845"/>
      <c r="G116" s="845"/>
      <c r="H116" s="845"/>
      <c r="I116" s="845"/>
      <c r="J116" s="845"/>
      <c r="K116" s="845"/>
      <c r="L116" s="845"/>
      <c r="M116" s="845"/>
      <c r="N116" s="845"/>
      <c r="O116" s="845"/>
      <c r="P116" s="845"/>
      <c r="Q116" s="845"/>
      <c r="R116" s="845"/>
      <c r="S116" s="845"/>
      <c r="T116" s="845"/>
      <c r="U116" s="845"/>
      <c r="V116" s="845"/>
      <c r="W116" s="845"/>
      <c r="X116" s="845"/>
      <c r="Y116" s="845"/>
      <c r="Z116" s="846"/>
      <c r="AA116" s="785">
        <v>3</v>
      </c>
      <c r="AB116" s="786"/>
      <c r="AC116" s="786"/>
      <c r="AD116" s="786"/>
      <c r="AE116" s="787"/>
      <c r="AF116" s="788">
        <v>720</v>
      </c>
      <c r="AG116" s="786"/>
      <c r="AH116" s="786"/>
      <c r="AI116" s="786"/>
      <c r="AJ116" s="787"/>
      <c r="AK116" s="788">
        <v>1</v>
      </c>
      <c r="AL116" s="786"/>
      <c r="AM116" s="786"/>
      <c r="AN116" s="786"/>
      <c r="AO116" s="787"/>
      <c r="AP116" s="830">
        <v>0</v>
      </c>
      <c r="AQ116" s="831"/>
      <c r="AR116" s="831"/>
      <c r="AS116" s="831"/>
      <c r="AT116" s="832"/>
      <c r="AU116" s="935"/>
      <c r="AV116" s="936"/>
      <c r="AW116" s="936"/>
      <c r="AX116" s="936"/>
      <c r="AY116" s="936"/>
      <c r="AZ116" s="869" t="s">
        <v>448</v>
      </c>
      <c r="BA116" s="870"/>
      <c r="BB116" s="870"/>
      <c r="BC116" s="870"/>
      <c r="BD116" s="870"/>
      <c r="BE116" s="870"/>
      <c r="BF116" s="870"/>
      <c r="BG116" s="870"/>
      <c r="BH116" s="870"/>
      <c r="BI116" s="870"/>
      <c r="BJ116" s="870"/>
      <c r="BK116" s="870"/>
      <c r="BL116" s="870"/>
      <c r="BM116" s="870"/>
      <c r="BN116" s="870"/>
      <c r="BO116" s="870"/>
      <c r="BP116" s="871"/>
      <c r="BQ116" s="822" t="s">
        <v>429</v>
      </c>
      <c r="BR116" s="823"/>
      <c r="BS116" s="823"/>
      <c r="BT116" s="823"/>
      <c r="BU116" s="823"/>
      <c r="BV116" s="823" t="s">
        <v>429</v>
      </c>
      <c r="BW116" s="823"/>
      <c r="BX116" s="823"/>
      <c r="BY116" s="823"/>
      <c r="BZ116" s="823"/>
      <c r="CA116" s="823" t="s">
        <v>430</v>
      </c>
      <c r="CB116" s="823"/>
      <c r="CC116" s="823"/>
      <c r="CD116" s="823"/>
      <c r="CE116" s="823"/>
      <c r="CF116" s="881" t="s">
        <v>431</v>
      </c>
      <c r="CG116" s="882"/>
      <c r="CH116" s="882"/>
      <c r="CI116" s="882"/>
      <c r="CJ116" s="882"/>
      <c r="CK116" s="930"/>
      <c r="CL116" s="827"/>
      <c r="CM116" s="821" t="s">
        <v>449</v>
      </c>
      <c r="CN116" s="758"/>
      <c r="CO116" s="758"/>
      <c r="CP116" s="758"/>
      <c r="CQ116" s="758"/>
      <c r="CR116" s="758"/>
      <c r="CS116" s="758"/>
      <c r="CT116" s="758"/>
      <c r="CU116" s="758"/>
      <c r="CV116" s="758"/>
      <c r="CW116" s="758"/>
      <c r="CX116" s="758"/>
      <c r="CY116" s="758"/>
      <c r="CZ116" s="758"/>
      <c r="DA116" s="758"/>
      <c r="DB116" s="758"/>
      <c r="DC116" s="758"/>
      <c r="DD116" s="758"/>
      <c r="DE116" s="758"/>
      <c r="DF116" s="759"/>
      <c r="DG116" s="785" t="s">
        <v>431</v>
      </c>
      <c r="DH116" s="786"/>
      <c r="DI116" s="786"/>
      <c r="DJ116" s="786"/>
      <c r="DK116" s="787"/>
      <c r="DL116" s="788" t="s">
        <v>429</v>
      </c>
      <c r="DM116" s="786"/>
      <c r="DN116" s="786"/>
      <c r="DO116" s="786"/>
      <c r="DP116" s="787"/>
      <c r="DQ116" s="788" t="s">
        <v>443</v>
      </c>
      <c r="DR116" s="786"/>
      <c r="DS116" s="786"/>
      <c r="DT116" s="786"/>
      <c r="DU116" s="787"/>
      <c r="DV116" s="830" t="s">
        <v>429</v>
      </c>
      <c r="DW116" s="831"/>
      <c r="DX116" s="831"/>
      <c r="DY116" s="831"/>
      <c r="DZ116" s="832"/>
    </row>
    <row r="117" spans="1:130" s="231" customFormat="1" ht="26.25" customHeight="1" x14ac:dyDescent="0.2">
      <c r="A117" s="901" t="s">
        <v>184</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883" t="s">
        <v>450</v>
      </c>
      <c r="Z117" s="903"/>
      <c r="AA117" s="908">
        <v>101224</v>
      </c>
      <c r="AB117" s="909"/>
      <c r="AC117" s="909"/>
      <c r="AD117" s="909"/>
      <c r="AE117" s="910"/>
      <c r="AF117" s="911">
        <v>101333</v>
      </c>
      <c r="AG117" s="909"/>
      <c r="AH117" s="909"/>
      <c r="AI117" s="909"/>
      <c r="AJ117" s="910"/>
      <c r="AK117" s="911">
        <v>92447</v>
      </c>
      <c r="AL117" s="909"/>
      <c r="AM117" s="909"/>
      <c r="AN117" s="909"/>
      <c r="AO117" s="910"/>
      <c r="AP117" s="912"/>
      <c r="AQ117" s="913"/>
      <c r="AR117" s="913"/>
      <c r="AS117" s="913"/>
      <c r="AT117" s="914"/>
      <c r="AU117" s="935"/>
      <c r="AV117" s="936"/>
      <c r="AW117" s="936"/>
      <c r="AX117" s="936"/>
      <c r="AY117" s="936"/>
      <c r="AZ117" s="869" t="s">
        <v>451</v>
      </c>
      <c r="BA117" s="870"/>
      <c r="BB117" s="870"/>
      <c r="BC117" s="870"/>
      <c r="BD117" s="870"/>
      <c r="BE117" s="870"/>
      <c r="BF117" s="870"/>
      <c r="BG117" s="870"/>
      <c r="BH117" s="870"/>
      <c r="BI117" s="870"/>
      <c r="BJ117" s="870"/>
      <c r="BK117" s="870"/>
      <c r="BL117" s="870"/>
      <c r="BM117" s="870"/>
      <c r="BN117" s="870"/>
      <c r="BO117" s="870"/>
      <c r="BP117" s="871"/>
      <c r="BQ117" s="822" t="s">
        <v>425</v>
      </c>
      <c r="BR117" s="823"/>
      <c r="BS117" s="823"/>
      <c r="BT117" s="823"/>
      <c r="BU117" s="823"/>
      <c r="BV117" s="823" t="s">
        <v>429</v>
      </c>
      <c r="BW117" s="823"/>
      <c r="BX117" s="823"/>
      <c r="BY117" s="823"/>
      <c r="BZ117" s="823"/>
      <c r="CA117" s="823" t="s">
        <v>429</v>
      </c>
      <c r="CB117" s="823"/>
      <c r="CC117" s="823"/>
      <c r="CD117" s="823"/>
      <c r="CE117" s="823"/>
      <c r="CF117" s="881" t="s">
        <v>429</v>
      </c>
      <c r="CG117" s="882"/>
      <c r="CH117" s="882"/>
      <c r="CI117" s="882"/>
      <c r="CJ117" s="882"/>
      <c r="CK117" s="930"/>
      <c r="CL117" s="827"/>
      <c r="CM117" s="821" t="s">
        <v>452</v>
      </c>
      <c r="CN117" s="758"/>
      <c r="CO117" s="758"/>
      <c r="CP117" s="758"/>
      <c r="CQ117" s="758"/>
      <c r="CR117" s="758"/>
      <c r="CS117" s="758"/>
      <c r="CT117" s="758"/>
      <c r="CU117" s="758"/>
      <c r="CV117" s="758"/>
      <c r="CW117" s="758"/>
      <c r="CX117" s="758"/>
      <c r="CY117" s="758"/>
      <c r="CZ117" s="758"/>
      <c r="DA117" s="758"/>
      <c r="DB117" s="758"/>
      <c r="DC117" s="758"/>
      <c r="DD117" s="758"/>
      <c r="DE117" s="758"/>
      <c r="DF117" s="759"/>
      <c r="DG117" s="785" t="s">
        <v>429</v>
      </c>
      <c r="DH117" s="786"/>
      <c r="DI117" s="786"/>
      <c r="DJ117" s="786"/>
      <c r="DK117" s="787"/>
      <c r="DL117" s="788" t="s">
        <v>443</v>
      </c>
      <c r="DM117" s="786"/>
      <c r="DN117" s="786"/>
      <c r="DO117" s="786"/>
      <c r="DP117" s="787"/>
      <c r="DQ117" s="788" t="s">
        <v>429</v>
      </c>
      <c r="DR117" s="786"/>
      <c r="DS117" s="786"/>
      <c r="DT117" s="786"/>
      <c r="DU117" s="787"/>
      <c r="DV117" s="830" t="s">
        <v>429</v>
      </c>
      <c r="DW117" s="831"/>
      <c r="DX117" s="831"/>
      <c r="DY117" s="831"/>
      <c r="DZ117" s="832"/>
    </row>
    <row r="118" spans="1:130" s="231" customFormat="1" ht="26.25" customHeight="1" x14ac:dyDescent="0.2">
      <c r="A118" s="901" t="s">
        <v>420</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04" t="s">
        <v>418</v>
      </c>
      <c r="AB118" s="902"/>
      <c r="AC118" s="902"/>
      <c r="AD118" s="902"/>
      <c r="AE118" s="903"/>
      <c r="AF118" s="904" t="s">
        <v>302</v>
      </c>
      <c r="AG118" s="902"/>
      <c r="AH118" s="902"/>
      <c r="AI118" s="902"/>
      <c r="AJ118" s="903"/>
      <c r="AK118" s="904" t="s">
        <v>301</v>
      </c>
      <c r="AL118" s="902"/>
      <c r="AM118" s="902"/>
      <c r="AN118" s="902"/>
      <c r="AO118" s="903"/>
      <c r="AP118" s="905" t="s">
        <v>419</v>
      </c>
      <c r="AQ118" s="906"/>
      <c r="AR118" s="906"/>
      <c r="AS118" s="906"/>
      <c r="AT118" s="907"/>
      <c r="AU118" s="935"/>
      <c r="AV118" s="936"/>
      <c r="AW118" s="936"/>
      <c r="AX118" s="936"/>
      <c r="AY118" s="936"/>
      <c r="AZ118" s="844" t="s">
        <v>453</v>
      </c>
      <c r="BA118" s="845"/>
      <c r="BB118" s="845"/>
      <c r="BC118" s="845"/>
      <c r="BD118" s="845"/>
      <c r="BE118" s="845"/>
      <c r="BF118" s="845"/>
      <c r="BG118" s="845"/>
      <c r="BH118" s="845"/>
      <c r="BI118" s="845"/>
      <c r="BJ118" s="845"/>
      <c r="BK118" s="845"/>
      <c r="BL118" s="845"/>
      <c r="BM118" s="845"/>
      <c r="BN118" s="845"/>
      <c r="BO118" s="845"/>
      <c r="BP118" s="846"/>
      <c r="BQ118" s="885" t="s">
        <v>425</v>
      </c>
      <c r="BR118" s="851"/>
      <c r="BS118" s="851"/>
      <c r="BT118" s="851"/>
      <c r="BU118" s="851"/>
      <c r="BV118" s="851" t="s">
        <v>429</v>
      </c>
      <c r="BW118" s="851"/>
      <c r="BX118" s="851"/>
      <c r="BY118" s="851"/>
      <c r="BZ118" s="851"/>
      <c r="CA118" s="851" t="s">
        <v>127</v>
      </c>
      <c r="CB118" s="851"/>
      <c r="CC118" s="851"/>
      <c r="CD118" s="851"/>
      <c r="CE118" s="851"/>
      <c r="CF118" s="881" t="s">
        <v>429</v>
      </c>
      <c r="CG118" s="882"/>
      <c r="CH118" s="882"/>
      <c r="CI118" s="882"/>
      <c r="CJ118" s="882"/>
      <c r="CK118" s="930"/>
      <c r="CL118" s="827"/>
      <c r="CM118" s="821" t="s">
        <v>454</v>
      </c>
      <c r="CN118" s="758"/>
      <c r="CO118" s="758"/>
      <c r="CP118" s="758"/>
      <c r="CQ118" s="758"/>
      <c r="CR118" s="758"/>
      <c r="CS118" s="758"/>
      <c r="CT118" s="758"/>
      <c r="CU118" s="758"/>
      <c r="CV118" s="758"/>
      <c r="CW118" s="758"/>
      <c r="CX118" s="758"/>
      <c r="CY118" s="758"/>
      <c r="CZ118" s="758"/>
      <c r="DA118" s="758"/>
      <c r="DB118" s="758"/>
      <c r="DC118" s="758"/>
      <c r="DD118" s="758"/>
      <c r="DE118" s="758"/>
      <c r="DF118" s="759"/>
      <c r="DG118" s="785" t="s">
        <v>455</v>
      </c>
      <c r="DH118" s="786"/>
      <c r="DI118" s="786"/>
      <c r="DJ118" s="786"/>
      <c r="DK118" s="787"/>
      <c r="DL118" s="788" t="s">
        <v>455</v>
      </c>
      <c r="DM118" s="786"/>
      <c r="DN118" s="786"/>
      <c r="DO118" s="786"/>
      <c r="DP118" s="787"/>
      <c r="DQ118" s="788" t="s">
        <v>429</v>
      </c>
      <c r="DR118" s="786"/>
      <c r="DS118" s="786"/>
      <c r="DT118" s="786"/>
      <c r="DU118" s="787"/>
      <c r="DV118" s="830" t="s">
        <v>429</v>
      </c>
      <c r="DW118" s="831"/>
      <c r="DX118" s="831"/>
      <c r="DY118" s="831"/>
      <c r="DZ118" s="832"/>
    </row>
    <row r="119" spans="1:130" s="231" customFormat="1" ht="26.25" customHeight="1" x14ac:dyDescent="0.2">
      <c r="A119" s="824" t="s">
        <v>423</v>
      </c>
      <c r="B119" s="825"/>
      <c r="C119" s="866" t="s">
        <v>424</v>
      </c>
      <c r="D119" s="814"/>
      <c r="E119" s="814"/>
      <c r="F119" s="814"/>
      <c r="G119" s="814"/>
      <c r="H119" s="814"/>
      <c r="I119" s="814"/>
      <c r="J119" s="814"/>
      <c r="K119" s="814"/>
      <c r="L119" s="814"/>
      <c r="M119" s="814"/>
      <c r="N119" s="814"/>
      <c r="O119" s="814"/>
      <c r="P119" s="814"/>
      <c r="Q119" s="814"/>
      <c r="R119" s="814"/>
      <c r="S119" s="814"/>
      <c r="T119" s="814"/>
      <c r="U119" s="814"/>
      <c r="V119" s="814"/>
      <c r="W119" s="814"/>
      <c r="X119" s="814"/>
      <c r="Y119" s="814"/>
      <c r="Z119" s="815"/>
      <c r="AA119" s="894" t="s">
        <v>431</v>
      </c>
      <c r="AB119" s="895"/>
      <c r="AC119" s="895"/>
      <c r="AD119" s="895"/>
      <c r="AE119" s="896"/>
      <c r="AF119" s="897" t="s">
        <v>430</v>
      </c>
      <c r="AG119" s="895"/>
      <c r="AH119" s="895"/>
      <c r="AI119" s="895"/>
      <c r="AJ119" s="896"/>
      <c r="AK119" s="897" t="s">
        <v>431</v>
      </c>
      <c r="AL119" s="895"/>
      <c r="AM119" s="895"/>
      <c r="AN119" s="895"/>
      <c r="AO119" s="896"/>
      <c r="AP119" s="898" t="s">
        <v>429</v>
      </c>
      <c r="AQ119" s="899"/>
      <c r="AR119" s="899"/>
      <c r="AS119" s="899"/>
      <c r="AT119" s="900"/>
      <c r="AU119" s="937"/>
      <c r="AV119" s="938"/>
      <c r="AW119" s="938"/>
      <c r="AX119" s="938"/>
      <c r="AY119" s="938"/>
      <c r="AZ119" s="255" t="s">
        <v>184</v>
      </c>
      <c r="BA119" s="255"/>
      <c r="BB119" s="255"/>
      <c r="BC119" s="255"/>
      <c r="BD119" s="255"/>
      <c r="BE119" s="255"/>
      <c r="BF119" s="255"/>
      <c r="BG119" s="255"/>
      <c r="BH119" s="255"/>
      <c r="BI119" s="255"/>
      <c r="BJ119" s="255"/>
      <c r="BK119" s="255"/>
      <c r="BL119" s="255"/>
      <c r="BM119" s="255"/>
      <c r="BN119" s="255"/>
      <c r="BO119" s="883" t="s">
        <v>456</v>
      </c>
      <c r="BP119" s="884"/>
      <c r="BQ119" s="885">
        <v>918418</v>
      </c>
      <c r="BR119" s="851"/>
      <c r="BS119" s="851"/>
      <c r="BT119" s="851"/>
      <c r="BU119" s="851"/>
      <c r="BV119" s="851">
        <v>863994</v>
      </c>
      <c r="BW119" s="851"/>
      <c r="BX119" s="851"/>
      <c r="BY119" s="851"/>
      <c r="BZ119" s="851"/>
      <c r="CA119" s="851">
        <v>1000803</v>
      </c>
      <c r="CB119" s="851"/>
      <c r="CC119" s="851"/>
      <c r="CD119" s="851"/>
      <c r="CE119" s="851"/>
      <c r="CF119" s="754"/>
      <c r="CG119" s="755"/>
      <c r="CH119" s="755"/>
      <c r="CI119" s="755"/>
      <c r="CJ119" s="840"/>
      <c r="CK119" s="931"/>
      <c r="CL119" s="829"/>
      <c r="CM119" s="844" t="s">
        <v>457</v>
      </c>
      <c r="CN119" s="845"/>
      <c r="CO119" s="845"/>
      <c r="CP119" s="845"/>
      <c r="CQ119" s="845"/>
      <c r="CR119" s="845"/>
      <c r="CS119" s="845"/>
      <c r="CT119" s="845"/>
      <c r="CU119" s="845"/>
      <c r="CV119" s="845"/>
      <c r="CW119" s="845"/>
      <c r="CX119" s="845"/>
      <c r="CY119" s="845"/>
      <c r="CZ119" s="845"/>
      <c r="DA119" s="845"/>
      <c r="DB119" s="845"/>
      <c r="DC119" s="845"/>
      <c r="DD119" s="845"/>
      <c r="DE119" s="845"/>
      <c r="DF119" s="846"/>
      <c r="DG119" s="769" t="s">
        <v>431</v>
      </c>
      <c r="DH119" s="770"/>
      <c r="DI119" s="770"/>
      <c r="DJ119" s="770"/>
      <c r="DK119" s="771"/>
      <c r="DL119" s="772" t="s">
        <v>430</v>
      </c>
      <c r="DM119" s="770"/>
      <c r="DN119" s="770"/>
      <c r="DO119" s="770"/>
      <c r="DP119" s="771"/>
      <c r="DQ119" s="772" t="s">
        <v>429</v>
      </c>
      <c r="DR119" s="770"/>
      <c r="DS119" s="770"/>
      <c r="DT119" s="770"/>
      <c r="DU119" s="771"/>
      <c r="DV119" s="854" t="s">
        <v>429</v>
      </c>
      <c r="DW119" s="855"/>
      <c r="DX119" s="855"/>
      <c r="DY119" s="855"/>
      <c r="DZ119" s="856"/>
    </row>
    <row r="120" spans="1:130" s="231" customFormat="1" ht="26.25" customHeight="1" x14ac:dyDescent="0.2">
      <c r="A120" s="826"/>
      <c r="B120" s="827"/>
      <c r="C120" s="821" t="s">
        <v>432</v>
      </c>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58"/>
      <c r="Z120" s="759"/>
      <c r="AA120" s="785" t="s">
        <v>443</v>
      </c>
      <c r="AB120" s="786"/>
      <c r="AC120" s="786"/>
      <c r="AD120" s="786"/>
      <c r="AE120" s="787"/>
      <c r="AF120" s="788" t="s">
        <v>429</v>
      </c>
      <c r="AG120" s="786"/>
      <c r="AH120" s="786"/>
      <c r="AI120" s="786"/>
      <c r="AJ120" s="787"/>
      <c r="AK120" s="788" t="s">
        <v>429</v>
      </c>
      <c r="AL120" s="786"/>
      <c r="AM120" s="786"/>
      <c r="AN120" s="786"/>
      <c r="AO120" s="787"/>
      <c r="AP120" s="830" t="s">
        <v>429</v>
      </c>
      <c r="AQ120" s="831"/>
      <c r="AR120" s="831"/>
      <c r="AS120" s="831"/>
      <c r="AT120" s="832"/>
      <c r="AU120" s="886" t="s">
        <v>458</v>
      </c>
      <c r="AV120" s="887"/>
      <c r="AW120" s="887"/>
      <c r="AX120" s="887"/>
      <c r="AY120" s="888"/>
      <c r="AZ120" s="866" t="s">
        <v>459</v>
      </c>
      <c r="BA120" s="814"/>
      <c r="BB120" s="814"/>
      <c r="BC120" s="814"/>
      <c r="BD120" s="814"/>
      <c r="BE120" s="814"/>
      <c r="BF120" s="814"/>
      <c r="BG120" s="814"/>
      <c r="BH120" s="814"/>
      <c r="BI120" s="814"/>
      <c r="BJ120" s="814"/>
      <c r="BK120" s="814"/>
      <c r="BL120" s="814"/>
      <c r="BM120" s="814"/>
      <c r="BN120" s="814"/>
      <c r="BO120" s="814"/>
      <c r="BP120" s="815"/>
      <c r="BQ120" s="867">
        <v>434902</v>
      </c>
      <c r="BR120" s="848"/>
      <c r="BS120" s="848"/>
      <c r="BT120" s="848"/>
      <c r="BU120" s="848"/>
      <c r="BV120" s="848">
        <v>445087</v>
      </c>
      <c r="BW120" s="848"/>
      <c r="BX120" s="848"/>
      <c r="BY120" s="848"/>
      <c r="BZ120" s="848"/>
      <c r="CA120" s="848">
        <v>468901</v>
      </c>
      <c r="CB120" s="848"/>
      <c r="CC120" s="848"/>
      <c r="CD120" s="848"/>
      <c r="CE120" s="848"/>
      <c r="CF120" s="872">
        <v>139</v>
      </c>
      <c r="CG120" s="873"/>
      <c r="CH120" s="873"/>
      <c r="CI120" s="873"/>
      <c r="CJ120" s="873"/>
      <c r="CK120" s="874" t="s">
        <v>460</v>
      </c>
      <c r="CL120" s="858"/>
      <c r="CM120" s="858"/>
      <c r="CN120" s="858"/>
      <c r="CO120" s="859"/>
      <c r="CP120" s="878" t="s">
        <v>461</v>
      </c>
      <c r="CQ120" s="879"/>
      <c r="CR120" s="879"/>
      <c r="CS120" s="879"/>
      <c r="CT120" s="879"/>
      <c r="CU120" s="879"/>
      <c r="CV120" s="879"/>
      <c r="CW120" s="879"/>
      <c r="CX120" s="879"/>
      <c r="CY120" s="879"/>
      <c r="CZ120" s="879"/>
      <c r="DA120" s="879"/>
      <c r="DB120" s="879"/>
      <c r="DC120" s="879"/>
      <c r="DD120" s="879"/>
      <c r="DE120" s="879"/>
      <c r="DF120" s="880"/>
      <c r="DG120" s="867">
        <v>95702</v>
      </c>
      <c r="DH120" s="848"/>
      <c r="DI120" s="848"/>
      <c r="DJ120" s="848"/>
      <c r="DK120" s="848"/>
      <c r="DL120" s="848">
        <v>90806</v>
      </c>
      <c r="DM120" s="848"/>
      <c r="DN120" s="848"/>
      <c r="DO120" s="848"/>
      <c r="DP120" s="848"/>
      <c r="DQ120" s="848">
        <v>93810</v>
      </c>
      <c r="DR120" s="848"/>
      <c r="DS120" s="848"/>
      <c r="DT120" s="848"/>
      <c r="DU120" s="848"/>
      <c r="DV120" s="849">
        <v>27.8</v>
      </c>
      <c r="DW120" s="849"/>
      <c r="DX120" s="849"/>
      <c r="DY120" s="849"/>
      <c r="DZ120" s="850"/>
    </row>
    <row r="121" spans="1:130" s="231" customFormat="1" ht="26.25" customHeight="1" x14ac:dyDescent="0.2">
      <c r="A121" s="826"/>
      <c r="B121" s="827"/>
      <c r="C121" s="869" t="s">
        <v>462</v>
      </c>
      <c r="D121" s="870"/>
      <c r="E121" s="870"/>
      <c r="F121" s="870"/>
      <c r="G121" s="870"/>
      <c r="H121" s="870"/>
      <c r="I121" s="870"/>
      <c r="J121" s="870"/>
      <c r="K121" s="870"/>
      <c r="L121" s="870"/>
      <c r="M121" s="870"/>
      <c r="N121" s="870"/>
      <c r="O121" s="870"/>
      <c r="P121" s="870"/>
      <c r="Q121" s="870"/>
      <c r="R121" s="870"/>
      <c r="S121" s="870"/>
      <c r="T121" s="870"/>
      <c r="U121" s="870"/>
      <c r="V121" s="870"/>
      <c r="W121" s="870"/>
      <c r="X121" s="870"/>
      <c r="Y121" s="870"/>
      <c r="Z121" s="871"/>
      <c r="AA121" s="785" t="s">
        <v>431</v>
      </c>
      <c r="AB121" s="786"/>
      <c r="AC121" s="786"/>
      <c r="AD121" s="786"/>
      <c r="AE121" s="787"/>
      <c r="AF121" s="788" t="s">
        <v>431</v>
      </c>
      <c r="AG121" s="786"/>
      <c r="AH121" s="786"/>
      <c r="AI121" s="786"/>
      <c r="AJ121" s="787"/>
      <c r="AK121" s="788" t="s">
        <v>429</v>
      </c>
      <c r="AL121" s="786"/>
      <c r="AM121" s="786"/>
      <c r="AN121" s="786"/>
      <c r="AO121" s="787"/>
      <c r="AP121" s="830" t="s">
        <v>127</v>
      </c>
      <c r="AQ121" s="831"/>
      <c r="AR121" s="831"/>
      <c r="AS121" s="831"/>
      <c r="AT121" s="832"/>
      <c r="AU121" s="889"/>
      <c r="AV121" s="890"/>
      <c r="AW121" s="890"/>
      <c r="AX121" s="890"/>
      <c r="AY121" s="891"/>
      <c r="AZ121" s="821" t="s">
        <v>463</v>
      </c>
      <c r="BA121" s="758"/>
      <c r="BB121" s="758"/>
      <c r="BC121" s="758"/>
      <c r="BD121" s="758"/>
      <c r="BE121" s="758"/>
      <c r="BF121" s="758"/>
      <c r="BG121" s="758"/>
      <c r="BH121" s="758"/>
      <c r="BI121" s="758"/>
      <c r="BJ121" s="758"/>
      <c r="BK121" s="758"/>
      <c r="BL121" s="758"/>
      <c r="BM121" s="758"/>
      <c r="BN121" s="758"/>
      <c r="BO121" s="758"/>
      <c r="BP121" s="759"/>
      <c r="BQ121" s="822" t="s">
        <v>455</v>
      </c>
      <c r="BR121" s="823"/>
      <c r="BS121" s="823"/>
      <c r="BT121" s="823"/>
      <c r="BU121" s="823"/>
      <c r="BV121" s="823" t="s">
        <v>429</v>
      </c>
      <c r="BW121" s="823"/>
      <c r="BX121" s="823"/>
      <c r="BY121" s="823"/>
      <c r="BZ121" s="823"/>
      <c r="CA121" s="823" t="s">
        <v>430</v>
      </c>
      <c r="CB121" s="823"/>
      <c r="CC121" s="823"/>
      <c r="CD121" s="823"/>
      <c r="CE121" s="823"/>
      <c r="CF121" s="881" t="s">
        <v>431</v>
      </c>
      <c r="CG121" s="882"/>
      <c r="CH121" s="882"/>
      <c r="CI121" s="882"/>
      <c r="CJ121" s="882"/>
      <c r="CK121" s="875"/>
      <c r="CL121" s="861"/>
      <c r="CM121" s="861"/>
      <c r="CN121" s="861"/>
      <c r="CO121" s="862"/>
      <c r="CP121" s="841" t="s">
        <v>464</v>
      </c>
      <c r="CQ121" s="842"/>
      <c r="CR121" s="842"/>
      <c r="CS121" s="842"/>
      <c r="CT121" s="842"/>
      <c r="CU121" s="842"/>
      <c r="CV121" s="842"/>
      <c r="CW121" s="842"/>
      <c r="CX121" s="842"/>
      <c r="CY121" s="842"/>
      <c r="CZ121" s="842"/>
      <c r="DA121" s="842"/>
      <c r="DB121" s="842"/>
      <c r="DC121" s="842"/>
      <c r="DD121" s="842"/>
      <c r="DE121" s="842"/>
      <c r="DF121" s="843"/>
      <c r="DG121" s="822">
        <v>15066</v>
      </c>
      <c r="DH121" s="823"/>
      <c r="DI121" s="823"/>
      <c r="DJ121" s="823"/>
      <c r="DK121" s="823"/>
      <c r="DL121" s="823">
        <v>14449</v>
      </c>
      <c r="DM121" s="823"/>
      <c r="DN121" s="823"/>
      <c r="DO121" s="823"/>
      <c r="DP121" s="823"/>
      <c r="DQ121" s="823">
        <v>14445</v>
      </c>
      <c r="DR121" s="823"/>
      <c r="DS121" s="823"/>
      <c r="DT121" s="823"/>
      <c r="DU121" s="823"/>
      <c r="DV121" s="800">
        <v>4.3</v>
      </c>
      <c r="DW121" s="800"/>
      <c r="DX121" s="800"/>
      <c r="DY121" s="800"/>
      <c r="DZ121" s="801"/>
    </row>
    <row r="122" spans="1:130" s="231" customFormat="1" ht="26.25" customHeight="1" x14ac:dyDescent="0.2">
      <c r="A122" s="826"/>
      <c r="B122" s="827"/>
      <c r="C122" s="821" t="s">
        <v>442</v>
      </c>
      <c r="D122" s="758"/>
      <c r="E122" s="758"/>
      <c r="F122" s="758"/>
      <c r="G122" s="758"/>
      <c r="H122" s="758"/>
      <c r="I122" s="758"/>
      <c r="J122" s="758"/>
      <c r="K122" s="758"/>
      <c r="L122" s="758"/>
      <c r="M122" s="758"/>
      <c r="N122" s="758"/>
      <c r="O122" s="758"/>
      <c r="P122" s="758"/>
      <c r="Q122" s="758"/>
      <c r="R122" s="758"/>
      <c r="S122" s="758"/>
      <c r="T122" s="758"/>
      <c r="U122" s="758"/>
      <c r="V122" s="758"/>
      <c r="W122" s="758"/>
      <c r="X122" s="758"/>
      <c r="Y122" s="758"/>
      <c r="Z122" s="759"/>
      <c r="AA122" s="785" t="s">
        <v>429</v>
      </c>
      <c r="AB122" s="786"/>
      <c r="AC122" s="786"/>
      <c r="AD122" s="786"/>
      <c r="AE122" s="787"/>
      <c r="AF122" s="788" t="s">
        <v>443</v>
      </c>
      <c r="AG122" s="786"/>
      <c r="AH122" s="786"/>
      <c r="AI122" s="786"/>
      <c r="AJ122" s="787"/>
      <c r="AK122" s="788" t="s">
        <v>429</v>
      </c>
      <c r="AL122" s="786"/>
      <c r="AM122" s="786"/>
      <c r="AN122" s="786"/>
      <c r="AO122" s="787"/>
      <c r="AP122" s="830" t="s">
        <v>429</v>
      </c>
      <c r="AQ122" s="831"/>
      <c r="AR122" s="831"/>
      <c r="AS122" s="831"/>
      <c r="AT122" s="832"/>
      <c r="AU122" s="889"/>
      <c r="AV122" s="890"/>
      <c r="AW122" s="890"/>
      <c r="AX122" s="890"/>
      <c r="AY122" s="891"/>
      <c r="AZ122" s="844" t="s">
        <v>465</v>
      </c>
      <c r="BA122" s="845"/>
      <c r="BB122" s="845"/>
      <c r="BC122" s="845"/>
      <c r="BD122" s="845"/>
      <c r="BE122" s="845"/>
      <c r="BF122" s="845"/>
      <c r="BG122" s="845"/>
      <c r="BH122" s="845"/>
      <c r="BI122" s="845"/>
      <c r="BJ122" s="845"/>
      <c r="BK122" s="845"/>
      <c r="BL122" s="845"/>
      <c r="BM122" s="845"/>
      <c r="BN122" s="845"/>
      <c r="BO122" s="845"/>
      <c r="BP122" s="846"/>
      <c r="BQ122" s="885">
        <v>617889</v>
      </c>
      <c r="BR122" s="851"/>
      <c r="BS122" s="851"/>
      <c r="BT122" s="851"/>
      <c r="BU122" s="851"/>
      <c r="BV122" s="851">
        <v>578293</v>
      </c>
      <c r="BW122" s="851"/>
      <c r="BX122" s="851"/>
      <c r="BY122" s="851"/>
      <c r="BZ122" s="851"/>
      <c r="CA122" s="851">
        <v>540574</v>
      </c>
      <c r="CB122" s="851"/>
      <c r="CC122" s="851"/>
      <c r="CD122" s="851"/>
      <c r="CE122" s="851"/>
      <c r="CF122" s="852">
        <v>160.19999999999999</v>
      </c>
      <c r="CG122" s="853"/>
      <c r="CH122" s="853"/>
      <c r="CI122" s="853"/>
      <c r="CJ122" s="853"/>
      <c r="CK122" s="875"/>
      <c r="CL122" s="861"/>
      <c r="CM122" s="861"/>
      <c r="CN122" s="861"/>
      <c r="CO122" s="862"/>
      <c r="CP122" s="841" t="s">
        <v>466</v>
      </c>
      <c r="CQ122" s="842"/>
      <c r="CR122" s="842"/>
      <c r="CS122" s="842"/>
      <c r="CT122" s="842"/>
      <c r="CU122" s="842"/>
      <c r="CV122" s="842"/>
      <c r="CW122" s="842"/>
      <c r="CX122" s="842"/>
      <c r="CY122" s="842"/>
      <c r="CZ122" s="842"/>
      <c r="DA122" s="842"/>
      <c r="DB122" s="842"/>
      <c r="DC122" s="842"/>
      <c r="DD122" s="842"/>
      <c r="DE122" s="842"/>
      <c r="DF122" s="843"/>
      <c r="DG122" s="822" t="s">
        <v>127</v>
      </c>
      <c r="DH122" s="823"/>
      <c r="DI122" s="823"/>
      <c r="DJ122" s="823"/>
      <c r="DK122" s="823"/>
      <c r="DL122" s="823" t="s">
        <v>429</v>
      </c>
      <c r="DM122" s="823"/>
      <c r="DN122" s="823"/>
      <c r="DO122" s="823"/>
      <c r="DP122" s="823"/>
      <c r="DQ122" s="823" t="s">
        <v>429</v>
      </c>
      <c r="DR122" s="823"/>
      <c r="DS122" s="823"/>
      <c r="DT122" s="823"/>
      <c r="DU122" s="823"/>
      <c r="DV122" s="800" t="s">
        <v>429</v>
      </c>
      <c r="DW122" s="800"/>
      <c r="DX122" s="800"/>
      <c r="DY122" s="800"/>
      <c r="DZ122" s="801"/>
    </row>
    <row r="123" spans="1:130" s="231" customFormat="1" ht="26.25" customHeight="1" x14ac:dyDescent="0.2">
      <c r="A123" s="826"/>
      <c r="B123" s="827"/>
      <c r="C123" s="821" t="s">
        <v>449</v>
      </c>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58"/>
      <c r="Z123" s="759"/>
      <c r="AA123" s="785" t="s">
        <v>429</v>
      </c>
      <c r="AB123" s="786"/>
      <c r="AC123" s="786"/>
      <c r="AD123" s="786"/>
      <c r="AE123" s="787"/>
      <c r="AF123" s="788" t="s">
        <v>429</v>
      </c>
      <c r="AG123" s="786"/>
      <c r="AH123" s="786"/>
      <c r="AI123" s="786"/>
      <c r="AJ123" s="787"/>
      <c r="AK123" s="788" t="s">
        <v>429</v>
      </c>
      <c r="AL123" s="786"/>
      <c r="AM123" s="786"/>
      <c r="AN123" s="786"/>
      <c r="AO123" s="787"/>
      <c r="AP123" s="830" t="s">
        <v>127</v>
      </c>
      <c r="AQ123" s="831"/>
      <c r="AR123" s="831"/>
      <c r="AS123" s="831"/>
      <c r="AT123" s="832"/>
      <c r="AU123" s="892"/>
      <c r="AV123" s="893"/>
      <c r="AW123" s="893"/>
      <c r="AX123" s="893"/>
      <c r="AY123" s="893"/>
      <c r="AZ123" s="255" t="s">
        <v>184</v>
      </c>
      <c r="BA123" s="255"/>
      <c r="BB123" s="255"/>
      <c r="BC123" s="255"/>
      <c r="BD123" s="255"/>
      <c r="BE123" s="255"/>
      <c r="BF123" s="255"/>
      <c r="BG123" s="255"/>
      <c r="BH123" s="255"/>
      <c r="BI123" s="255"/>
      <c r="BJ123" s="255"/>
      <c r="BK123" s="255"/>
      <c r="BL123" s="255"/>
      <c r="BM123" s="255"/>
      <c r="BN123" s="255"/>
      <c r="BO123" s="883" t="s">
        <v>467</v>
      </c>
      <c r="BP123" s="884"/>
      <c r="BQ123" s="838">
        <v>1052791</v>
      </c>
      <c r="BR123" s="839"/>
      <c r="BS123" s="839"/>
      <c r="BT123" s="839"/>
      <c r="BU123" s="839"/>
      <c r="BV123" s="839">
        <v>1023380</v>
      </c>
      <c r="BW123" s="839"/>
      <c r="BX123" s="839"/>
      <c r="BY123" s="839"/>
      <c r="BZ123" s="839"/>
      <c r="CA123" s="839">
        <v>1009475</v>
      </c>
      <c r="CB123" s="839"/>
      <c r="CC123" s="839"/>
      <c r="CD123" s="839"/>
      <c r="CE123" s="839"/>
      <c r="CF123" s="754"/>
      <c r="CG123" s="755"/>
      <c r="CH123" s="755"/>
      <c r="CI123" s="755"/>
      <c r="CJ123" s="840"/>
      <c r="CK123" s="875"/>
      <c r="CL123" s="861"/>
      <c r="CM123" s="861"/>
      <c r="CN123" s="861"/>
      <c r="CO123" s="862"/>
      <c r="CP123" s="841" t="s">
        <v>468</v>
      </c>
      <c r="CQ123" s="842"/>
      <c r="CR123" s="842"/>
      <c r="CS123" s="842"/>
      <c r="CT123" s="842"/>
      <c r="CU123" s="842"/>
      <c r="CV123" s="842"/>
      <c r="CW123" s="842"/>
      <c r="CX123" s="842"/>
      <c r="CY123" s="842"/>
      <c r="CZ123" s="842"/>
      <c r="DA123" s="842"/>
      <c r="DB123" s="842"/>
      <c r="DC123" s="842"/>
      <c r="DD123" s="842"/>
      <c r="DE123" s="842"/>
      <c r="DF123" s="843"/>
      <c r="DG123" s="785" t="s">
        <v>429</v>
      </c>
      <c r="DH123" s="786"/>
      <c r="DI123" s="786"/>
      <c r="DJ123" s="786"/>
      <c r="DK123" s="787"/>
      <c r="DL123" s="788" t="s">
        <v>443</v>
      </c>
      <c r="DM123" s="786"/>
      <c r="DN123" s="786"/>
      <c r="DO123" s="786"/>
      <c r="DP123" s="787"/>
      <c r="DQ123" s="788" t="s">
        <v>429</v>
      </c>
      <c r="DR123" s="786"/>
      <c r="DS123" s="786"/>
      <c r="DT123" s="786"/>
      <c r="DU123" s="787"/>
      <c r="DV123" s="830" t="s">
        <v>443</v>
      </c>
      <c r="DW123" s="831"/>
      <c r="DX123" s="831"/>
      <c r="DY123" s="831"/>
      <c r="DZ123" s="832"/>
    </row>
    <row r="124" spans="1:130" s="231" customFormat="1" ht="26.25" customHeight="1" thickBot="1" x14ac:dyDescent="0.25">
      <c r="A124" s="826"/>
      <c r="B124" s="827"/>
      <c r="C124" s="821" t="s">
        <v>452</v>
      </c>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9"/>
      <c r="AA124" s="785" t="s">
        <v>429</v>
      </c>
      <c r="AB124" s="786"/>
      <c r="AC124" s="786"/>
      <c r="AD124" s="786"/>
      <c r="AE124" s="787"/>
      <c r="AF124" s="788" t="s">
        <v>429</v>
      </c>
      <c r="AG124" s="786"/>
      <c r="AH124" s="786"/>
      <c r="AI124" s="786"/>
      <c r="AJ124" s="787"/>
      <c r="AK124" s="788" t="s">
        <v>443</v>
      </c>
      <c r="AL124" s="786"/>
      <c r="AM124" s="786"/>
      <c r="AN124" s="786"/>
      <c r="AO124" s="787"/>
      <c r="AP124" s="830" t="s">
        <v>429</v>
      </c>
      <c r="AQ124" s="831"/>
      <c r="AR124" s="831"/>
      <c r="AS124" s="831"/>
      <c r="AT124" s="832"/>
      <c r="AU124" s="833" t="s">
        <v>469</v>
      </c>
      <c r="AV124" s="834"/>
      <c r="AW124" s="834"/>
      <c r="AX124" s="834"/>
      <c r="AY124" s="834"/>
      <c r="AZ124" s="834"/>
      <c r="BA124" s="834"/>
      <c r="BB124" s="834"/>
      <c r="BC124" s="834"/>
      <c r="BD124" s="834"/>
      <c r="BE124" s="834"/>
      <c r="BF124" s="834"/>
      <c r="BG124" s="834"/>
      <c r="BH124" s="834"/>
      <c r="BI124" s="834"/>
      <c r="BJ124" s="834"/>
      <c r="BK124" s="834"/>
      <c r="BL124" s="834"/>
      <c r="BM124" s="834"/>
      <c r="BN124" s="834"/>
      <c r="BO124" s="834"/>
      <c r="BP124" s="835"/>
      <c r="BQ124" s="836" t="s">
        <v>431</v>
      </c>
      <c r="BR124" s="837"/>
      <c r="BS124" s="837"/>
      <c r="BT124" s="837"/>
      <c r="BU124" s="837"/>
      <c r="BV124" s="837" t="s">
        <v>429</v>
      </c>
      <c r="BW124" s="837"/>
      <c r="BX124" s="837"/>
      <c r="BY124" s="837"/>
      <c r="BZ124" s="837"/>
      <c r="CA124" s="837" t="s">
        <v>429</v>
      </c>
      <c r="CB124" s="837"/>
      <c r="CC124" s="837"/>
      <c r="CD124" s="837"/>
      <c r="CE124" s="837"/>
      <c r="CF124" s="732"/>
      <c r="CG124" s="733"/>
      <c r="CH124" s="733"/>
      <c r="CI124" s="733"/>
      <c r="CJ124" s="868"/>
      <c r="CK124" s="876"/>
      <c r="CL124" s="876"/>
      <c r="CM124" s="876"/>
      <c r="CN124" s="876"/>
      <c r="CO124" s="877"/>
      <c r="CP124" s="841" t="s">
        <v>470</v>
      </c>
      <c r="CQ124" s="842"/>
      <c r="CR124" s="842"/>
      <c r="CS124" s="842"/>
      <c r="CT124" s="842"/>
      <c r="CU124" s="842"/>
      <c r="CV124" s="842"/>
      <c r="CW124" s="842"/>
      <c r="CX124" s="842"/>
      <c r="CY124" s="842"/>
      <c r="CZ124" s="842"/>
      <c r="DA124" s="842"/>
      <c r="DB124" s="842"/>
      <c r="DC124" s="842"/>
      <c r="DD124" s="842"/>
      <c r="DE124" s="842"/>
      <c r="DF124" s="843"/>
      <c r="DG124" s="769" t="s">
        <v>429</v>
      </c>
      <c r="DH124" s="770"/>
      <c r="DI124" s="770"/>
      <c r="DJ124" s="770"/>
      <c r="DK124" s="771"/>
      <c r="DL124" s="772" t="s">
        <v>430</v>
      </c>
      <c r="DM124" s="770"/>
      <c r="DN124" s="770"/>
      <c r="DO124" s="770"/>
      <c r="DP124" s="771"/>
      <c r="DQ124" s="772" t="s">
        <v>431</v>
      </c>
      <c r="DR124" s="770"/>
      <c r="DS124" s="770"/>
      <c r="DT124" s="770"/>
      <c r="DU124" s="771"/>
      <c r="DV124" s="854" t="s">
        <v>430</v>
      </c>
      <c r="DW124" s="855"/>
      <c r="DX124" s="855"/>
      <c r="DY124" s="855"/>
      <c r="DZ124" s="856"/>
    </row>
    <row r="125" spans="1:130" s="231" customFormat="1" ht="26.25" customHeight="1" x14ac:dyDescent="0.2">
      <c r="A125" s="826"/>
      <c r="B125" s="827"/>
      <c r="C125" s="821" t="s">
        <v>454</v>
      </c>
      <c r="D125" s="758"/>
      <c r="E125" s="758"/>
      <c r="F125" s="758"/>
      <c r="G125" s="758"/>
      <c r="H125" s="758"/>
      <c r="I125" s="758"/>
      <c r="J125" s="758"/>
      <c r="K125" s="758"/>
      <c r="L125" s="758"/>
      <c r="M125" s="758"/>
      <c r="N125" s="758"/>
      <c r="O125" s="758"/>
      <c r="P125" s="758"/>
      <c r="Q125" s="758"/>
      <c r="R125" s="758"/>
      <c r="S125" s="758"/>
      <c r="T125" s="758"/>
      <c r="U125" s="758"/>
      <c r="V125" s="758"/>
      <c r="W125" s="758"/>
      <c r="X125" s="758"/>
      <c r="Y125" s="758"/>
      <c r="Z125" s="759"/>
      <c r="AA125" s="785" t="s">
        <v>431</v>
      </c>
      <c r="AB125" s="786"/>
      <c r="AC125" s="786"/>
      <c r="AD125" s="786"/>
      <c r="AE125" s="787"/>
      <c r="AF125" s="788" t="s">
        <v>430</v>
      </c>
      <c r="AG125" s="786"/>
      <c r="AH125" s="786"/>
      <c r="AI125" s="786"/>
      <c r="AJ125" s="787"/>
      <c r="AK125" s="788" t="s">
        <v>430</v>
      </c>
      <c r="AL125" s="786"/>
      <c r="AM125" s="786"/>
      <c r="AN125" s="786"/>
      <c r="AO125" s="787"/>
      <c r="AP125" s="830" t="s">
        <v>430</v>
      </c>
      <c r="AQ125" s="831"/>
      <c r="AR125" s="831"/>
      <c r="AS125" s="831"/>
      <c r="AT125" s="832"/>
      <c r="AU125" s="253"/>
      <c r="AV125" s="254"/>
      <c r="AW125" s="254"/>
      <c r="AX125" s="254"/>
      <c r="AY125" s="254"/>
      <c r="AZ125" s="254"/>
      <c r="BA125" s="254"/>
      <c r="BB125" s="254"/>
      <c r="BC125" s="254"/>
      <c r="BD125" s="254"/>
      <c r="BE125" s="254"/>
      <c r="BF125" s="254"/>
      <c r="BG125" s="254"/>
      <c r="BH125" s="254"/>
      <c r="BI125" s="254"/>
      <c r="BJ125" s="254"/>
      <c r="BK125" s="254"/>
      <c r="BL125" s="254"/>
      <c r="BM125" s="254"/>
      <c r="BN125" s="254"/>
      <c r="BO125" s="254"/>
      <c r="BP125" s="254"/>
      <c r="BQ125" s="234"/>
      <c r="BR125" s="234"/>
      <c r="BS125" s="234"/>
      <c r="BT125" s="234"/>
      <c r="BU125" s="234"/>
      <c r="BV125" s="234"/>
      <c r="BW125" s="234"/>
      <c r="BX125" s="234"/>
      <c r="BY125" s="234"/>
      <c r="BZ125" s="234"/>
      <c r="CA125" s="234"/>
      <c r="CB125" s="234"/>
      <c r="CC125" s="234"/>
      <c r="CD125" s="234"/>
      <c r="CE125" s="234"/>
      <c r="CF125" s="234"/>
      <c r="CG125" s="234"/>
      <c r="CH125" s="234"/>
      <c r="CI125" s="234"/>
      <c r="CJ125" s="256"/>
      <c r="CK125" s="857" t="s">
        <v>471</v>
      </c>
      <c r="CL125" s="858"/>
      <c r="CM125" s="858"/>
      <c r="CN125" s="858"/>
      <c r="CO125" s="859"/>
      <c r="CP125" s="866" t="s">
        <v>472</v>
      </c>
      <c r="CQ125" s="814"/>
      <c r="CR125" s="814"/>
      <c r="CS125" s="814"/>
      <c r="CT125" s="814"/>
      <c r="CU125" s="814"/>
      <c r="CV125" s="814"/>
      <c r="CW125" s="814"/>
      <c r="CX125" s="814"/>
      <c r="CY125" s="814"/>
      <c r="CZ125" s="814"/>
      <c r="DA125" s="814"/>
      <c r="DB125" s="814"/>
      <c r="DC125" s="814"/>
      <c r="DD125" s="814"/>
      <c r="DE125" s="814"/>
      <c r="DF125" s="815"/>
      <c r="DG125" s="867" t="s">
        <v>431</v>
      </c>
      <c r="DH125" s="848"/>
      <c r="DI125" s="848"/>
      <c r="DJ125" s="848"/>
      <c r="DK125" s="848"/>
      <c r="DL125" s="848" t="s">
        <v>429</v>
      </c>
      <c r="DM125" s="848"/>
      <c r="DN125" s="848"/>
      <c r="DO125" s="848"/>
      <c r="DP125" s="848"/>
      <c r="DQ125" s="848" t="s">
        <v>443</v>
      </c>
      <c r="DR125" s="848"/>
      <c r="DS125" s="848"/>
      <c r="DT125" s="848"/>
      <c r="DU125" s="848"/>
      <c r="DV125" s="849" t="s">
        <v>430</v>
      </c>
      <c r="DW125" s="849"/>
      <c r="DX125" s="849"/>
      <c r="DY125" s="849"/>
      <c r="DZ125" s="850"/>
    </row>
    <row r="126" spans="1:130" s="231" customFormat="1" ht="26.25" customHeight="1" thickBot="1" x14ac:dyDescent="0.25">
      <c r="A126" s="826"/>
      <c r="B126" s="827"/>
      <c r="C126" s="821" t="s">
        <v>457</v>
      </c>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758"/>
      <c r="Z126" s="759"/>
      <c r="AA126" s="785" t="s">
        <v>430</v>
      </c>
      <c r="AB126" s="786"/>
      <c r="AC126" s="786"/>
      <c r="AD126" s="786"/>
      <c r="AE126" s="787"/>
      <c r="AF126" s="788" t="s">
        <v>431</v>
      </c>
      <c r="AG126" s="786"/>
      <c r="AH126" s="786"/>
      <c r="AI126" s="786"/>
      <c r="AJ126" s="787"/>
      <c r="AK126" s="788" t="s">
        <v>431</v>
      </c>
      <c r="AL126" s="786"/>
      <c r="AM126" s="786"/>
      <c r="AN126" s="786"/>
      <c r="AO126" s="787"/>
      <c r="AP126" s="830" t="s">
        <v>431</v>
      </c>
      <c r="AQ126" s="831"/>
      <c r="AR126" s="831"/>
      <c r="AS126" s="831"/>
      <c r="AT126" s="832"/>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57"/>
      <c r="CE126" s="257"/>
      <c r="CF126" s="257"/>
      <c r="CG126" s="234"/>
      <c r="CH126" s="234"/>
      <c r="CI126" s="234"/>
      <c r="CJ126" s="256"/>
      <c r="CK126" s="860"/>
      <c r="CL126" s="861"/>
      <c r="CM126" s="861"/>
      <c r="CN126" s="861"/>
      <c r="CO126" s="862"/>
      <c r="CP126" s="821" t="s">
        <v>473</v>
      </c>
      <c r="CQ126" s="758"/>
      <c r="CR126" s="758"/>
      <c r="CS126" s="758"/>
      <c r="CT126" s="758"/>
      <c r="CU126" s="758"/>
      <c r="CV126" s="758"/>
      <c r="CW126" s="758"/>
      <c r="CX126" s="758"/>
      <c r="CY126" s="758"/>
      <c r="CZ126" s="758"/>
      <c r="DA126" s="758"/>
      <c r="DB126" s="758"/>
      <c r="DC126" s="758"/>
      <c r="DD126" s="758"/>
      <c r="DE126" s="758"/>
      <c r="DF126" s="759"/>
      <c r="DG126" s="822" t="s">
        <v>443</v>
      </c>
      <c r="DH126" s="823"/>
      <c r="DI126" s="823"/>
      <c r="DJ126" s="823"/>
      <c r="DK126" s="823"/>
      <c r="DL126" s="823" t="s">
        <v>431</v>
      </c>
      <c r="DM126" s="823"/>
      <c r="DN126" s="823"/>
      <c r="DO126" s="823"/>
      <c r="DP126" s="823"/>
      <c r="DQ126" s="823" t="s">
        <v>430</v>
      </c>
      <c r="DR126" s="823"/>
      <c r="DS126" s="823"/>
      <c r="DT126" s="823"/>
      <c r="DU126" s="823"/>
      <c r="DV126" s="800" t="s">
        <v>431</v>
      </c>
      <c r="DW126" s="800"/>
      <c r="DX126" s="800"/>
      <c r="DY126" s="800"/>
      <c r="DZ126" s="801"/>
    </row>
    <row r="127" spans="1:130" s="231" customFormat="1" ht="26.25" customHeight="1" x14ac:dyDescent="0.2">
      <c r="A127" s="828"/>
      <c r="B127" s="829"/>
      <c r="C127" s="844" t="s">
        <v>474</v>
      </c>
      <c r="D127" s="845"/>
      <c r="E127" s="845"/>
      <c r="F127" s="845"/>
      <c r="G127" s="845"/>
      <c r="H127" s="845"/>
      <c r="I127" s="845"/>
      <c r="J127" s="845"/>
      <c r="K127" s="845"/>
      <c r="L127" s="845"/>
      <c r="M127" s="845"/>
      <c r="N127" s="845"/>
      <c r="O127" s="845"/>
      <c r="P127" s="845"/>
      <c r="Q127" s="845"/>
      <c r="R127" s="845"/>
      <c r="S127" s="845"/>
      <c r="T127" s="845"/>
      <c r="U127" s="845"/>
      <c r="V127" s="845"/>
      <c r="W127" s="845"/>
      <c r="X127" s="845"/>
      <c r="Y127" s="845"/>
      <c r="Z127" s="846"/>
      <c r="AA127" s="785" t="s">
        <v>429</v>
      </c>
      <c r="AB127" s="786"/>
      <c r="AC127" s="786"/>
      <c r="AD127" s="786"/>
      <c r="AE127" s="787"/>
      <c r="AF127" s="788" t="s">
        <v>429</v>
      </c>
      <c r="AG127" s="786"/>
      <c r="AH127" s="786"/>
      <c r="AI127" s="786"/>
      <c r="AJ127" s="787"/>
      <c r="AK127" s="788" t="s">
        <v>430</v>
      </c>
      <c r="AL127" s="786"/>
      <c r="AM127" s="786"/>
      <c r="AN127" s="786"/>
      <c r="AO127" s="787"/>
      <c r="AP127" s="830" t="s">
        <v>431</v>
      </c>
      <c r="AQ127" s="831"/>
      <c r="AR127" s="831"/>
      <c r="AS127" s="831"/>
      <c r="AT127" s="832"/>
      <c r="AU127" s="234"/>
      <c r="AV127" s="234"/>
      <c r="AW127" s="234"/>
      <c r="AX127" s="847" t="s">
        <v>475</v>
      </c>
      <c r="AY127" s="818"/>
      <c r="AZ127" s="818"/>
      <c r="BA127" s="818"/>
      <c r="BB127" s="818"/>
      <c r="BC127" s="818"/>
      <c r="BD127" s="818"/>
      <c r="BE127" s="819"/>
      <c r="BF127" s="817" t="s">
        <v>476</v>
      </c>
      <c r="BG127" s="818"/>
      <c r="BH127" s="818"/>
      <c r="BI127" s="818"/>
      <c r="BJ127" s="818"/>
      <c r="BK127" s="818"/>
      <c r="BL127" s="819"/>
      <c r="BM127" s="817" t="s">
        <v>477</v>
      </c>
      <c r="BN127" s="818"/>
      <c r="BO127" s="818"/>
      <c r="BP127" s="818"/>
      <c r="BQ127" s="818"/>
      <c r="BR127" s="818"/>
      <c r="BS127" s="819"/>
      <c r="BT127" s="817" t="s">
        <v>478</v>
      </c>
      <c r="BU127" s="818"/>
      <c r="BV127" s="818"/>
      <c r="BW127" s="818"/>
      <c r="BX127" s="818"/>
      <c r="BY127" s="818"/>
      <c r="BZ127" s="820"/>
      <c r="CA127" s="234"/>
      <c r="CB127" s="234"/>
      <c r="CC127" s="234"/>
      <c r="CD127" s="257"/>
      <c r="CE127" s="257"/>
      <c r="CF127" s="257"/>
      <c r="CG127" s="234"/>
      <c r="CH127" s="234"/>
      <c r="CI127" s="234"/>
      <c r="CJ127" s="256"/>
      <c r="CK127" s="860"/>
      <c r="CL127" s="861"/>
      <c r="CM127" s="861"/>
      <c r="CN127" s="861"/>
      <c r="CO127" s="862"/>
      <c r="CP127" s="821" t="s">
        <v>479</v>
      </c>
      <c r="CQ127" s="758"/>
      <c r="CR127" s="758"/>
      <c r="CS127" s="758"/>
      <c r="CT127" s="758"/>
      <c r="CU127" s="758"/>
      <c r="CV127" s="758"/>
      <c r="CW127" s="758"/>
      <c r="CX127" s="758"/>
      <c r="CY127" s="758"/>
      <c r="CZ127" s="758"/>
      <c r="DA127" s="758"/>
      <c r="DB127" s="758"/>
      <c r="DC127" s="758"/>
      <c r="DD127" s="758"/>
      <c r="DE127" s="758"/>
      <c r="DF127" s="759"/>
      <c r="DG127" s="822" t="s">
        <v>443</v>
      </c>
      <c r="DH127" s="823"/>
      <c r="DI127" s="823"/>
      <c r="DJ127" s="823"/>
      <c r="DK127" s="823"/>
      <c r="DL127" s="823" t="s">
        <v>431</v>
      </c>
      <c r="DM127" s="823"/>
      <c r="DN127" s="823"/>
      <c r="DO127" s="823"/>
      <c r="DP127" s="823"/>
      <c r="DQ127" s="823" t="s">
        <v>430</v>
      </c>
      <c r="DR127" s="823"/>
      <c r="DS127" s="823"/>
      <c r="DT127" s="823"/>
      <c r="DU127" s="823"/>
      <c r="DV127" s="800" t="s">
        <v>431</v>
      </c>
      <c r="DW127" s="800"/>
      <c r="DX127" s="800"/>
      <c r="DY127" s="800"/>
      <c r="DZ127" s="801"/>
    </row>
    <row r="128" spans="1:130" s="231" customFormat="1" ht="26.25" customHeight="1" thickBot="1" x14ac:dyDescent="0.25">
      <c r="A128" s="802" t="s">
        <v>480</v>
      </c>
      <c r="B128" s="803"/>
      <c r="C128" s="803"/>
      <c r="D128" s="803"/>
      <c r="E128" s="803"/>
      <c r="F128" s="803"/>
      <c r="G128" s="803"/>
      <c r="H128" s="803"/>
      <c r="I128" s="803"/>
      <c r="J128" s="803"/>
      <c r="K128" s="803"/>
      <c r="L128" s="803"/>
      <c r="M128" s="803"/>
      <c r="N128" s="803"/>
      <c r="O128" s="803"/>
      <c r="P128" s="803"/>
      <c r="Q128" s="803"/>
      <c r="R128" s="803"/>
      <c r="S128" s="803"/>
      <c r="T128" s="803"/>
      <c r="U128" s="803"/>
      <c r="V128" s="803"/>
      <c r="W128" s="804" t="s">
        <v>481</v>
      </c>
      <c r="X128" s="804"/>
      <c r="Y128" s="804"/>
      <c r="Z128" s="805"/>
      <c r="AA128" s="806" t="s">
        <v>430</v>
      </c>
      <c r="AB128" s="807"/>
      <c r="AC128" s="807"/>
      <c r="AD128" s="807"/>
      <c r="AE128" s="808"/>
      <c r="AF128" s="809" t="s">
        <v>431</v>
      </c>
      <c r="AG128" s="807"/>
      <c r="AH128" s="807"/>
      <c r="AI128" s="807"/>
      <c r="AJ128" s="808"/>
      <c r="AK128" s="809" t="s">
        <v>429</v>
      </c>
      <c r="AL128" s="807"/>
      <c r="AM128" s="807"/>
      <c r="AN128" s="807"/>
      <c r="AO128" s="808"/>
      <c r="AP128" s="810"/>
      <c r="AQ128" s="811"/>
      <c r="AR128" s="811"/>
      <c r="AS128" s="811"/>
      <c r="AT128" s="812"/>
      <c r="AU128" s="234"/>
      <c r="AV128" s="234"/>
      <c r="AW128" s="234"/>
      <c r="AX128" s="813" t="s">
        <v>482</v>
      </c>
      <c r="AY128" s="814"/>
      <c r="AZ128" s="814"/>
      <c r="BA128" s="814"/>
      <c r="BB128" s="814"/>
      <c r="BC128" s="814"/>
      <c r="BD128" s="814"/>
      <c r="BE128" s="815"/>
      <c r="BF128" s="792" t="s">
        <v>431</v>
      </c>
      <c r="BG128" s="793"/>
      <c r="BH128" s="793"/>
      <c r="BI128" s="793"/>
      <c r="BJ128" s="793"/>
      <c r="BK128" s="793"/>
      <c r="BL128" s="816"/>
      <c r="BM128" s="792">
        <v>15</v>
      </c>
      <c r="BN128" s="793"/>
      <c r="BO128" s="793"/>
      <c r="BP128" s="793"/>
      <c r="BQ128" s="793"/>
      <c r="BR128" s="793"/>
      <c r="BS128" s="816"/>
      <c r="BT128" s="792">
        <v>20</v>
      </c>
      <c r="BU128" s="793"/>
      <c r="BV128" s="793"/>
      <c r="BW128" s="793"/>
      <c r="BX128" s="793"/>
      <c r="BY128" s="793"/>
      <c r="BZ128" s="794"/>
      <c r="CA128" s="257"/>
      <c r="CB128" s="257"/>
      <c r="CC128" s="257"/>
      <c r="CD128" s="257"/>
      <c r="CE128" s="257"/>
      <c r="CF128" s="257"/>
      <c r="CG128" s="234"/>
      <c r="CH128" s="234"/>
      <c r="CI128" s="234"/>
      <c r="CJ128" s="256"/>
      <c r="CK128" s="863"/>
      <c r="CL128" s="864"/>
      <c r="CM128" s="864"/>
      <c r="CN128" s="864"/>
      <c r="CO128" s="865"/>
      <c r="CP128" s="795" t="s">
        <v>483</v>
      </c>
      <c r="CQ128" s="736"/>
      <c r="CR128" s="736"/>
      <c r="CS128" s="736"/>
      <c r="CT128" s="736"/>
      <c r="CU128" s="736"/>
      <c r="CV128" s="736"/>
      <c r="CW128" s="736"/>
      <c r="CX128" s="736"/>
      <c r="CY128" s="736"/>
      <c r="CZ128" s="736"/>
      <c r="DA128" s="736"/>
      <c r="DB128" s="736"/>
      <c r="DC128" s="736"/>
      <c r="DD128" s="736"/>
      <c r="DE128" s="736"/>
      <c r="DF128" s="737"/>
      <c r="DG128" s="796" t="s">
        <v>431</v>
      </c>
      <c r="DH128" s="797"/>
      <c r="DI128" s="797"/>
      <c r="DJ128" s="797"/>
      <c r="DK128" s="797"/>
      <c r="DL128" s="797" t="s">
        <v>443</v>
      </c>
      <c r="DM128" s="797"/>
      <c r="DN128" s="797"/>
      <c r="DO128" s="797"/>
      <c r="DP128" s="797"/>
      <c r="DQ128" s="797" t="s">
        <v>443</v>
      </c>
      <c r="DR128" s="797"/>
      <c r="DS128" s="797"/>
      <c r="DT128" s="797"/>
      <c r="DU128" s="797"/>
      <c r="DV128" s="798" t="s">
        <v>443</v>
      </c>
      <c r="DW128" s="798"/>
      <c r="DX128" s="798"/>
      <c r="DY128" s="798"/>
      <c r="DZ128" s="799"/>
    </row>
    <row r="129" spans="1:131" s="231" customFormat="1" ht="26.25" customHeight="1" x14ac:dyDescent="0.2">
      <c r="A129" s="780" t="s">
        <v>107</v>
      </c>
      <c r="B129" s="781"/>
      <c r="C129" s="781"/>
      <c r="D129" s="781"/>
      <c r="E129" s="781"/>
      <c r="F129" s="781"/>
      <c r="G129" s="781"/>
      <c r="H129" s="781"/>
      <c r="I129" s="781"/>
      <c r="J129" s="781"/>
      <c r="K129" s="781"/>
      <c r="L129" s="781"/>
      <c r="M129" s="781"/>
      <c r="N129" s="781"/>
      <c r="O129" s="781"/>
      <c r="P129" s="781"/>
      <c r="Q129" s="781"/>
      <c r="R129" s="781"/>
      <c r="S129" s="781"/>
      <c r="T129" s="781"/>
      <c r="U129" s="781"/>
      <c r="V129" s="781"/>
      <c r="W129" s="782" t="s">
        <v>484</v>
      </c>
      <c r="X129" s="783"/>
      <c r="Y129" s="783"/>
      <c r="Z129" s="784"/>
      <c r="AA129" s="785">
        <v>427618</v>
      </c>
      <c r="AB129" s="786"/>
      <c r="AC129" s="786"/>
      <c r="AD129" s="786"/>
      <c r="AE129" s="787"/>
      <c r="AF129" s="788">
        <v>411968</v>
      </c>
      <c r="AG129" s="786"/>
      <c r="AH129" s="786"/>
      <c r="AI129" s="786"/>
      <c r="AJ129" s="787"/>
      <c r="AK129" s="788">
        <v>398591</v>
      </c>
      <c r="AL129" s="786"/>
      <c r="AM129" s="786"/>
      <c r="AN129" s="786"/>
      <c r="AO129" s="787"/>
      <c r="AP129" s="789"/>
      <c r="AQ129" s="790"/>
      <c r="AR129" s="790"/>
      <c r="AS129" s="790"/>
      <c r="AT129" s="791"/>
      <c r="AU129" s="235"/>
      <c r="AV129" s="235"/>
      <c r="AW129" s="235"/>
      <c r="AX129" s="757" t="s">
        <v>485</v>
      </c>
      <c r="AY129" s="758"/>
      <c r="AZ129" s="758"/>
      <c r="BA129" s="758"/>
      <c r="BB129" s="758"/>
      <c r="BC129" s="758"/>
      <c r="BD129" s="758"/>
      <c r="BE129" s="759"/>
      <c r="BF129" s="776" t="s">
        <v>486</v>
      </c>
      <c r="BG129" s="777"/>
      <c r="BH129" s="777"/>
      <c r="BI129" s="777"/>
      <c r="BJ129" s="777"/>
      <c r="BK129" s="777"/>
      <c r="BL129" s="778"/>
      <c r="BM129" s="776">
        <v>20</v>
      </c>
      <c r="BN129" s="777"/>
      <c r="BO129" s="777"/>
      <c r="BP129" s="777"/>
      <c r="BQ129" s="777"/>
      <c r="BR129" s="777"/>
      <c r="BS129" s="778"/>
      <c r="BT129" s="776">
        <v>30</v>
      </c>
      <c r="BU129" s="777"/>
      <c r="BV129" s="777"/>
      <c r="BW129" s="777"/>
      <c r="BX129" s="777"/>
      <c r="BY129" s="777"/>
      <c r="BZ129" s="779"/>
      <c r="CA129" s="258"/>
      <c r="CB129" s="258"/>
      <c r="CC129" s="258"/>
      <c r="CD129" s="258"/>
      <c r="CE129" s="258"/>
      <c r="CF129" s="258"/>
      <c r="CG129" s="258"/>
      <c r="CH129" s="258"/>
      <c r="CI129" s="258"/>
      <c r="CJ129" s="258"/>
      <c r="CK129" s="258"/>
      <c r="CL129" s="258"/>
      <c r="CM129" s="258"/>
      <c r="CN129" s="258"/>
      <c r="CO129" s="258"/>
      <c r="CP129" s="258"/>
      <c r="CQ129" s="258"/>
      <c r="CR129" s="258"/>
      <c r="CS129" s="258"/>
      <c r="CT129" s="258"/>
      <c r="CU129" s="258"/>
      <c r="CV129" s="258"/>
      <c r="CW129" s="258"/>
      <c r="CX129" s="258"/>
      <c r="CY129" s="258"/>
      <c r="CZ129" s="258"/>
      <c r="DA129" s="258"/>
      <c r="DB129" s="258"/>
      <c r="DC129" s="258"/>
      <c r="DD129" s="258"/>
      <c r="DE129" s="258"/>
      <c r="DF129" s="258"/>
      <c r="DG129" s="258"/>
      <c r="DH129" s="258"/>
      <c r="DI129" s="258"/>
      <c r="DJ129" s="258"/>
      <c r="DK129" s="258"/>
      <c r="DL129" s="258"/>
      <c r="DM129" s="258"/>
      <c r="DN129" s="258"/>
      <c r="DO129" s="258"/>
      <c r="DP129" s="235"/>
      <c r="DQ129" s="235"/>
      <c r="DR129" s="235"/>
      <c r="DS129" s="235"/>
      <c r="DT129" s="235"/>
      <c r="DU129" s="235"/>
      <c r="DV129" s="235"/>
      <c r="DW129" s="235"/>
      <c r="DX129" s="235"/>
      <c r="DY129" s="235"/>
      <c r="DZ129" s="235"/>
    </row>
    <row r="130" spans="1:131" s="231" customFormat="1" ht="26.25" customHeight="1" x14ac:dyDescent="0.2">
      <c r="A130" s="780" t="s">
        <v>487</v>
      </c>
      <c r="B130" s="781"/>
      <c r="C130" s="781"/>
      <c r="D130" s="781"/>
      <c r="E130" s="781"/>
      <c r="F130" s="781"/>
      <c r="G130" s="781"/>
      <c r="H130" s="781"/>
      <c r="I130" s="781"/>
      <c r="J130" s="781"/>
      <c r="K130" s="781"/>
      <c r="L130" s="781"/>
      <c r="M130" s="781"/>
      <c r="N130" s="781"/>
      <c r="O130" s="781"/>
      <c r="P130" s="781"/>
      <c r="Q130" s="781"/>
      <c r="R130" s="781"/>
      <c r="S130" s="781"/>
      <c r="T130" s="781"/>
      <c r="U130" s="781"/>
      <c r="V130" s="781"/>
      <c r="W130" s="782" t="s">
        <v>488</v>
      </c>
      <c r="X130" s="783"/>
      <c r="Y130" s="783"/>
      <c r="Z130" s="784"/>
      <c r="AA130" s="785">
        <v>72289</v>
      </c>
      <c r="AB130" s="786"/>
      <c r="AC130" s="786"/>
      <c r="AD130" s="786"/>
      <c r="AE130" s="787"/>
      <c r="AF130" s="788">
        <v>62497</v>
      </c>
      <c r="AG130" s="786"/>
      <c r="AH130" s="786"/>
      <c r="AI130" s="786"/>
      <c r="AJ130" s="787"/>
      <c r="AK130" s="788">
        <v>61171</v>
      </c>
      <c r="AL130" s="786"/>
      <c r="AM130" s="786"/>
      <c r="AN130" s="786"/>
      <c r="AO130" s="787"/>
      <c r="AP130" s="789"/>
      <c r="AQ130" s="790"/>
      <c r="AR130" s="790"/>
      <c r="AS130" s="790"/>
      <c r="AT130" s="791"/>
      <c r="AU130" s="235"/>
      <c r="AV130" s="235"/>
      <c r="AW130" s="235"/>
      <c r="AX130" s="757" t="s">
        <v>489</v>
      </c>
      <c r="AY130" s="758"/>
      <c r="AZ130" s="758"/>
      <c r="BA130" s="758"/>
      <c r="BB130" s="758"/>
      <c r="BC130" s="758"/>
      <c r="BD130" s="758"/>
      <c r="BE130" s="759"/>
      <c r="BF130" s="760">
        <v>9.5</v>
      </c>
      <c r="BG130" s="761"/>
      <c r="BH130" s="761"/>
      <c r="BI130" s="761"/>
      <c r="BJ130" s="761"/>
      <c r="BK130" s="761"/>
      <c r="BL130" s="762"/>
      <c r="BM130" s="760">
        <v>25</v>
      </c>
      <c r="BN130" s="761"/>
      <c r="BO130" s="761"/>
      <c r="BP130" s="761"/>
      <c r="BQ130" s="761"/>
      <c r="BR130" s="761"/>
      <c r="BS130" s="762"/>
      <c r="BT130" s="760">
        <v>35</v>
      </c>
      <c r="BU130" s="761"/>
      <c r="BV130" s="761"/>
      <c r="BW130" s="761"/>
      <c r="BX130" s="761"/>
      <c r="BY130" s="761"/>
      <c r="BZ130" s="763"/>
      <c r="CA130" s="258"/>
      <c r="CB130" s="258"/>
      <c r="CC130" s="258"/>
      <c r="CD130" s="258"/>
      <c r="CE130" s="258"/>
      <c r="CF130" s="258"/>
      <c r="CG130" s="258"/>
      <c r="CH130" s="258"/>
      <c r="CI130" s="258"/>
      <c r="CJ130" s="258"/>
      <c r="CK130" s="258"/>
      <c r="CL130" s="258"/>
      <c r="CM130" s="258"/>
      <c r="CN130" s="258"/>
      <c r="CO130" s="258"/>
      <c r="CP130" s="258"/>
      <c r="CQ130" s="258"/>
      <c r="CR130" s="258"/>
      <c r="CS130" s="258"/>
      <c r="CT130" s="258"/>
      <c r="CU130" s="258"/>
      <c r="CV130" s="258"/>
      <c r="CW130" s="258"/>
      <c r="CX130" s="258"/>
      <c r="CY130" s="258"/>
      <c r="CZ130" s="258"/>
      <c r="DA130" s="258"/>
      <c r="DB130" s="258"/>
      <c r="DC130" s="258"/>
      <c r="DD130" s="258"/>
      <c r="DE130" s="258"/>
      <c r="DF130" s="258"/>
      <c r="DG130" s="258"/>
      <c r="DH130" s="258"/>
      <c r="DI130" s="258"/>
      <c r="DJ130" s="258"/>
      <c r="DK130" s="258"/>
      <c r="DL130" s="258"/>
      <c r="DM130" s="258"/>
      <c r="DN130" s="258"/>
      <c r="DO130" s="258"/>
      <c r="DP130" s="235"/>
      <c r="DQ130" s="235"/>
      <c r="DR130" s="235"/>
      <c r="DS130" s="235"/>
      <c r="DT130" s="235"/>
      <c r="DU130" s="235"/>
      <c r="DV130" s="235"/>
      <c r="DW130" s="235"/>
      <c r="DX130" s="235"/>
      <c r="DY130" s="235"/>
      <c r="DZ130" s="235"/>
    </row>
    <row r="131" spans="1:131" s="231" customFormat="1" ht="26.25" customHeight="1" thickBot="1" x14ac:dyDescent="0.25">
      <c r="A131" s="764"/>
      <c r="B131" s="765"/>
      <c r="C131" s="765"/>
      <c r="D131" s="765"/>
      <c r="E131" s="765"/>
      <c r="F131" s="765"/>
      <c r="G131" s="765"/>
      <c r="H131" s="765"/>
      <c r="I131" s="765"/>
      <c r="J131" s="765"/>
      <c r="K131" s="765"/>
      <c r="L131" s="765"/>
      <c r="M131" s="765"/>
      <c r="N131" s="765"/>
      <c r="O131" s="765"/>
      <c r="P131" s="765"/>
      <c r="Q131" s="765"/>
      <c r="R131" s="765"/>
      <c r="S131" s="765"/>
      <c r="T131" s="765"/>
      <c r="U131" s="765"/>
      <c r="V131" s="765"/>
      <c r="W131" s="766" t="s">
        <v>490</v>
      </c>
      <c r="X131" s="767"/>
      <c r="Y131" s="767"/>
      <c r="Z131" s="768"/>
      <c r="AA131" s="769">
        <v>355329</v>
      </c>
      <c r="AB131" s="770"/>
      <c r="AC131" s="770"/>
      <c r="AD131" s="770"/>
      <c r="AE131" s="771"/>
      <c r="AF131" s="772">
        <v>349471</v>
      </c>
      <c r="AG131" s="770"/>
      <c r="AH131" s="770"/>
      <c r="AI131" s="770"/>
      <c r="AJ131" s="771"/>
      <c r="AK131" s="772">
        <v>337420</v>
      </c>
      <c r="AL131" s="770"/>
      <c r="AM131" s="770"/>
      <c r="AN131" s="770"/>
      <c r="AO131" s="771"/>
      <c r="AP131" s="773"/>
      <c r="AQ131" s="774"/>
      <c r="AR131" s="774"/>
      <c r="AS131" s="774"/>
      <c r="AT131" s="775"/>
      <c r="AU131" s="235"/>
      <c r="AV131" s="235"/>
      <c r="AW131" s="235"/>
      <c r="AX131" s="735" t="s">
        <v>491</v>
      </c>
      <c r="AY131" s="736"/>
      <c r="AZ131" s="736"/>
      <c r="BA131" s="736"/>
      <c r="BB131" s="736"/>
      <c r="BC131" s="736"/>
      <c r="BD131" s="736"/>
      <c r="BE131" s="737"/>
      <c r="BF131" s="738" t="s">
        <v>492</v>
      </c>
      <c r="BG131" s="739"/>
      <c r="BH131" s="739"/>
      <c r="BI131" s="739"/>
      <c r="BJ131" s="739"/>
      <c r="BK131" s="739"/>
      <c r="BL131" s="740"/>
      <c r="BM131" s="738">
        <v>350</v>
      </c>
      <c r="BN131" s="739"/>
      <c r="BO131" s="739"/>
      <c r="BP131" s="739"/>
      <c r="BQ131" s="739"/>
      <c r="BR131" s="739"/>
      <c r="BS131" s="740"/>
      <c r="BT131" s="741"/>
      <c r="BU131" s="742"/>
      <c r="BV131" s="742"/>
      <c r="BW131" s="742"/>
      <c r="BX131" s="742"/>
      <c r="BY131" s="742"/>
      <c r="BZ131" s="743"/>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c r="CZ131" s="258"/>
      <c r="DA131" s="258"/>
      <c r="DB131" s="258"/>
      <c r="DC131" s="258"/>
      <c r="DD131" s="258"/>
      <c r="DE131" s="258"/>
      <c r="DF131" s="258"/>
      <c r="DG131" s="258"/>
      <c r="DH131" s="258"/>
      <c r="DI131" s="258"/>
      <c r="DJ131" s="258"/>
      <c r="DK131" s="258"/>
      <c r="DL131" s="258"/>
      <c r="DM131" s="258"/>
      <c r="DN131" s="258"/>
      <c r="DO131" s="258"/>
      <c r="DP131" s="235"/>
      <c r="DQ131" s="235"/>
      <c r="DR131" s="235"/>
      <c r="DS131" s="235"/>
      <c r="DT131" s="235"/>
      <c r="DU131" s="235"/>
      <c r="DV131" s="235"/>
      <c r="DW131" s="235"/>
      <c r="DX131" s="235"/>
      <c r="DY131" s="235"/>
      <c r="DZ131" s="235"/>
    </row>
    <row r="132" spans="1:131" s="231" customFormat="1" ht="26.25" customHeight="1" x14ac:dyDescent="0.2">
      <c r="A132" s="744" t="s">
        <v>493</v>
      </c>
      <c r="B132" s="745"/>
      <c r="C132" s="745"/>
      <c r="D132" s="745"/>
      <c r="E132" s="745"/>
      <c r="F132" s="745"/>
      <c r="G132" s="745"/>
      <c r="H132" s="745"/>
      <c r="I132" s="745"/>
      <c r="J132" s="745"/>
      <c r="K132" s="745"/>
      <c r="L132" s="745"/>
      <c r="M132" s="745"/>
      <c r="N132" s="745"/>
      <c r="O132" s="745"/>
      <c r="P132" s="745"/>
      <c r="Q132" s="745"/>
      <c r="R132" s="745"/>
      <c r="S132" s="745"/>
      <c r="T132" s="745"/>
      <c r="U132" s="745"/>
      <c r="V132" s="748" t="s">
        <v>494</v>
      </c>
      <c r="W132" s="748"/>
      <c r="X132" s="748"/>
      <c r="Y132" s="748"/>
      <c r="Z132" s="749"/>
      <c r="AA132" s="750">
        <v>8.1431574680000001</v>
      </c>
      <c r="AB132" s="751"/>
      <c r="AC132" s="751"/>
      <c r="AD132" s="751"/>
      <c r="AE132" s="752"/>
      <c r="AF132" s="753">
        <v>11.1127962</v>
      </c>
      <c r="AG132" s="751"/>
      <c r="AH132" s="751"/>
      <c r="AI132" s="751"/>
      <c r="AJ132" s="752"/>
      <c r="AK132" s="753">
        <v>9.2691600970000003</v>
      </c>
      <c r="AL132" s="751"/>
      <c r="AM132" s="751"/>
      <c r="AN132" s="751"/>
      <c r="AO132" s="752"/>
      <c r="AP132" s="754"/>
      <c r="AQ132" s="755"/>
      <c r="AR132" s="755"/>
      <c r="AS132" s="755"/>
      <c r="AT132" s="756"/>
      <c r="AU132" s="259"/>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6"/>
      <c r="BT132" s="235"/>
      <c r="BU132" s="235"/>
      <c r="BV132" s="235"/>
      <c r="BW132" s="235"/>
      <c r="BX132" s="235"/>
      <c r="BY132" s="235"/>
      <c r="BZ132" s="235"/>
      <c r="CA132" s="258"/>
      <c r="CB132" s="258"/>
      <c r="CC132" s="258"/>
      <c r="CD132" s="258"/>
      <c r="CE132" s="258"/>
      <c r="CF132" s="258"/>
      <c r="CG132" s="258"/>
      <c r="CH132" s="258"/>
      <c r="CI132" s="258"/>
      <c r="CJ132" s="258"/>
      <c r="CK132" s="258"/>
      <c r="CL132" s="258"/>
      <c r="CM132" s="258"/>
      <c r="CN132" s="258"/>
      <c r="CO132" s="258"/>
      <c r="CP132" s="258"/>
      <c r="CQ132" s="258"/>
      <c r="CR132" s="258"/>
      <c r="CS132" s="258"/>
      <c r="CT132" s="258"/>
      <c r="CU132" s="258"/>
      <c r="CV132" s="258"/>
      <c r="CW132" s="258"/>
      <c r="CX132" s="258"/>
      <c r="CY132" s="258"/>
      <c r="CZ132" s="258"/>
      <c r="DA132" s="258"/>
      <c r="DB132" s="258"/>
      <c r="DC132" s="258"/>
      <c r="DD132" s="258"/>
      <c r="DE132" s="258"/>
      <c r="DF132" s="258"/>
      <c r="DG132" s="258"/>
      <c r="DH132" s="258"/>
      <c r="DI132" s="258"/>
      <c r="DJ132" s="258"/>
      <c r="DK132" s="258"/>
      <c r="DL132" s="258"/>
      <c r="DM132" s="258"/>
      <c r="DN132" s="258"/>
      <c r="DO132" s="258"/>
      <c r="DP132" s="235"/>
      <c r="DQ132" s="235"/>
      <c r="DR132" s="235"/>
      <c r="DS132" s="235"/>
      <c r="DT132" s="235"/>
      <c r="DU132" s="235"/>
      <c r="DV132" s="235"/>
      <c r="DW132" s="235"/>
      <c r="DX132" s="235"/>
      <c r="DY132" s="235"/>
      <c r="DZ132" s="235"/>
    </row>
    <row r="133" spans="1:131" s="231" customFormat="1" ht="26.25" customHeight="1" thickBot="1" x14ac:dyDescent="0.25">
      <c r="A133" s="746"/>
      <c r="B133" s="747"/>
      <c r="C133" s="747"/>
      <c r="D133" s="747"/>
      <c r="E133" s="747"/>
      <c r="F133" s="747"/>
      <c r="G133" s="747"/>
      <c r="H133" s="747"/>
      <c r="I133" s="747"/>
      <c r="J133" s="747"/>
      <c r="K133" s="747"/>
      <c r="L133" s="747"/>
      <c r="M133" s="747"/>
      <c r="N133" s="747"/>
      <c r="O133" s="747"/>
      <c r="P133" s="747"/>
      <c r="Q133" s="747"/>
      <c r="R133" s="747"/>
      <c r="S133" s="747"/>
      <c r="T133" s="747"/>
      <c r="U133" s="747"/>
      <c r="V133" s="727" t="s">
        <v>495</v>
      </c>
      <c r="W133" s="727"/>
      <c r="X133" s="727"/>
      <c r="Y133" s="727"/>
      <c r="Z133" s="728"/>
      <c r="AA133" s="729">
        <v>10.3</v>
      </c>
      <c r="AB133" s="730"/>
      <c r="AC133" s="730"/>
      <c r="AD133" s="730"/>
      <c r="AE133" s="731"/>
      <c r="AF133" s="729">
        <v>9.5</v>
      </c>
      <c r="AG133" s="730"/>
      <c r="AH133" s="730"/>
      <c r="AI133" s="730"/>
      <c r="AJ133" s="731"/>
      <c r="AK133" s="729">
        <v>9.5</v>
      </c>
      <c r="AL133" s="730"/>
      <c r="AM133" s="730"/>
      <c r="AN133" s="730"/>
      <c r="AO133" s="731"/>
      <c r="AP133" s="732"/>
      <c r="AQ133" s="733"/>
      <c r="AR133" s="733"/>
      <c r="AS133" s="733"/>
      <c r="AT133" s="734"/>
      <c r="AU133" s="235"/>
      <c r="AV133" s="235"/>
      <c r="AW133" s="235"/>
      <c r="AX133" s="235"/>
      <c r="AY133" s="235"/>
      <c r="AZ133" s="235"/>
      <c r="BA133" s="235"/>
      <c r="BB133" s="235"/>
      <c r="BC133" s="235"/>
      <c r="BD133" s="235"/>
      <c r="BE133" s="235"/>
      <c r="BF133" s="235"/>
      <c r="BG133" s="235"/>
      <c r="BH133" s="235"/>
      <c r="BI133" s="235"/>
      <c r="BJ133" s="235"/>
      <c r="BK133" s="235"/>
      <c r="BL133" s="235"/>
      <c r="BM133" s="235"/>
      <c r="BN133" s="258"/>
      <c r="BO133" s="258"/>
      <c r="BP133" s="258"/>
      <c r="BQ133" s="258"/>
      <c r="BR133" s="258"/>
      <c r="BS133" s="258"/>
      <c r="BT133" s="258"/>
      <c r="BU133" s="258"/>
      <c r="BV133" s="258"/>
      <c r="BW133" s="258"/>
      <c r="BX133" s="258"/>
      <c r="BY133" s="258"/>
      <c r="BZ133" s="258"/>
      <c r="CA133" s="258"/>
      <c r="CB133" s="258"/>
      <c r="CC133" s="258"/>
      <c r="CD133" s="258"/>
      <c r="CE133" s="258"/>
      <c r="CF133" s="258"/>
      <c r="CG133" s="258"/>
      <c r="CH133" s="258"/>
      <c r="CI133" s="258"/>
      <c r="CJ133" s="258"/>
      <c r="CK133" s="258"/>
      <c r="CL133" s="258"/>
      <c r="CM133" s="258"/>
      <c r="CN133" s="258"/>
      <c r="CO133" s="258"/>
      <c r="CP133" s="258"/>
      <c r="CQ133" s="258"/>
      <c r="CR133" s="258"/>
      <c r="CS133" s="258"/>
      <c r="CT133" s="258"/>
      <c r="CU133" s="258"/>
      <c r="CV133" s="258"/>
      <c r="CW133" s="258"/>
      <c r="CX133" s="258"/>
      <c r="CY133" s="258"/>
      <c r="CZ133" s="258"/>
      <c r="DA133" s="258"/>
      <c r="DB133" s="258"/>
      <c r="DC133" s="258"/>
      <c r="DD133" s="258"/>
      <c r="DE133" s="258"/>
      <c r="DF133" s="258"/>
      <c r="DG133" s="258"/>
      <c r="DH133" s="258"/>
      <c r="DI133" s="258"/>
      <c r="DJ133" s="258"/>
      <c r="DK133" s="258"/>
      <c r="DL133" s="258"/>
      <c r="DM133" s="258"/>
      <c r="DN133" s="258"/>
      <c r="DO133" s="258"/>
      <c r="DP133" s="235"/>
      <c r="DQ133" s="235"/>
      <c r="DR133" s="235"/>
      <c r="DS133" s="235"/>
      <c r="DT133" s="235"/>
      <c r="DU133" s="235"/>
      <c r="DV133" s="235"/>
      <c r="DW133" s="235"/>
      <c r="DX133" s="235"/>
      <c r="DY133" s="235"/>
      <c r="DZ133" s="235"/>
    </row>
    <row r="134" spans="1:131" ht="11.25" customHeight="1" x14ac:dyDescent="0.2">
      <c r="A134" s="260"/>
      <c r="B134" s="260"/>
      <c r="C134" s="260"/>
      <c r="D134" s="260"/>
      <c r="E134" s="260"/>
      <c r="F134" s="260"/>
      <c r="G134" s="260"/>
      <c r="H134" s="260"/>
      <c r="I134" s="260"/>
      <c r="J134" s="260"/>
      <c r="K134" s="260"/>
      <c r="L134" s="260"/>
      <c r="M134" s="260"/>
      <c r="N134" s="260"/>
      <c r="O134" s="260"/>
      <c r="P134" s="260"/>
      <c r="Q134" s="260"/>
      <c r="R134" s="260"/>
      <c r="S134" s="260"/>
      <c r="T134" s="260"/>
      <c r="U134" s="260"/>
      <c r="V134" s="260"/>
      <c r="W134" s="260"/>
      <c r="X134" s="260"/>
      <c r="Y134" s="260"/>
      <c r="Z134" s="260"/>
      <c r="AA134" s="260"/>
      <c r="AB134" s="260"/>
      <c r="AC134" s="260"/>
      <c r="AD134" s="260"/>
      <c r="AE134" s="260"/>
      <c r="AF134" s="260"/>
      <c r="AG134" s="260"/>
      <c r="AH134" s="260"/>
      <c r="AI134" s="260"/>
      <c r="AJ134" s="260"/>
      <c r="AK134" s="260"/>
      <c r="AL134" s="260"/>
      <c r="AM134" s="260"/>
      <c r="AN134" s="260"/>
      <c r="AO134" s="260"/>
      <c r="AP134" s="260"/>
      <c r="AQ134" s="260"/>
      <c r="AR134" s="260"/>
      <c r="AS134" s="260"/>
      <c r="AT134" s="260"/>
      <c r="AU134" s="235"/>
      <c r="AV134" s="235"/>
      <c r="AW134" s="235"/>
      <c r="AX134" s="235"/>
      <c r="AY134" s="235"/>
      <c r="AZ134" s="235"/>
      <c r="BA134" s="235"/>
      <c r="BB134" s="235"/>
      <c r="BC134" s="235"/>
      <c r="BD134" s="235"/>
      <c r="BE134" s="235"/>
      <c r="BF134" s="235"/>
      <c r="BG134" s="235"/>
      <c r="BH134" s="235"/>
      <c r="BI134" s="235"/>
      <c r="BJ134" s="235"/>
      <c r="BK134" s="235"/>
      <c r="BL134" s="235"/>
      <c r="BM134" s="235"/>
      <c r="BN134" s="258"/>
      <c r="BO134" s="258"/>
      <c r="BP134" s="258"/>
      <c r="BQ134" s="258"/>
      <c r="BR134" s="258"/>
      <c r="BS134" s="258"/>
      <c r="BT134" s="258"/>
      <c r="BU134" s="258"/>
      <c r="BV134" s="258"/>
      <c r="BW134" s="258"/>
      <c r="BX134" s="258"/>
      <c r="BY134" s="258"/>
      <c r="BZ134" s="258"/>
      <c r="CA134" s="258"/>
      <c r="CB134" s="258"/>
      <c r="CC134" s="258"/>
      <c r="CD134" s="258"/>
      <c r="CE134" s="258"/>
      <c r="CF134" s="258"/>
      <c r="CG134" s="258"/>
      <c r="CH134" s="258"/>
      <c r="CI134" s="258"/>
      <c r="CJ134" s="258"/>
      <c r="CK134" s="258"/>
      <c r="CL134" s="258"/>
      <c r="CM134" s="258"/>
      <c r="CN134" s="258"/>
      <c r="CO134" s="258"/>
      <c r="CP134" s="258"/>
      <c r="CQ134" s="258"/>
      <c r="CR134" s="258"/>
      <c r="CS134" s="258"/>
      <c r="CT134" s="258"/>
      <c r="CU134" s="258"/>
      <c r="CV134" s="258"/>
      <c r="CW134" s="258"/>
      <c r="CX134" s="258"/>
      <c r="CY134" s="258"/>
      <c r="CZ134" s="258"/>
      <c r="DA134" s="258"/>
      <c r="DB134" s="258"/>
      <c r="DC134" s="258"/>
      <c r="DD134" s="258"/>
      <c r="DE134" s="258"/>
      <c r="DF134" s="258"/>
      <c r="DG134" s="258"/>
      <c r="DH134" s="258"/>
      <c r="DI134" s="258"/>
      <c r="DJ134" s="258"/>
      <c r="DK134" s="258"/>
      <c r="DL134" s="258"/>
      <c r="DM134" s="258"/>
      <c r="DN134" s="258"/>
      <c r="DO134" s="258"/>
      <c r="DP134" s="235"/>
      <c r="DQ134" s="235"/>
      <c r="DR134" s="235"/>
      <c r="DS134" s="235"/>
      <c r="DT134" s="235"/>
      <c r="DU134" s="235"/>
      <c r="DV134" s="235"/>
      <c r="DW134" s="235"/>
      <c r="DX134" s="235"/>
      <c r="DY134" s="235"/>
      <c r="DZ134" s="235"/>
      <c r="EA134" s="231"/>
    </row>
    <row r="135" spans="1:131" ht="14" hidden="1" x14ac:dyDescent="0.2">
      <c r="AU135" s="260"/>
      <c r="AV135" s="260"/>
      <c r="AW135" s="260"/>
      <c r="AX135" s="260"/>
      <c r="AY135" s="260"/>
      <c r="AZ135" s="260"/>
      <c r="BA135" s="260"/>
      <c r="BB135" s="260"/>
      <c r="BC135" s="260"/>
      <c r="BD135" s="260"/>
      <c r="BE135" s="260"/>
      <c r="BF135" s="260"/>
      <c r="BG135" s="260"/>
      <c r="BH135" s="260"/>
      <c r="BI135" s="260"/>
      <c r="BJ135" s="260"/>
      <c r="BK135" s="260"/>
      <c r="BL135" s="260"/>
      <c r="BM135" s="260"/>
      <c r="BN135" s="260"/>
      <c r="BO135" s="260"/>
      <c r="BP135" s="260"/>
      <c r="BQ135" s="260"/>
      <c r="BR135" s="260"/>
      <c r="BS135" s="260"/>
      <c r="BT135" s="260"/>
      <c r="BU135" s="260"/>
      <c r="BV135" s="260"/>
      <c r="BW135" s="260"/>
      <c r="BX135" s="260"/>
      <c r="BY135" s="260"/>
      <c r="BZ135" s="260"/>
      <c r="CA135" s="260"/>
      <c r="CB135" s="260"/>
      <c r="CC135" s="260"/>
      <c r="CD135" s="260"/>
      <c r="CE135" s="260"/>
      <c r="CF135" s="260"/>
      <c r="CG135" s="260"/>
      <c r="CH135" s="260"/>
      <c r="CI135" s="260"/>
      <c r="CJ135" s="260"/>
      <c r="CK135" s="260"/>
      <c r="CL135" s="260"/>
      <c r="CM135" s="260"/>
      <c r="CN135" s="260"/>
      <c r="CO135" s="260"/>
      <c r="CP135" s="260"/>
      <c r="CQ135" s="260"/>
      <c r="CR135" s="260"/>
      <c r="CS135" s="260"/>
      <c r="CT135" s="260"/>
      <c r="CU135" s="260"/>
      <c r="CV135" s="260"/>
      <c r="CW135" s="260"/>
      <c r="CX135" s="260"/>
      <c r="CY135" s="260"/>
      <c r="CZ135" s="260"/>
      <c r="DA135" s="260"/>
      <c r="DB135" s="260"/>
      <c r="DC135" s="260"/>
      <c r="DD135" s="260"/>
      <c r="DE135" s="260"/>
      <c r="DF135" s="260"/>
      <c r="DG135" s="260"/>
      <c r="DH135" s="260"/>
      <c r="DI135" s="260"/>
      <c r="DJ135" s="260"/>
      <c r="DK135" s="260"/>
      <c r="DL135" s="260"/>
      <c r="DM135" s="260"/>
      <c r="DN135" s="260"/>
      <c r="DO135" s="260"/>
      <c r="DP135" s="260"/>
      <c r="DQ135" s="260"/>
      <c r="DR135" s="260"/>
      <c r="DS135" s="260"/>
      <c r="DT135" s="260"/>
      <c r="DU135" s="260"/>
      <c r="DV135" s="260"/>
      <c r="DW135" s="260"/>
      <c r="DX135" s="260"/>
      <c r="DY135" s="260"/>
      <c r="DZ135" s="260"/>
    </row>
    <row r="136" spans="1:131" hidden="1" x14ac:dyDescent="0.2"/>
  </sheetData>
  <sheetProtection algorithmName="SHA-512" hashValue="RnZthzvJq5DFDgd+EuTVhDV/sv3ZBS+FraEGQKHj6pfBiMQeZOdyl91HH0fJ0sbjJ0+K50DfSPqfJwS8sgqqXQ==" saltValue="B6WsusSDpCOGLeeddvZl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265625" style="262" customWidth="1"/>
    <col min="121" max="121" width="0" style="261" hidden="1" customWidth="1"/>
    <col min="122" max="16384" width="9" style="261" hidden="1"/>
  </cols>
  <sheetData>
    <row r="1" spans="1:120" ht="13"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61"/>
    </row>
    <row r="17" spans="119:120" ht="13" x14ac:dyDescent="0.2">
      <c r="DP17" s="261"/>
    </row>
    <row r="18" spans="119:120" ht="13" x14ac:dyDescent="0.2"/>
    <row r="19" spans="119:120" ht="13" x14ac:dyDescent="0.2"/>
    <row r="20" spans="119:120" ht="13" x14ac:dyDescent="0.2">
      <c r="DO20" s="261"/>
      <c r="DP20" s="261"/>
    </row>
    <row r="21" spans="119:120" ht="13" x14ac:dyDescent="0.2">
      <c r="DP21" s="261"/>
    </row>
    <row r="22" spans="119:120" ht="13" x14ac:dyDescent="0.2"/>
    <row r="23" spans="119:120" ht="13" x14ac:dyDescent="0.2">
      <c r="DO23" s="261"/>
      <c r="DP23" s="261"/>
    </row>
    <row r="24" spans="119:120" ht="13" x14ac:dyDescent="0.2">
      <c r="DP24" s="261"/>
    </row>
    <row r="25" spans="119:120" ht="13" x14ac:dyDescent="0.2">
      <c r="DP25" s="261"/>
    </row>
    <row r="26" spans="119:120" ht="13" x14ac:dyDescent="0.2">
      <c r="DO26" s="261"/>
      <c r="DP26" s="261"/>
    </row>
    <row r="27" spans="119:120" ht="13" x14ac:dyDescent="0.2"/>
    <row r="28" spans="119:120" ht="13" x14ac:dyDescent="0.2">
      <c r="DO28" s="261"/>
      <c r="DP28" s="261"/>
    </row>
    <row r="29" spans="119:120" ht="13" x14ac:dyDescent="0.2">
      <c r="DP29" s="261"/>
    </row>
    <row r="30" spans="119:120" ht="13" x14ac:dyDescent="0.2"/>
    <row r="31" spans="119:120" ht="13" x14ac:dyDescent="0.2">
      <c r="DO31" s="261"/>
      <c r="DP31" s="261"/>
    </row>
    <row r="32" spans="119:120" ht="13" x14ac:dyDescent="0.2"/>
    <row r="33" spans="98:120" ht="13" x14ac:dyDescent="0.2">
      <c r="DO33" s="261"/>
      <c r="DP33" s="261"/>
    </row>
    <row r="34" spans="98:120" ht="13" x14ac:dyDescent="0.2">
      <c r="DM34" s="261"/>
    </row>
    <row r="35" spans="98:120" ht="13" x14ac:dyDescent="0.2">
      <c r="CT35" s="261"/>
      <c r="CU35" s="261"/>
      <c r="CV35" s="261"/>
      <c r="CY35" s="261"/>
      <c r="CZ35" s="261"/>
      <c r="DA35" s="261"/>
      <c r="DD35" s="261"/>
      <c r="DE35" s="261"/>
      <c r="DF35" s="261"/>
      <c r="DI35" s="261"/>
      <c r="DJ35" s="261"/>
      <c r="DK35" s="261"/>
      <c r="DM35" s="261"/>
      <c r="DN35" s="261"/>
      <c r="DO35" s="261"/>
      <c r="DP35" s="261"/>
    </row>
    <row r="36" spans="98:120" ht="13" x14ac:dyDescent="0.2"/>
    <row r="37" spans="98:120" ht="13" x14ac:dyDescent="0.2">
      <c r="CW37" s="261"/>
      <c r="DB37" s="261"/>
      <c r="DG37" s="261"/>
      <c r="DL37" s="261"/>
      <c r="DP37" s="261"/>
    </row>
    <row r="38" spans="98:120" ht="13" x14ac:dyDescent="0.2">
      <c r="CT38" s="261"/>
      <c r="CU38" s="261"/>
      <c r="CV38" s="261"/>
      <c r="CW38" s="261"/>
      <c r="CY38" s="261"/>
      <c r="CZ38" s="261"/>
      <c r="DA38" s="261"/>
      <c r="DB38" s="261"/>
      <c r="DD38" s="261"/>
      <c r="DE38" s="261"/>
      <c r="DF38" s="261"/>
      <c r="DG38" s="261"/>
      <c r="DI38" s="261"/>
      <c r="DJ38" s="261"/>
      <c r="DK38" s="261"/>
      <c r="DL38" s="261"/>
      <c r="DN38" s="261"/>
      <c r="DO38" s="261"/>
      <c r="DP38" s="261"/>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61"/>
      <c r="DO49" s="261"/>
      <c r="DP49" s="261"/>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61"/>
      <c r="CS63" s="261"/>
      <c r="CX63" s="261"/>
      <c r="DC63" s="261"/>
      <c r="DH63" s="261"/>
    </row>
    <row r="64" spans="22:120" ht="13" x14ac:dyDescent="0.2">
      <c r="V64" s="261"/>
    </row>
    <row r="65" spans="15:120" ht="13" x14ac:dyDescent="0.2">
      <c r="X65" s="261"/>
      <c r="Z65" s="261"/>
      <c r="AA65" s="261"/>
      <c r="AB65" s="261"/>
      <c r="AC65" s="261"/>
      <c r="AD65" s="261"/>
      <c r="AE65" s="261"/>
      <c r="AF65" s="261"/>
      <c r="AG65" s="261"/>
      <c r="AH65" s="261"/>
      <c r="AI65" s="261"/>
      <c r="AJ65" s="261"/>
      <c r="AK65" s="261"/>
      <c r="AL65" s="261"/>
      <c r="AM65" s="261"/>
      <c r="AN65" s="261"/>
      <c r="AO65" s="261"/>
      <c r="AP65" s="261"/>
      <c r="AQ65" s="261"/>
      <c r="AR65" s="261"/>
      <c r="AS65" s="261"/>
      <c r="AT65" s="261"/>
      <c r="AU65" s="261"/>
      <c r="AV65" s="261"/>
      <c r="AW65" s="261"/>
      <c r="AX65" s="261"/>
      <c r="AY65" s="261"/>
      <c r="AZ65" s="261"/>
      <c r="BA65" s="261"/>
      <c r="BB65" s="261"/>
      <c r="BC65" s="261"/>
      <c r="BD65" s="261"/>
      <c r="BE65" s="261"/>
      <c r="BF65" s="261"/>
      <c r="BG65" s="261"/>
      <c r="BH65" s="261"/>
      <c r="BI65" s="261"/>
      <c r="BJ65" s="261"/>
      <c r="BK65" s="261"/>
      <c r="BL65" s="261"/>
      <c r="BM65" s="261"/>
      <c r="BN65" s="261"/>
      <c r="BO65" s="261"/>
      <c r="BP65" s="261"/>
      <c r="BQ65" s="261"/>
      <c r="BR65" s="261"/>
      <c r="BS65" s="261"/>
      <c r="BT65" s="261"/>
      <c r="BU65" s="261"/>
      <c r="BV65" s="261"/>
      <c r="BW65" s="261"/>
      <c r="BX65" s="261"/>
      <c r="BY65" s="261"/>
      <c r="BZ65" s="261"/>
      <c r="CA65" s="261"/>
      <c r="CB65" s="261"/>
      <c r="CC65" s="261"/>
      <c r="CD65" s="261"/>
      <c r="CE65" s="261"/>
      <c r="CF65" s="261"/>
      <c r="CG65" s="261"/>
      <c r="CH65" s="261"/>
      <c r="CI65" s="261"/>
      <c r="CJ65" s="261"/>
      <c r="CK65" s="261"/>
      <c r="CL65" s="261"/>
      <c r="CM65" s="261"/>
      <c r="CN65" s="261"/>
      <c r="CO65" s="261"/>
      <c r="CP65" s="261"/>
      <c r="CQ65" s="261"/>
      <c r="CR65" s="261"/>
      <c r="CU65" s="261"/>
      <c r="CZ65" s="261"/>
      <c r="DE65" s="261"/>
      <c r="DJ65" s="261"/>
    </row>
    <row r="66" spans="15:120" ht="13" x14ac:dyDescent="0.2">
      <c r="Q66" s="261"/>
      <c r="S66" s="261"/>
      <c r="U66" s="261"/>
      <c r="DM66" s="261"/>
    </row>
    <row r="67" spans="15:120" ht="13" x14ac:dyDescent="0.2">
      <c r="O67" s="261"/>
      <c r="P67" s="261"/>
      <c r="R67" s="261"/>
      <c r="T67" s="261"/>
      <c r="Y67" s="261"/>
      <c r="CT67" s="261"/>
      <c r="CV67" s="261"/>
      <c r="CW67" s="261"/>
      <c r="CY67" s="261"/>
      <c r="DA67" s="261"/>
      <c r="DB67" s="261"/>
      <c r="DD67" s="261"/>
      <c r="DF67" s="261"/>
      <c r="DG67" s="261"/>
      <c r="DI67" s="261"/>
      <c r="DK67" s="261"/>
      <c r="DL67" s="261"/>
      <c r="DN67" s="261"/>
      <c r="DO67" s="261"/>
      <c r="DP67" s="261"/>
    </row>
    <row r="68" spans="15:120" ht="13" x14ac:dyDescent="0.2"/>
    <row r="69" spans="15:120" ht="13" x14ac:dyDescent="0.2"/>
    <row r="70" spans="15:120" ht="13" x14ac:dyDescent="0.2"/>
    <row r="71" spans="15:120" ht="13" x14ac:dyDescent="0.2"/>
    <row r="72" spans="15:120" ht="13" x14ac:dyDescent="0.2">
      <c r="DP72" s="261"/>
    </row>
    <row r="73" spans="15:120" ht="13" x14ac:dyDescent="0.2">
      <c r="DP73" s="261"/>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61"/>
      <c r="CX96" s="261"/>
      <c r="DC96" s="261"/>
      <c r="DH96" s="261"/>
    </row>
    <row r="97" spans="24:120" ht="13" x14ac:dyDescent="0.2">
      <c r="CS97" s="261"/>
      <c r="CX97" s="261"/>
      <c r="DC97" s="261"/>
      <c r="DH97" s="261"/>
      <c r="DP97" s="262" t="s">
        <v>496</v>
      </c>
    </row>
    <row r="98" spans="24:120" ht="13" hidden="1" x14ac:dyDescent="0.2">
      <c r="CS98" s="261"/>
      <c r="CX98" s="261"/>
      <c r="DC98" s="261"/>
      <c r="DH98" s="261"/>
    </row>
    <row r="99" spans="24:120" ht="13" hidden="1" x14ac:dyDescent="0.2">
      <c r="CS99" s="261"/>
      <c r="CX99" s="261"/>
      <c r="DC99" s="261"/>
      <c r="DH99" s="261"/>
    </row>
    <row r="100" spans="24:120" ht="13" hidden="1" x14ac:dyDescent="0.2"/>
    <row r="101" spans="24:120" ht="12" hidden="1" customHeight="1" x14ac:dyDescent="0.2">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1"/>
      <c r="BA101" s="261"/>
      <c r="BB101" s="261"/>
      <c r="BC101" s="261"/>
      <c r="BD101" s="261"/>
      <c r="BE101" s="261"/>
      <c r="BF101" s="261"/>
      <c r="BG101" s="261"/>
      <c r="BH101" s="261"/>
      <c r="BI101" s="261"/>
      <c r="BJ101" s="261"/>
      <c r="BK101" s="261"/>
      <c r="BL101" s="261"/>
      <c r="BM101" s="261"/>
      <c r="BN101" s="261"/>
      <c r="BO101" s="261"/>
      <c r="BP101" s="261"/>
      <c r="BQ101" s="261"/>
      <c r="BR101" s="261"/>
      <c r="BS101" s="261"/>
      <c r="BT101" s="261"/>
      <c r="BU101" s="261"/>
      <c r="BV101" s="261"/>
      <c r="BW101" s="261"/>
      <c r="BX101" s="261"/>
      <c r="BY101" s="261"/>
      <c r="BZ101" s="261"/>
      <c r="CA101" s="261"/>
      <c r="CB101" s="261"/>
      <c r="CC101" s="261"/>
      <c r="CD101" s="261"/>
      <c r="CE101" s="261"/>
      <c r="CF101" s="261"/>
      <c r="CG101" s="261"/>
      <c r="CH101" s="261"/>
      <c r="CI101" s="261"/>
      <c r="CJ101" s="261"/>
      <c r="CK101" s="261"/>
      <c r="CL101" s="261"/>
      <c r="CM101" s="261"/>
      <c r="CN101" s="261"/>
      <c r="CO101" s="261"/>
      <c r="CP101" s="261"/>
      <c r="CQ101" s="261"/>
      <c r="CR101" s="261"/>
      <c r="CU101" s="261"/>
      <c r="CZ101" s="261"/>
      <c r="DE101" s="261"/>
      <c r="DJ101" s="261"/>
    </row>
    <row r="102" spans="24:120" ht="1.5" hidden="1" customHeight="1" x14ac:dyDescent="0.2">
      <c r="CU102" s="261"/>
      <c r="CZ102" s="261"/>
      <c r="DE102" s="261"/>
      <c r="DJ102" s="261"/>
      <c r="DM102" s="261"/>
    </row>
    <row r="103" spans="24:120" ht="13" hidden="1" x14ac:dyDescent="0.2">
      <c r="CT103" s="261"/>
      <c r="CV103" s="261"/>
      <c r="CW103" s="261"/>
      <c r="CY103" s="261"/>
      <c r="DA103" s="261"/>
      <c r="DB103" s="261"/>
      <c r="DD103" s="261"/>
      <c r="DF103" s="261"/>
      <c r="DG103" s="261"/>
      <c r="DI103" s="261"/>
      <c r="DK103" s="261"/>
      <c r="DL103" s="261"/>
      <c r="DM103" s="261"/>
      <c r="DN103" s="261"/>
      <c r="DO103" s="261"/>
      <c r="DP103" s="261"/>
    </row>
    <row r="104" spans="24:120" ht="13" hidden="1" x14ac:dyDescent="0.2">
      <c r="CV104" s="261"/>
      <c r="CW104" s="261"/>
      <c r="DA104" s="261"/>
      <c r="DB104" s="261"/>
      <c r="DF104" s="261"/>
      <c r="DG104" s="261"/>
      <c r="DK104" s="261"/>
      <c r="DL104" s="261"/>
      <c r="DN104" s="261"/>
      <c r="DO104" s="261"/>
      <c r="DP104" s="261"/>
    </row>
    <row r="105" spans="24:120" ht="12.75" hidden="1" customHeight="1" x14ac:dyDescent="0.2"/>
    <row r="106" spans="24:120" ht="13" hidden="1" x14ac:dyDescent="0.2"/>
    <row r="107" spans="24:120" ht="13" hidden="1" x14ac:dyDescent="0.2"/>
    <row r="108" spans="24:120" ht="13" hidden="1" x14ac:dyDescent="0.2"/>
    <row r="109" spans="24:120" ht="13" hidden="1" x14ac:dyDescent="0.2"/>
    <row r="110" spans="24:120" ht="13" hidden="1" x14ac:dyDescent="0.2"/>
  </sheetData>
  <sheetProtection algorithmName="SHA-512" hashValue="KbZ+tEeoXPPSDWk5x2MWUybTOYi/y9TdWds0FLUHRbYqmOCqoYqwAJ8kF7CcAgqXfjEi1zz3tljMsRmx10xzww==" saltValue="2cZWpsfOv9d8fy+kOYxCH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election activeCell="U5" sqref="U5"/>
    </sheetView>
  </sheetViews>
  <sheetFormatPr defaultColWidth="0" defaultRowHeight="13.5" customHeight="1" zeroHeight="1" x14ac:dyDescent="0.2"/>
  <cols>
    <col min="1" max="116" width="2.6328125" style="262" customWidth="1"/>
    <col min="117" max="16384" width="9" style="261" hidden="1"/>
  </cols>
  <sheetData>
    <row r="1" spans="2:116" ht="13"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row>
    <row r="2" spans="2:116" ht="13" x14ac:dyDescent="0.2"/>
    <row r="3" spans="2:116" ht="13" x14ac:dyDescent="0.2"/>
    <row r="4" spans="2:116" ht="13" x14ac:dyDescent="0.2">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c r="CS4" s="261"/>
      <c r="CT4" s="261"/>
      <c r="CU4" s="261"/>
      <c r="CV4" s="261"/>
      <c r="CW4" s="261"/>
      <c r="CX4" s="261"/>
      <c r="CY4" s="261"/>
      <c r="CZ4" s="261"/>
      <c r="DA4" s="261"/>
      <c r="DB4" s="261"/>
      <c r="DC4" s="261"/>
      <c r="DD4" s="261"/>
      <c r="DE4" s="261"/>
      <c r="DF4" s="261"/>
      <c r="DG4" s="261"/>
      <c r="DH4" s="261"/>
      <c r="DI4" s="261"/>
      <c r="DJ4" s="261"/>
      <c r="DK4" s="261"/>
      <c r="DL4" s="261"/>
    </row>
    <row r="5" spans="2:116" ht="13" x14ac:dyDescent="0.2">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c r="BR5" s="261"/>
      <c r="BS5" s="261"/>
      <c r="BT5" s="261"/>
      <c r="BU5" s="261"/>
      <c r="BV5" s="261"/>
      <c r="BW5" s="261"/>
      <c r="BX5" s="261"/>
      <c r="BY5" s="261"/>
      <c r="BZ5" s="261"/>
      <c r="CA5" s="261"/>
      <c r="CB5" s="261"/>
      <c r="CC5" s="261"/>
      <c r="CD5" s="261"/>
      <c r="CE5" s="261"/>
      <c r="CF5" s="261"/>
      <c r="CG5" s="261"/>
      <c r="CH5" s="261"/>
      <c r="CI5" s="261"/>
      <c r="CJ5" s="261"/>
      <c r="CK5" s="261"/>
      <c r="CL5" s="261"/>
      <c r="CM5" s="261"/>
      <c r="CN5" s="261"/>
      <c r="CO5" s="261"/>
      <c r="CP5" s="261"/>
      <c r="CQ5" s="261"/>
      <c r="CR5" s="261"/>
      <c r="CS5" s="261"/>
      <c r="CT5" s="261"/>
      <c r="CU5" s="261"/>
      <c r="CV5" s="261"/>
      <c r="CW5" s="261"/>
      <c r="CX5" s="261"/>
      <c r="CY5" s="261"/>
      <c r="CZ5" s="261"/>
      <c r="DA5" s="261"/>
      <c r="DB5" s="261"/>
      <c r="DC5" s="261"/>
      <c r="DD5" s="261"/>
      <c r="DE5" s="261"/>
      <c r="DF5" s="261"/>
      <c r="DG5" s="261"/>
      <c r="DH5" s="261"/>
      <c r="DI5" s="261"/>
      <c r="DJ5" s="261"/>
      <c r="DK5" s="261"/>
      <c r="DL5" s="261"/>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1"/>
      <c r="AI18" s="261"/>
      <c r="AJ18" s="261"/>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1"/>
      <c r="BM18" s="261"/>
      <c r="BN18" s="261"/>
      <c r="BO18" s="261"/>
      <c r="BP18" s="261"/>
      <c r="BQ18" s="261"/>
      <c r="BR18" s="261"/>
      <c r="BS18" s="261"/>
      <c r="BT18" s="261"/>
      <c r="BU18" s="261"/>
      <c r="BV18" s="261"/>
      <c r="BW18" s="261"/>
      <c r="BX18" s="261"/>
      <c r="BY18" s="261"/>
      <c r="BZ18" s="261"/>
      <c r="CA18" s="261"/>
      <c r="CB18" s="261"/>
      <c r="CC18" s="261"/>
      <c r="CD18" s="261"/>
      <c r="CE18" s="261"/>
      <c r="CF18" s="261"/>
      <c r="CG18" s="261"/>
      <c r="CH18" s="261"/>
      <c r="CI18" s="261"/>
      <c r="CJ18" s="261"/>
      <c r="CK18" s="261"/>
      <c r="CL18" s="261"/>
      <c r="CM18" s="261"/>
      <c r="CN18" s="261"/>
      <c r="CO18" s="261"/>
      <c r="CP18" s="261"/>
      <c r="CQ18" s="261"/>
      <c r="CR18" s="261"/>
      <c r="CS18" s="261"/>
      <c r="CT18" s="261"/>
      <c r="CU18" s="261"/>
      <c r="CV18" s="261"/>
      <c r="CW18" s="261"/>
      <c r="CX18" s="261"/>
      <c r="CY18" s="261"/>
      <c r="CZ18" s="261"/>
      <c r="DA18" s="261"/>
      <c r="DB18" s="261"/>
      <c r="DC18" s="261"/>
      <c r="DD18" s="261"/>
      <c r="DE18" s="261"/>
      <c r="DF18" s="261"/>
      <c r="DG18" s="261"/>
      <c r="DH18" s="261"/>
      <c r="DI18" s="261"/>
      <c r="DJ18" s="261"/>
      <c r="DK18" s="261"/>
      <c r="DL18" s="261"/>
    </row>
    <row r="19" spans="9:116" ht="13" x14ac:dyDescent="0.2"/>
    <row r="20" spans="9:116" ht="13" x14ac:dyDescent="0.2"/>
    <row r="21" spans="9:116" ht="13" x14ac:dyDescent="0.2">
      <c r="DL21" s="261"/>
    </row>
    <row r="22" spans="9:116" ht="13" x14ac:dyDescent="0.2">
      <c r="DI22" s="261"/>
      <c r="DJ22" s="261"/>
      <c r="DK22" s="261"/>
      <c r="DL22" s="261"/>
    </row>
    <row r="23" spans="9:116" ht="13" x14ac:dyDescent="0.2">
      <c r="CY23" s="261"/>
      <c r="CZ23" s="261"/>
      <c r="DA23" s="261"/>
      <c r="DB23" s="261"/>
      <c r="DC23" s="261"/>
      <c r="DD23" s="261"/>
      <c r="DE23" s="261"/>
      <c r="DF23" s="261"/>
      <c r="DG23" s="261"/>
      <c r="DH23" s="261"/>
      <c r="DI23" s="261"/>
      <c r="DJ23" s="261"/>
      <c r="DK23" s="261"/>
      <c r="DL23" s="261"/>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61"/>
      <c r="DA35" s="261"/>
      <c r="DB35" s="261"/>
      <c r="DC35" s="261"/>
      <c r="DD35" s="261"/>
      <c r="DE35" s="261"/>
      <c r="DF35" s="261"/>
      <c r="DG35" s="261"/>
      <c r="DH35" s="261"/>
      <c r="DI35" s="261"/>
      <c r="DJ35" s="261"/>
      <c r="DK35" s="261"/>
      <c r="DL35" s="261"/>
    </row>
    <row r="36" spans="15:116" ht="13" x14ac:dyDescent="0.2"/>
    <row r="37" spans="15:116" ht="13" x14ac:dyDescent="0.2">
      <c r="DL37" s="261"/>
    </row>
    <row r="38" spans="15:116" ht="13" x14ac:dyDescent="0.2">
      <c r="DI38" s="261"/>
      <c r="DJ38" s="261"/>
      <c r="DK38" s="261"/>
      <c r="DL38" s="261"/>
    </row>
    <row r="39" spans="15:116" ht="13" x14ac:dyDescent="0.2"/>
    <row r="40" spans="15:116" ht="13" x14ac:dyDescent="0.2"/>
    <row r="41" spans="15:116" ht="13" x14ac:dyDescent="0.2"/>
    <row r="42" spans="15:116" ht="13" x14ac:dyDescent="0.2"/>
    <row r="43" spans="15:116" ht="13" x14ac:dyDescent="0.2">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E43" s="261"/>
      <c r="DF43" s="261"/>
      <c r="DG43" s="261"/>
      <c r="DH43" s="261"/>
      <c r="DI43" s="261"/>
      <c r="DJ43" s="261"/>
      <c r="DK43" s="261"/>
      <c r="DL43" s="261"/>
    </row>
    <row r="44" spans="15:116" ht="13" x14ac:dyDescent="0.2">
      <c r="DL44" s="261"/>
    </row>
    <row r="45" spans="15:116" ht="13" x14ac:dyDescent="0.2"/>
    <row r="46" spans="15:116" ht="13" x14ac:dyDescent="0.2">
      <c r="DA46" s="261"/>
      <c r="DB46" s="261"/>
      <c r="DC46" s="261"/>
      <c r="DD46" s="261"/>
      <c r="DE46" s="261"/>
      <c r="DF46" s="261"/>
      <c r="DG46" s="261"/>
      <c r="DH46" s="261"/>
      <c r="DI46" s="261"/>
      <c r="DJ46" s="261"/>
      <c r="DK46" s="261"/>
      <c r="DL46" s="261"/>
    </row>
    <row r="47" spans="15:116" ht="13" x14ac:dyDescent="0.2"/>
    <row r="48" spans="15:116" ht="13" x14ac:dyDescent="0.2"/>
    <row r="49" spans="104:116" ht="13" x14ac:dyDescent="0.2"/>
    <row r="50" spans="104:116" ht="13" x14ac:dyDescent="0.2">
      <c r="CZ50" s="261"/>
      <c r="DA50" s="261"/>
      <c r="DB50" s="261"/>
      <c r="DC50" s="261"/>
      <c r="DD50" s="261"/>
      <c r="DE50" s="261"/>
      <c r="DF50" s="261"/>
      <c r="DG50" s="261"/>
      <c r="DH50" s="261"/>
      <c r="DI50" s="261"/>
      <c r="DJ50" s="261"/>
      <c r="DK50" s="261"/>
      <c r="DL50" s="261"/>
    </row>
    <row r="51" spans="104:116" ht="13" x14ac:dyDescent="0.2"/>
    <row r="52" spans="104:116" ht="13" x14ac:dyDescent="0.2"/>
    <row r="53" spans="104:116" ht="13" x14ac:dyDescent="0.2">
      <c r="DL53" s="261"/>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61"/>
      <c r="DD67" s="261"/>
      <c r="DE67" s="261"/>
      <c r="DF67" s="261"/>
      <c r="DG67" s="261"/>
      <c r="DH67" s="261"/>
      <c r="DI67" s="261"/>
      <c r="DJ67" s="261"/>
      <c r="DK67" s="261"/>
      <c r="DL67" s="261"/>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l1S/ppEk4eLeaE/W5/5y/w55A8nTR2mHl0SuzmRddon77Y9oJF3HpgL2uOpnG1n8m6WmdHd2rYM04oSV7JZqg==" saltValue="W7NqV/VcG8ko+ihKo46cA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13" workbookViewId="0"/>
  </sheetViews>
  <sheetFormatPr defaultColWidth="0" defaultRowHeight="13.5" customHeight="1" zeroHeight="1" x14ac:dyDescent="0.2"/>
  <cols>
    <col min="1" max="36" width="2.453125" style="263" customWidth="1"/>
    <col min="37" max="44" width="17" style="263" customWidth="1"/>
    <col min="45" max="45" width="6.08984375" style="269" customWidth="1"/>
    <col min="46" max="46" width="3" style="267" customWidth="1"/>
    <col min="47" max="47" width="19.08984375" style="263" hidden="1" customWidth="1"/>
    <col min="48" max="52" width="12.6328125" style="263" hidden="1" customWidth="1"/>
    <col min="53" max="16384" width="8.6328125" style="263" hidden="1"/>
  </cols>
  <sheetData>
    <row r="1" spans="1:46" ht="13" x14ac:dyDescent="0.2">
      <c r="AS1" s="263"/>
      <c r="AT1" s="263"/>
    </row>
    <row r="2" spans="1:46" ht="13" x14ac:dyDescent="0.2">
      <c r="AS2" s="263"/>
      <c r="AT2" s="263"/>
    </row>
    <row r="3" spans="1:46" ht="13" x14ac:dyDescent="0.2">
      <c r="AS3" s="263"/>
      <c r="AT3" s="263"/>
    </row>
    <row r="4" spans="1:46" ht="13" x14ac:dyDescent="0.2">
      <c r="AS4" s="263"/>
      <c r="AT4" s="263"/>
    </row>
    <row r="5" spans="1:46" ht="16.5" x14ac:dyDescent="0.2">
      <c r="A5" s="264" t="s">
        <v>497</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c r="AO5" s="265"/>
      <c r="AP5" s="265"/>
      <c r="AQ5" s="265"/>
      <c r="AR5" s="265"/>
      <c r="AS5" s="266"/>
    </row>
    <row r="6" spans="1:46" ht="13" x14ac:dyDescent="0.2">
      <c r="A6" s="267"/>
      <c r="AK6" s="268" t="s">
        <v>498</v>
      </c>
      <c r="AL6" s="268"/>
      <c r="AM6" s="268"/>
      <c r="AN6" s="268"/>
    </row>
    <row r="7" spans="1:46" ht="13" x14ac:dyDescent="0.2">
      <c r="A7" s="267"/>
      <c r="AK7" s="270"/>
      <c r="AL7" s="271"/>
      <c r="AM7" s="271"/>
      <c r="AN7" s="272"/>
      <c r="AO7" s="1120" t="s">
        <v>499</v>
      </c>
      <c r="AP7" s="273"/>
      <c r="AQ7" s="274" t="s">
        <v>500</v>
      </c>
      <c r="AR7" s="275"/>
    </row>
    <row r="8" spans="1:46" ht="13" x14ac:dyDescent="0.2">
      <c r="A8" s="267"/>
      <c r="AK8" s="276"/>
      <c r="AL8" s="277"/>
      <c r="AM8" s="277"/>
      <c r="AN8" s="278"/>
      <c r="AO8" s="1121"/>
      <c r="AP8" s="279" t="s">
        <v>501</v>
      </c>
      <c r="AQ8" s="280" t="s">
        <v>502</v>
      </c>
      <c r="AR8" s="281" t="s">
        <v>503</v>
      </c>
    </row>
    <row r="9" spans="1:46" ht="13" x14ac:dyDescent="0.2">
      <c r="A9" s="267"/>
      <c r="AK9" s="1134" t="s">
        <v>504</v>
      </c>
      <c r="AL9" s="1135"/>
      <c r="AM9" s="1135"/>
      <c r="AN9" s="1136"/>
      <c r="AO9" s="282">
        <v>213860</v>
      </c>
      <c r="AP9" s="282">
        <v>565767</v>
      </c>
      <c r="AQ9" s="283">
        <v>168530</v>
      </c>
      <c r="AR9" s="284">
        <v>235.7</v>
      </c>
    </row>
    <row r="10" spans="1:46" ht="13" x14ac:dyDescent="0.2">
      <c r="A10" s="267"/>
      <c r="AK10" s="1134" t="s">
        <v>505</v>
      </c>
      <c r="AL10" s="1135"/>
      <c r="AM10" s="1135"/>
      <c r="AN10" s="1136"/>
      <c r="AO10" s="285">
        <v>36915</v>
      </c>
      <c r="AP10" s="285">
        <v>97659</v>
      </c>
      <c r="AQ10" s="286">
        <v>21048</v>
      </c>
      <c r="AR10" s="287">
        <v>364</v>
      </c>
    </row>
    <row r="11" spans="1:46" ht="13.5" customHeight="1" x14ac:dyDescent="0.2">
      <c r="A11" s="267"/>
      <c r="AK11" s="1134" t="s">
        <v>506</v>
      </c>
      <c r="AL11" s="1135"/>
      <c r="AM11" s="1135"/>
      <c r="AN11" s="1136"/>
      <c r="AO11" s="285">
        <v>1692</v>
      </c>
      <c r="AP11" s="285">
        <v>4476</v>
      </c>
      <c r="AQ11" s="286">
        <v>26640</v>
      </c>
      <c r="AR11" s="287">
        <v>-83.2</v>
      </c>
    </row>
    <row r="12" spans="1:46" ht="13.5" customHeight="1" x14ac:dyDescent="0.2">
      <c r="A12" s="267"/>
      <c r="AK12" s="1134" t="s">
        <v>507</v>
      </c>
      <c r="AL12" s="1135"/>
      <c r="AM12" s="1135"/>
      <c r="AN12" s="1136"/>
      <c r="AO12" s="285" t="s">
        <v>508</v>
      </c>
      <c r="AP12" s="285" t="s">
        <v>508</v>
      </c>
      <c r="AQ12" s="286">
        <v>1878</v>
      </c>
      <c r="AR12" s="287" t="s">
        <v>508</v>
      </c>
    </row>
    <row r="13" spans="1:46" ht="13.5" customHeight="1" x14ac:dyDescent="0.2">
      <c r="A13" s="267"/>
      <c r="AK13" s="1134" t="s">
        <v>509</v>
      </c>
      <c r="AL13" s="1135"/>
      <c r="AM13" s="1135"/>
      <c r="AN13" s="1136"/>
      <c r="AO13" s="285" t="s">
        <v>508</v>
      </c>
      <c r="AP13" s="285" t="s">
        <v>508</v>
      </c>
      <c r="AQ13" s="286" t="s">
        <v>508</v>
      </c>
      <c r="AR13" s="287" t="s">
        <v>508</v>
      </c>
    </row>
    <row r="14" spans="1:46" ht="13.5" customHeight="1" x14ac:dyDescent="0.2">
      <c r="A14" s="267"/>
      <c r="AK14" s="1134" t="s">
        <v>510</v>
      </c>
      <c r="AL14" s="1135"/>
      <c r="AM14" s="1135"/>
      <c r="AN14" s="1136"/>
      <c r="AO14" s="285">
        <v>9421</v>
      </c>
      <c r="AP14" s="285">
        <v>24923</v>
      </c>
      <c r="AQ14" s="286">
        <v>7469</v>
      </c>
      <c r="AR14" s="287">
        <v>233.7</v>
      </c>
    </row>
    <row r="15" spans="1:46" ht="13.5" customHeight="1" x14ac:dyDescent="0.2">
      <c r="A15" s="267"/>
      <c r="AK15" s="1134" t="s">
        <v>511</v>
      </c>
      <c r="AL15" s="1135"/>
      <c r="AM15" s="1135"/>
      <c r="AN15" s="1136"/>
      <c r="AO15" s="285" t="s">
        <v>508</v>
      </c>
      <c r="AP15" s="285" t="s">
        <v>508</v>
      </c>
      <c r="AQ15" s="286">
        <v>4705</v>
      </c>
      <c r="AR15" s="287" t="s">
        <v>508</v>
      </c>
    </row>
    <row r="16" spans="1:46" ht="13" x14ac:dyDescent="0.2">
      <c r="A16" s="267"/>
      <c r="AK16" s="1137" t="s">
        <v>512</v>
      </c>
      <c r="AL16" s="1138"/>
      <c r="AM16" s="1138"/>
      <c r="AN16" s="1139"/>
      <c r="AO16" s="285">
        <v>-20390</v>
      </c>
      <c r="AP16" s="285">
        <v>-53942</v>
      </c>
      <c r="AQ16" s="286">
        <v>-16375</v>
      </c>
      <c r="AR16" s="287">
        <v>229.4</v>
      </c>
    </row>
    <row r="17" spans="1:46" ht="13" x14ac:dyDescent="0.2">
      <c r="A17" s="267"/>
      <c r="AK17" s="1137" t="s">
        <v>184</v>
      </c>
      <c r="AL17" s="1138"/>
      <c r="AM17" s="1138"/>
      <c r="AN17" s="1139"/>
      <c r="AO17" s="285">
        <v>241498</v>
      </c>
      <c r="AP17" s="285">
        <v>638884</v>
      </c>
      <c r="AQ17" s="286">
        <v>213894</v>
      </c>
      <c r="AR17" s="287">
        <v>198.7</v>
      </c>
    </row>
    <row r="18" spans="1:46" ht="13" x14ac:dyDescent="0.2">
      <c r="A18" s="267"/>
      <c r="AQ18" s="288"/>
      <c r="AR18" s="288"/>
    </row>
    <row r="19" spans="1:46" ht="13" x14ac:dyDescent="0.2">
      <c r="A19" s="267"/>
      <c r="AK19" s="263" t="s">
        <v>513</v>
      </c>
    </row>
    <row r="20" spans="1:46" ht="13" x14ac:dyDescent="0.2">
      <c r="A20" s="267"/>
      <c r="AK20" s="289"/>
      <c r="AL20" s="290"/>
      <c r="AM20" s="290"/>
      <c r="AN20" s="291"/>
      <c r="AO20" s="292" t="s">
        <v>514</v>
      </c>
      <c r="AP20" s="293" t="s">
        <v>515</v>
      </c>
      <c r="AQ20" s="294" t="s">
        <v>516</v>
      </c>
      <c r="AR20" s="295"/>
    </row>
    <row r="21" spans="1:46" s="268" customFormat="1" ht="13" x14ac:dyDescent="0.2">
      <c r="A21" s="296"/>
      <c r="AK21" s="1131" t="s">
        <v>517</v>
      </c>
      <c r="AL21" s="1132"/>
      <c r="AM21" s="1132"/>
      <c r="AN21" s="1133"/>
      <c r="AO21" s="297">
        <v>60.85</v>
      </c>
      <c r="AP21" s="298">
        <v>19.28</v>
      </c>
      <c r="AQ21" s="299">
        <v>41.57</v>
      </c>
      <c r="AS21" s="300"/>
      <c r="AT21" s="296"/>
    </row>
    <row r="22" spans="1:46" s="268" customFormat="1" ht="13" x14ac:dyDescent="0.2">
      <c r="A22" s="296"/>
      <c r="AK22" s="1131" t="s">
        <v>518</v>
      </c>
      <c r="AL22" s="1132"/>
      <c r="AM22" s="1132"/>
      <c r="AN22" s="1133"/>
      <c r="AO22" s="301">
        <v>89.7</v>
      </c>
      <c r="AP22" s="302">
        <v>95</v>
      </c>
      <c r="AQ22" s="303">
        <v>-5.3</v>
      </c>
      <c r="AR22" s="288"/>
      <c r="AS22" s="300"/>
      <c r="AT22" s="296"/>
    </row>
    <row r="23" spans="1:46" s="268" customFormat="1" ht="13" x14ac:dyDescent="0.2">
      <c r="A23" s="296"/>
      <c r="AP23" s="288"/>
      <c r="AQ23" s="288"/>
      <c r="AR23" s="288"/>
      <c r="AS23" s="300"/>
      <c r="AT23" s="296"/>
    </row>
    <row r="24" spans="1:46" s="268" customFormat="1" ht="13" x14ac:dyDescent="0.2">
      <c r="A24" s="296"/>
      <c r="AP24" s="288"/>
      <c r="AQ24" s="288"/>
      <c r="AR24" s="288"/>
      <c r="AS24" s="300"/>
      <c r="AT24" s="296"/>
    </row>
    <row r="25" spans="1:46" s="268" customFormat="1" ht="13" x14ac:dyDescent="0.2">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5"/>
      <c r="AA25" s="305"/>
      <c r="AB25" s="305"/>
      <c r="AC25" s="305"/>
      <c r="AD25" s="305"/>
      <c r="AE25" s="305"/>
      <c r="AF25" s="305"/>
      <c r="AG25" s="305"/>
      <c r="AH25" s="305"/>
      <c r="AI25" s="305"/>
      <c r="AJ25" s="305"/>
      <c r="AK25" s="305"/>
      <c r="AL25" s="305"/>
      <c r="AM25" s="305"/>
      <c r="AN25" s="305"/>
      <c r="AO25" s="305"/>
      <c r="AP25" s="306"/>
      <c r="AQ25" s="306"/>
      <c r="AR25" s="306"/>
      <c r="AS25" s="307"/>
      <c r="AT25" s="296"/>
    </row>
    <row r="26" spans="1:46" s="268" customFormat="1" ht="13" x14ac:dyDescent="0.2">
      <c r="A26" s="268" t="s">
        <v>519</v>
      </c>
      <c r="AP26" s="288"/>
      <c r="AQ26" s="288"/>
      <c r="AR26" s="288"/>
    </row>
    <row r="27" spans="1:46" ht="13" x14ac:dyDescent="0.2">
      <c r="A27" s="308"/>
      <c r="AS27" s="263"/>
      <c r="AT27" s="263"/>
    </row>
    <row r="28" spans="1:46" ht="16.5" x14ac:dyDescent="0.2">
      <c r="A28" s="264" t="s">
        <v>520</v>
      </c>
      <c r="B28" s="265"/>
      <c r="C28" s="265"/>
      <c r="D28" s="265"/>
      <c r="E28" s="265"/>
      <c r="F28" s="265"/>
      <c r="G28" s="265"/>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309"/>
    </row>
    <row r="29" spans="1:46" ht="13" x14ac:dyDescent="0.2">
      <c r="A29" s="267"/>
      <c r="AK29" s="268" t="s">
        <v>521</v>
      </c>
      <c r="AL29" s="268"/>
      <c r="AM29" s="268"/>
      <c r="AN29" s="268"/>
      <c r="AS29" s="310"/>
    </row>
    <row r="30" spans="1:46" ht="13" x14ac:dyDescent="0.2">
      <c r="A30" s="267"/>
      <c r="AK30" s="270"/>
      <c r="AL30" s="271"/>
      <c r="AM30" s="271"/>
      <c r="AN30" s="272"/>
      <c r="AO30" s="1120" t="s">
        <v>499</v>
      </c>
      <c r="AP30" s="273"/>
      <c r="AQ30" s="274" t="s">
        <v>500</v>
      </c>
      <c r="AR30" s="275"/>
    </row>
    <row r="31" spans="1:46" ht="13" x14ac:dyDescent="0.2">
      <c r="A31" s="267"/>
      <c r="AK31" s="276"/>
      <c r="AL31" s="277"/>
      <c r="AM31" s="277"/>
      <c r="AN31" s="278"/>
      <c r="AO31" s="1121"/>
      <c r="AP31" s="279" t="s">
        <v>501</v>
      </c>
      <c r="AQ31" s="280" t="s">
        <v>502</v>
      </c>
      <c r="AR31" s="281" t="s">
        <v>503</v>
      </c>
    </row>
    <row r="32" spans="1:46" ht="27" customHeight="1" x14ac:dyDescent="0.2">
      <c r="A32" s="267"/>
      <c r="AK32" s="1122" t="s">
        <v>522</v>
      </c>
      <c r="AL32" s="1123"/>
      <c r="AM32" s="1123"/>
      <c r="AN32" s="1124"/>
      <c r="AO32" s="311">
        <v>85942</v>
      </c>
      <c r="AP32" s="311">
        <v>227360</v>
      </c>
      <c r="AQ32" s="312">
        <v>102582</v>
      </c>
      <c r="AR32" s="313">
        <v>121.6</v>
      </c>
    </row>
    <row r="33" spans="1:46" ht="13.5" customHeight="1" x14ac:dyDescent="0.2">
      <c r="A33" s="267"/>
      <c r="AK33" s="1122" t="s">
        <v>523</v>
      </c>
      <c r="AL33" s="1123"/>
      <c r="AM33" s="1123"/>
      <c r="AN33" s="1124"/>
      <c r="AO33" s="311" t="s">
        <v>508</v>
      </c>
      <c r="AP33" s="311" t="s">
        <v>508</v>
      </c>
      <c r="AQ33" s="312" t="s">
        <v>508</v>
      </c>
      <c r="AR33" s="313" t="s">
        <v>508</v>
      </c>
    </row>
    <row r="34" spans="1:46" ht="27" customHeight="1" x14ac:dyDescent="0.2">
      <c r="A34" s="267"/>
      <c r="AK34" s="1122" t="s">
        <v>524</v>
      </c>
      <c r="AL34" s="1123"/>
      <c r="AM34" s="1123"/>
      <c r="AN34" s="1124"/>
      <c r="AO34" s="311" t="s">
        <v>508</v>
      </c>
      <c r="AP34" s="311" t="s">
        <v>508</v>
      </c>
      <c r="AQ34" s="312" t="s">
        <v>508</v>
      </c>
      <c r="AR34" s="313" t="s">
        <v>508</v>
      </c>
    </row>
    <row r="35" spans="1:46" ht="27" customHeight="1" x14ac:dyDescent="0.2">
      <c r="A35" s="267"/>
      <c r="AK35" s="1122" t="s">
        <v>525</v>
      </c>
      <c r="AL35" s="1123"/>
      <c r="AM35" s="1123"/>
      <c r="AN35" s="1124"/>
      <c r="AO35" s="311">
        <v>6067</v>
      </c>
      <c r="AP35" s="311">
        <v>16050</v>
      </c>
      <c r="AQ35" s="312">
        <v>28843</v>
      </c>
      <c r="AR35" s="313">
        <v>-44.4</v>
      </c>
    </row>
    <row r="36" spans="1:46" ht="27" customHeight="1" x14ac:dyDescent="0.2">
      <c r="A36" s="267"/>
      <c r="AK36" s="1122" t="s">
        <v>526</v>
      </c>
      <c r="AL36" s="1123"/>
      <c r="AM36" s="1123"/>
      <c r="AN36" s="1124"/>
      <c r="AO36" s="311">
        <v>437</v>
      </c>
      <c r="AP36" s="311">
        <v>1156</v>
      </c>
      <c r="AQ36" s="312">
        <v>2374</v>
      </c>
      <c r="AR36" s="313">
        <v>-51.3</v>
      </c>
    </row>
    <row r="37" spans="1:46" ht="13.5" customHeight="1" x14ac:dyDescent="0.2">
      <c r="A37" s="267"/>
      <c r="AK37" s="1122" t="s">
        <v>527</v>
      </c>
      <c r="AL37" s="1123"/>
      <c r="AM37" s="1123"/>
      <c r="AN37" s="1124"/>
      <c r="AO37" s="311" t="s">
        <v>508</v>
      </c>
      <c r="AP37" s="311" t="s">
        <v>508</v>
      </c>
      <c r="AQ37" s="312">
        <v>1030</v>
      </c>
      <c r="AR37" s="313" t="s">
        <v>508</v>
      </c>
    </row>
    <row r="38" spans="1:46" ht="27" customHeight="1" x14ac:dyDescent="0.2">
      <c r="A38" s="267"/>
      <c r="AK38" s="1125" t="s">
        <v>528</v>
      </c>
      <c r="AL38" s="1126"/>
      <c r="AM38" s="1126"/>
      <c r="AN38" s="1127"/>
      <c r="AO38" s="314">
        <v>1</v>
      </c>
      <c r="AP38" s="314">
        <v>3</v>
      </c>
      <c r="AQ38" s="315">
        <v>19</v>
      </c>
      <c r="AR38" s="303">
        <v>-84.2</v>
      </c>
      <c r="AS38" s="310"/>
    </row>
    <row r="39" spans="1:46" ht="13" x14ac:dyDescent="0.2">
      <c r="A39" s="267"/>
      <c r="AK39" s="1125" t="s">
        <v>529</v>
      </c>
      <c r="AL39" s="1126"/>
      <c r="AM39" s="1126"/>
      <c r="AN39" s="1127"/>
      <c r="AO39" s="311" t="s">
        <v>508</v>
      </c>
      <c r="AP39" s="311" t="s">
        <v>508</v>
      </c>
      <c r="AQ39" s="312">
        <v>-3618</v>
      </c>
      <c r="AR39" s="313" t="s">
        <v>508</v>
      </c>
      <c r="AS39" s="310"/>
    </row>
    <row r="40" spans="1:46" ht="27" customHeight="1" x14ac:dyDescent="0.2">
      <c r="A40" s="267"/>
      <c r="AK40" s="1122" t="s">
        <v>530</v>
      </c>
      <c r="AL40" s="1123"/>
      <c r="AM40" s="1123"/>
      <c r="AN40" s="1124"/>
      <c r="AO40" s="311">
        <v>-61171</v>
      </c>
      <c r="AP40" s="311">
        <v>-161828</v>
      </c>
      <c r="AQ40" s="312">
        <v>-102150</v>
      </c>
      <c r="AR40" s="313">
        <v>58.4</v>
      </c>
      <c r="AS40" s="310"/>
    </row>
    <row r="41" spans="1:46" ht="13" x14ac:dyDescent="0.2">
      <c r="A41" s="267"/>
      <c r="AK41" s="1128" t="s">
        <v>296</v>
      </c>
      <c r="AL41" s="1129"/>
      <c r="AM41" s="1129"/>
      <c r="AN41" s="1130"/>
      <c r="AO41" s="311">
        <v>31276</v>
      </c>
      <c r="AP41" s="311">
        <v>82741</v>
      </c>
      <c r="AQ41" s="312">
        <v>29081</v>
      </c>
      <c r="AR41" s="313">
        <v>184.5</v>
      </c>
      <c r="AS41" s="310"/>
    </row>
    <row r="42" spans="1:46" ht="13" x14ac:dyDescent="0.2">
      <c r="A42" s="267"/>
      <c r="AK42" s="316" t="s">
        <v>531</v>
      </c>
      <c r="AQ42" s="288"/>
      <c r="AR42" s="288"/>
      <c r="AS42" s="310"/>
    </row>
    <row r="43" spans="1:46" ht="13" x14ac:dyDescent="0.2">
      <c r="A43" s="267"/>
      <c r="AP43" s="317"/>
      <c r="AQ43" s="288"/>
      <c r="AS43" s="310"/>
    </row>
    <row r="44" spans="1:46" ht="13" x14ac:dyDescent="0.2">
      <c r="A44" s="267"/>
      <c r="AQ44" s="288"/>
    </row>
    <row r="45" spans="1:46" ht="13" x14ac:dyDescent="0.2">
      <c r="A45" s="265"/>
      <c r="B45" s="265"/>
      <c r="C45" s="265"/>
      <c r="D45" s="265"/>
      <c r="E45" s="265"/>
      <c r="F45" s="265"/>
      <c r="G45" s="265"/>
      <c r="H45" s="265"/>
      <c r="I45" s="265"/>
      <c r="J45" s="265"/>
      <c r="K45" s="265"/>
      <c r="L45" s="265"/>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5"/>
      <c r="AK45" s="265"/>
      <c r="AL45" s="265"/>
      <c r="AM45" s="265"/>
      <c r="AN45" s="265"/>
      <c r="AO45" s="265"/>
      <c r="AP45" s="265"/>
      <c r="AQ45" s="318"/>
      <c r="AR45" s="265"/>
      <c r="AS45" s="265"/>
      <c r="AT45" s="263"/>
    </row>
    <row r="46" spans="1:46" ht="13"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3"/>
    </row>
    <row r="47" spans="1:46" ht="17.25" customHeight="1" x14ac:dyDescent="0.2">
      <c r="A47" s="320" t="s">
        <v>532</v>
      </c>
    </row>
    <row r="48" spans="1:46" ht="13" x14ac:dyDescent="0.2">
      <c r="A48" s="267"/>
      <c r="AK48" s="321" t="s">
        <v>533</v>
      </c>
      <c r="AL48" s="321"/>
      <c r="AM48" s="321"/>
      <c r="AN48" s="321"/>
      <c r="AO48" s="321"/>
      <c r="AP48" s="321"/>
      <c r="AQ48" s="322"/>
      <c r="AR48" s="321"/>
    </row>
    <row r="49" spans="1:44" ht="13.5" customHeight="1" x14ac:dyDescent="0.2">
      <c r="A49" s="267"/>
      <c r="AK49" s="323"/>
      <c r="AL49" s="324"/>
      <c r="AM49" s="1115" t="s">
        <v>499</v>
      </c>
      <c r="AN49" s="1117" t="s">
        <v>534</v>
      </c>
      <c r="AO49" s="1118"/>
      <c r="AP49" s="1118"/>
      <c r="AQ49" s="1118"/>
      <c r="AR49" s="1119"/>
    </row>
    <row r="50" spans="1:44" ht="13" x14ac:dyDescent="0.2">
      <c r="A50" s="267"/>
      <c r="AK50" s="325"/>
      <c r="AL50" s="326"/>
      <c r="AM50" s="1116"/>
      <c r="AN50" s="327" t="s">
        <v>535</v>
      </c>
      <c r="AO50" s="328" t="s">
        <v>536</v>
      </c>
      <c r="AP50" s="329" t="s">
        <v>537</v>
      </c>
      <c r="AQ50" s="330" t="s">
        <v>538</v>
      </c>
      <c r="AR50" s="331" t="s">
        <v>539</v>
      </c>
    </row>
    <row r="51" spans="1:44" ht="13" x14ac:dyDescent="0.2">
      <c r="A51" s="267"/>
      <c r="AK51" s="323" t="s">
        <v>540</v>
      </c>
      <c r="AL51" s="324"/>
      <c r="AM51" s="332">
        <v>592482</v>
      </c>
      <c r="AN51" s="333">
        <v>1459315</v>
      </c>
      <c r="AO51" s="334">
        <v>31.7</v>
      </c>
      <c r="AP51" s="335">
        <v>333013</v>
      </c>
      <c r="AQ51" s="336">
        <v>5.3</v>
      </c>
      <c r="AR51" s="337">
        <v>26.4</v>
      </c>
    </row>
    <row r="52" spans="1:44" ht="13" x14ac:dyDescent="0.2">
      <c r="A52" s="267"/>
      <c r="AK52" s="338"/>
      <c r="AL52" s="339" t="s">
        <v>541</v>
      </c>
      <c r="AM52" s="340">
        <v>5267</v>
      </c>
      <c r="AN52" s="341">
        <v>12973</v>
      </c>
      <c r="AO52" s="342">
        <v>-85.1</v>
      </c>
      <c r="AP52" s="343">
        <v>126732</v>
      </c>
      <c r="AQ52" s="344">
        <v>19.100000000000001</v>
      </c>
      <c r="AR52" s="345">
        <v>-104.2</v>
      </c>
    </row>
    <row r="53" spans="1:44" ht="13" x14ac:dyDescent="0.2">
      <c r="A53" s="267"/>
      <c r="AK53" s="323" t="s">
        <v>542</v>
      </c>
      <c r="AL53" s="324"/>
      <c r="AM53" s="332">
        <v>281871</v>
      </c>
      <c r="AN53" s="333">
        <v>724604</v>
      </c>
      <c r="AO53" s="334">
        <v>-50.3</v>
      </c>
      <c r="AP53" s="335">
        <v>280458</v>
      </c>
      <c r="AQ53" s="336">
        <v>-15.8</v>
      </c>
      <c r="AR53" s="337">
        <v>-34.5</v>
      </c>
    </row>
    <row r="54" spans="1:44" ht="13" x14ac:dyDescent="0.2">
      <c r="A54" s="267"/>
      <c r="AK54" s="338"/>
      <c r="AL54" s="339" t="s">
        <v>541</v>
      </c>
      <c r="AM54" s="340">
        <v>11398</v>
      </c>
      <c r="AN54" s="341">
        <v>29301</v>
      </c>
      <c r="AO54" s="342">
        <v>125.9</v>
      </c>
      <c r="AP54" s="343">
        <v>127286</v>
      </c>
      <c r="AQ54" s="344">
        <v>0.4</v>
      </c>
      <c r="AR54" s="345">
        <v>125.5</v>
      </c>
    </row>
    <row r="55" spans="1:44" ht="13" x14ac:dyDescent="0.2">
      <c r="A55" s="267"/>
      <c r="AK55" s="323" t="s">
        <v>543</v>
      </c>
      <c r="AL55" s="324"/>
      <c r="AM55" s="332">
        <v>337247</v>
      </c>
      <c r="AN55" s="333">
        <v>875966</v>
      </c>
      <c r="AO55" s="334">
        <v>20.9</v>
      </c>
      <c r="AP55" s="335">
        <v>237994</v>
      </c>
      <c r="AQ55" s="336">
        <v>-15.1</v>
      </c>
      <c r="AR55" s="337">
        <v>36</v>
      </c>
    </row>
    <row r="56" spans="1:44" ht="13" x14ac:dyDescent="0.2">
      <c r="A56" s="267"/>
      <c r="AK56" s="338"/>
      <c r="AL56" s="339" t="s">
        <v>541</v>
      </c>
      <c r="AM56" s="340">
        <v>11394</v>
      </c>
      <c r="AN56" s="341">
        <v>29595</v>
      </c>
      <c r="AO56" s="342">
        <v>1</v>
      </c>
      <c r="AP56" s="343">
        <v>110361</v>
      </c>
      <c r="AQ56" s="344">
        <v>-13.3</v>
      </c>
      <c r="AR56" s="345">
        <v>14.3</v>
      </c>
    </row>
    <row r="57" spans="1:44" ht="13" x14ac:dyDescent="0.2">
      <c r="A57" s="267"/>
      <c r="AK57" s="323" t="s">
        <v>544</v>
      </c>
      <c r="AL57" s="324"/>
      <c r="AM57" s="332">
        <v>553326</v>
      </c>
      <c r="AN57" s="333">
        <v>1463825</v>
      </c>
      <c r="AO57" s="334">
        <v>67.099999999999994</v>
      </c>
      <c r="AP57" s="335">
        <v>267911</v>
      </c>
      <c r="AQ57" s="336">
        <v>12.6</v>
      </c>
      <c r="AR57" s="337">
        <v>54.5</v>
      </c>
    </row>
    <row r="58" spans="1:44" ht="13" x14ac:dyDescent="0.2">
      <c r="A58" s="267"/>
      <c r="AK58" s="338"/>
      <c r="AL58" s="339" t="s">
        <v>541</v>
      </c>
      <c r="AM58" s="340">
        <v>701</v>
      </c>
      <c r="AN58" s="341">
        <v>1854</v>
      </c>
      <c r="AO58" s="342">
        <v>-93.7</v>
      </c>
      <c r="AP58" s="343">
        <v>106425</v>
      </c>
      <c r="AQ58" s="344">
        <v>-3.6</v>
      </c>
      <c r="AR58" s="345">
        <v>-90.1</v>
      </c>
    </row>
    <row r="59" spans="1:44" ht="13" x14ac:dyDescent="0.2">
      <c r="A59" s="267"/>
      <c r="AK59" s="323" t="s">
        <v>545</v>
      </c>
      <c r="AL59" s="324"/>
      <c r="AM59" s="332">
        <v>226664</v>
      </c>
      <c r="AN59" s="333">
        <v>599640</v>
      </c>
      <c r="AO59" s="334">
        <v>-59</v>
      </c>
      <c r="AP59" s="335">
        <v>228215</v>
      </c>
      <c r="AQ59" s="336">
        <v>-14.8</v>
      </c>
      <c r="AR59" s="337">
        <v>-44.2</v>
      </c>
    </row>
    <row r="60" spans="1:44" ht="13" x14ac:dyDescent="0.2">
      <c r="A60" s="267"/>
      <c r="AK60" s="338"/>
      <c r="AL60" s="339" t="s">
        <v>541</v>
      </c>
      <c r="AM60" s="340">
        <v>3251</v>
      </c>
      <c r="AN60" s="341">
        <v>8601</v>
      </c>
      <c r="AO60" s="342">
        <v>363.9</v>
      </c>
      <c r="AP60" s="343">
        <v>117571</v>
      </c>
      <c r="AQ60" s="344">
        <v>10.5</v>
      </c>
      <c r="AR60" s="345">
        <v>353.4</v>
      </c>
    </row>
    <row r="61" spans="1:44" ht="13" x14ac:dyDescent="0.2">
      <c r="A61" s="267"/>
      <c r="AK61" s="323" t="s">
        <v>546</v>
      </c>
      <c r="AL61" s="346"/>
      <c r="AM61" s="332">
        <v>398318</v>
      </c>
      <c r="AN61" s="333">
        <v>1024670</v>
      </c>
      <c r="AO61" s="334">
        <v>2.1</v>
      </c>
      <c r="AP61" s="335">
        <v>269518</v>
      </c>
      <c r="AQ61" s="347">
        <v>-5.6</v>
      </c>
      <c r="AR61" s="337">
        <v>7.7</v>
      </c>
    </row>
    <row r="62" spans="1:44" ht="13" x14ac:dyDescent="0.2">
      <c r="A62" s="267"/>
      <c r="AK62" s="338"/>
      <c r="AL62" s="339" t="s">
        <v>541</v>
      </c>
      <c r="AM62" s="340">
        <v>6402</v>
      </c>
      <c r="AN62" s="341">
        <v>16465</v>
      </c>
      <c r="AO62" s="342">
        <v>62.4</v>
      </c>
      <c r="AP62" s="343">
        <v>117675</v>
      </c>
      <c r="AQ62" s="344">
        <v>2.6</v>
      </c>
      <c r="AR62" s="345">
        <v>59.8</v>
      </c>
    </row>
    <row r="63" spans="1:44" ht="13" x14ac:dyDescent="0.2">
      <c r="A63" s="267"/>
    </row>
    <row r="64" spans="1:44" ht="13" x14ac:dyDescent="0.2">
      <c r="A64" s="267"/>
    </row>
    <row r="65" spans="1:46" ht="13" x14ac:dyDescent="0.2">
      <c r="A65" s="267"/>
    </row>
    <row r="66" spans="1:46" ht="13" x14ac:dyDescent="0.2">
      <c r="A66" s="348"/>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49"/>
    </row>
    <row r="67" spans="1:46" ht="13.5" hidden="1" customHeight="1" x14ac:dyDescent="0.2">
      <c r="AS67" s="263"/>
      <c r="AT67" s="263"/>
    </row>
    <row r="68" spans="1:46" ht="13.5" hidden="1" customHeight="1" x14ac:dyDescent="0.2"/>
    <row r="69" spans="1:46" ht="13.5" hidden="1" customHeight="1" x14ac:dyDescent="0.2"/>
    <row r="70" spans="1:46" ht="13" hidden="1" x14ac:dyDescent="0.2"/>
    <row r="71" spans="1:46" ht="13" hidden="1" x14ac:dyDescent="0.2"/>
    <row r="72" spans="1:46" ht="13" hidden="1" x14ac:dyDescent="0.2"/>
    <row r="73" spans="1:46" ht="13" hidden="1" x14ac:dyDescent="0.2"/>
    <row r="74" spans="1:46" ht="13" hidden="1" x14ac:dyDescent="0.2"/>
  </sheetData>
  <sheetProtection algorithmName="SHA-512" hashValue="SoPzEpulfyU6cdsIcG4d4naUgeLBYWBLTFvCM/X9iHDezpfybFaqm9k+pOig1reQhfw4ym2oeCh7+QOz5cyiXQ==" saltValue="0WXT2/EJoWN4HzjEm3yQP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53125" style="262" customWidth="1"/>
    <col min="126" max="16384" width="9" style="261" hidden="1"/>
  </cols>
  <sheetData>
    <row r="1" spans="2:125" ht="13.5" customHeight="1" x14ac:dyDescent="0.2">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2:125" ht="13" x14ac:dyDescent="0.2">
      <c r="B2" s="261"/>
      <c r="DG2" s="261"/>
    </row>
    <row r="3" spans="2:125" ht="13"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H3" s="261"/>
      <c r="DI3" s="261"/>
      <c r="DJ3" s="261"/>
      <c r="DK3" s="261"/>
      <c r="DL3" s="261"/>
      <c r="DM3" s="261"/>
      <c r="DN3" s="261"/>
      <c r="DO3" s="261"/>
      <c r="DP3" s="261"/>
      <c r="DQ3" s="261"/>
      <c r="DR3" s="261"/>
      <c r="DS3" s="261"/>
      <c r="DT3" s="261"/>
      <c r="DU3" s="261"/>
    </row>
    <row r="4" spans="2:125" ht="13" x14ac:dyDescent="0.2"/>
    <row r="5" spans="2:125" ht="13" x14ac:dyDescent="0.2"/>
    <row r="6" spans="2:125" ht="13" x14ac:dyDescent="0.2"/>
    <row r="7" spans="2:125" ht="13" x14ac:dyDescent="0.2"/>
    <row r="8" spans="2:125" ht="13" x14ac:dyDescent="0.2"/>
    <row r="9" spans="2:125" ht="13" x14ac:dyDescent="0.2">
      <c r="DU9" s="261"/>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61"/>
    </row>
    <row r="18" spans="125:125" ht="13" x14ac:dyDescent="0.2"/>
    <row r="19" spans="125:125" ht="13" x14ac:dyDescent="0.2"/>
    <row r="20" spans="125:125" ht="13" x14ac:dyDescent="0.2">
      <c r="DU20" s="261"/>
    </row>
    <row r="21" spans="125:125" ht="13" x14ac:dyDescent="0.2">
      <c r="DU21" s="261"/>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61"/>
    </row>
    <row r="29" spans="125:125" ht="13" x14ac:dyDescent="0.2"/>
    <row r="30" spans="125:125" ht="13" x14ac:dyDescent="0.2"/>
    <row r="31" spans="125:125" ht="13" x14ac:dyDescent="0.2"/>
    <row r="32" spans="125:125" ht="13" x14ac:dyDescent="0.2"/>
    <row r="33" spans="2:125" ht="13" x14ac:dyDescent="0.2">
      <c r="B33" s="261"/>
      <c r="G33" s="261"/>
      <c r="I33" s="261"/>
    </row>
    <row r="34" spans="2:125" ht="13" x14ac:dyDescent="0.2">
      <c r="C34" s="261"/>
      <c r="P34" s="261"/>
      <c r="DE34" s="261"/>
      <c r="DH34" s="261"/>
    </row>
    <row r="35" spans="2:125" ht="13" x14ac:dyDescent="0.2">
      <c r="D35" s="261"/>
      <c r="E35" s="261"/>
      <c r="DG35" s="261"/>
      <c r="DJ35" s="261"/>
      <c r="DP35" s="261"/>
      <c r="DQ35" s="261"/>
      <c r="DR35" s="261"/>
      <c r="DS35" s="261"/>
      <c r="DT35" s="261"/>
      <c r="DU35" s="261"/>
    </row>
    <row r="36" spans="2:125" ht="13" x14ac:dyDescent="0.2">
      <c r="F36" s="261"/>
      <c r="H36" s="261"/>
      <c r="J36" s="261"/>
      <c r="K36" s="261"/>
      <c r="L36" s="261"/>
      <c r="M36" s="261"/>
      <c r="N36" s="261"/>
      <c r="O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C36" s="261"/>
      <c r="DD36" s="261"/>
      <c r="DF36" s="261"/>
      <c r="DI36" s="261"/>
      <c r="DK36" s="261"/>
      <c r="DL36" s="261"/>
      <c r="DM36" s="261"/>
      <c r="DN36" s="261"/>
      <c r="DO36" s="261"/>
      <c r="DP36" s="261"/>
      <c r="DQ36" s="261"/>
      <c r="DR36" s="261"/>
      <c r="DS36" s="261"/>
      <c r="DT36" s="261"/>
      <c r="DU36" s="261"/>
    </row>
    <row r="37" spans="2:125" ht="13" x14ac:dyDescent="0.2">
      <c r="DU37" s="261"/>
    </row>
    <row r="38" spans="2:125" ht="13" x14ac:dyDescent="0.2">
      <c r="DT38" s="261"/>
      <c r="DU38" s="261"/>
    </row>
    <row r="39" spans="2:125" ht="13" x14ac:dyDescent="0.2"/>
    <row r="40" spans="2:125" ht="13" x14ac:dyDescent="0.2">
      <c r="DH40" s="261"/>
    </row>
    <row r="41" spans="2:125" ht="13" x14ac:dyDescent="0.2">
      <c r="DE41" s="261"/>
    </row>
    <row r="42" spans="2:125" ht="13" x14ac:dyDescent="0.2">
      <c r="DG42" s="261"/>
      <c r="DJ42" s="261"/>
    </row>
    <row r="43" spans="2:125" ht="13" x14ac:dyDescent="0.2">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C43" s="261"/>
      <c r="DD43" s="261"/>
      <c r="DF43" s="261"/>
      <c r="DI43" s="261"/>
      <c r="DK43" s="261"/>
      <c r="DL43" s="261"/>
      <c r="DM43" s="261"/>
      <c r="DN43" s="261"/>
      <c r="DO43" s="261"/>
      <c r="DP43" s="261"/>
      <c r="DQ43" s="261"/>
      <c r="DR43" s="261"/>
      <c r="DS43" s="261"/>
      <c r="DT43" s="261"/>
      <c r="DU43" s="261"/>
    </row>
    <row r="44" spans="2:125" ht="13" x14ac:dyDescent="0.2">
      <c r="DU44" s="261"/>
    </row>
    <row r="45" spans="2:125" ht="13" x14ac:dyDescent="0.2"/>
    <row r="46" spans="2:125" ht="13" x14ac:dyDescent="0.2"/>
    <row r="47" spans="2:125" ht="13" x14ac:dyDescent="0.2"/>
    <row r="48" spans="2:125" ht="13" x14ac:dyDescent="0.2">
      <c r="DT48" s="261"/>
      <c r="DU48" s="261"/>
    </row>
    <row r="49" spans="120:125" ht="13" x14ac:dyDescent="0.2">
      <c r="DU49" s="261"/>
    </row>
    <row r="50" spans="120:125" ht="13" x14ac:dyDescent="0.2">
      <c r="DU50" s="261"/>
    </row>
    <row r="51" spans="120:125" ht="13" x14ac:dyDescent="0.2">
      <c r="DP51" s="261"/>
      <c r="DQ51" s="261"/>
      <c r="DR51" s="261"/>
      <c r="DS51" s="261"/>
      <c r="DT51" s="261"/>
      <c r="DU51" s="261"/>
    </row>
    <row r="52" spans="120:125" ht="13" x14ac:dyDescent="0.2"/>
    <row r="53" spans="120:125" ht="13" x14ac:dyDescent="0.2"/>
    <row r="54" spans="120:125" ht="13" x14ac:dyDescent="0.2">
      <c r="DU54" s="261"/>
    </row>
    <row r="55" spans="120:125" ht="13" x14ac:dyDescent="0.2"/>
    <row r="56" spans="120:125" ht="13" x14ac:dyDescent="0.2"/>
    <row r="57" spans="120:125" ht="13" x14ac:dyDescent="0.2"/>
    <row r="58" spans="120:125" ht="13" x14ac:dyDescent="0.2">
      <c r="DU58" s="261"/>
    </row>
    <row r="59" spans="120:125" ht="13" x14ac:dyDescent="0.2"/>
    <row r="60" spans="120:125" ht="13" x14ac:dyDescent="0.2"/>
    <row r="61" spans="120:125" ht="13" x14ac:dyDescent="0.2"/>
    <row r="62" spans="120:125" ht="13" x14ac:dyDescent="0.2"/>
    <row r="63" spans="120:125" ht="13" x14ac:dyDescent="0.2">
      <c r="DU63" s="261"/>
    </row>
    <row r="64" spans="120:125" ht="13" x14ac:dyDescent="0.2">
      <c r="DT64" s="261"/>
      <c r="DU64" s="261"/>
    </row>
    <row r="65" spans="123:125" ht="13" x14ac:dyDescent="0.2"/>
    <row r="66" spans="123:125" ht="13" x14ac:dyDescent="0.2"/>
    <row r="67" spans="123:125" ht="13" x14ac:dyDescent="0.2"/>
    <row r="68" spans="123:125" ht="13" x14ac:dyDescent="0.2"/>
    <row r="69" spans="123:125" ht="13" x14ac:dyDescent="0.2">
      <c r="DS69" s="261"/>
      <c r="DT69" s="261"/>
      <c r="DU69" s="261"/>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61"/>
    </row>
    <row r="83" spans="116:125" ht="13" x14ac:dyDescent="0.2">
      <c r="DM83" s="261"/>
      <c r="DN83" s="261"/>
      <c r="DO83" s="261"/>
      <c r="DP83" s="261"/>
      <c r="DQ83" s="261"/>
      <c r="DR83" s="261"/>
      <c r="DS83" s="261"/>
      <c r="DT83" s="261"/>
      <c r="DU83" s="261"/>
    </row>
    <row r="84" spans="116:125" ht="13" x14ac:dyDescent="0.2"/>
    <row r="85" spans="116:125" ht="13" x14ac:dyDescent="0.2"/>
    <row r="86" spans="116:125" ht="13" x14ac:dyDescent="0.2"/>
    <row r="87" spans="116:125" ht="13" x14ac:dyDescent="0.2"/>
    <row r="88" spans="116:125" ht="13" x14ac:dyDescent="0.2">
      <c r="DU88" s="261"/>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61"/>
      <c r="DT94" s="261"/>
      <c r="DU94" s="261"/>
    </row>
    <row r="95" spans="116:125" ht="13.5" customHeight="1" x14ac:dyDescent="0.2">
      <c r="DU95" s="26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548</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bnRbeGoY/diFdT7PnSgHDFM/FhRUdV9kMbEtBQPfc94ra8cOnMn+YVTPzQ2M4fKmWBTgsCk6c0lBpvmkRQafNA==" saltValue="EsTxOAdb2VOZRWyKZbEzj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100" zoomScaleNormal="100" zoomScaleSheetLayoutView="55" workbookViewId="0"/>
  </sheetViews>
  <sheetFormatPr defaultColWidth="0" defaultRowHeight="13.5" customHeight="1" zeroHeight="1" x14ac:dyDescent="0.2"/>
  <cols>
    <col min="1" max="125" width="2.453125" style="262" customWidth="1"/>
    <col min="126" max="142" width="0" style="261" hidden="1" customWidth="1"/>
    <col min="143"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 x14ac:dyDescent="0.2">
      <c r="B2" s="261"/>
      <c r="T2" s="261"/>
    </row>
    <row r="3" spans="1:125" ht="13"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61"/>
      <c r="G33" s="261"/>
      <c r="I33" s="261"/>
    </row>
    <row r="34" spans="2:125" ht="13" x14ac:dyDescent="0.2">
      <c r="C34" s="261"/>
      <c r="P34" s="261"/>
      <c r="R34" s="261"/>
      <c r="U34" s="261"/>
    </row>
    <row r="35" spans="2:125" ht="13" x14ac:dyDescent="0.2">
      <c r="D35" s="261"/>
      <c r="E35" s="261"/>
      <c r="T35" s="261"/>
      <c r="W35" s="261"/>
      <c r="X35" s="261"/>
      <c r="Y35" s="261"/>
      <c r="Z35" s="261"/>
      <c r="AA35" s="261"/>
      <c r="AB35" s="261"/>
      <c r="AC35" s="261"/>
      <c r="AD35" s="261"/>
      <c r="AE35" s="261"/>
      <c r="AF35" s="261"/>
      <c r="AG35" s="261"/>
      <c r="AH35" s="261"/>
      <c r="AI35" s="261"/>
      <c r="AJ35" s="261"/>
      <c r="AK35" s="261"/>
      <c r="AL35" s="261"/>
      <c r="AM35" s="261"/>
      <c r="AN35" s="261"/>
      <c r="AO35" s="261"/>
      <c r="AP35" s="261"/>
      <c r="AQ35" s="261"/>
      <c r="AR35" s="261"/>
      <c r="AS35" s="261"/>
      <c r="AT35" s="261"/>
      <c r="AU35" s="261"/>
      <c r="AV35" s="261"/>
      <c r="AW35" s="261"/>
      <c r="AX35" s="261"/>
      <c r="AY35" s="261"/>
      <c r="AZ35" s="261"/>
      <c r="BA35" s="261"/>
      <c r="BB35" s="261"/>
      <c r="BC35" s="261"/>
      <c r="BD35" s="261"/>
      <c r="BE35" s="261"/>
      <c r="BF35" s="261"/>
      <c r="BG35" s="261"/>
      <c r="BH35" s="261"/>
      <c r="BI35" s="261"/>
      <c r="BJ35" s="261"/>
      <c r="BK35" s="261"/>
      <c r="BL35" s="261"/>
      <c r="BM35" s="261"/>
      <c r="BN35" s="261"/>
      <c r="BO35" s="261"/>
      <c r="BP35" s="261"/>
      <c r="BQ35" s="261"/>
      <c r="BR35" s="261"/>
      <c r="BS35" s="261"/>
      <c r="BT35" s="261"/>
      <c r="BU35" s="261"/>
      <c r="BV35" s="261"/>
      <c r="BW35" s="261"/>
      <c r="BX35" s="261"/>
      <c r="BY35" s="261"/>
      <c r="BZ35" s="261"/>
      <c r="CA35" s="261"/>
      <c r="CB35" s="261"/>
      <c r="CC35" s="261"/>
      <c r="CD35" s="261"/>
      <c r="CE35" s="261"/>
      <c r="CF35" s="261"/>
      <c r="CG35" s="261"/>
      <c r="CH35" s="261"/>
      <c r="CI35" s="261"/>
      <c r="CJ35" s="261"/>
      <c r="CK35" s="261"/>
      <c r="CL35" s="261"/>
      <c r="CM35" s="261"/>
      <c r="CN35" s="261"/>
      <c r="CO35" s="261"/>
      <c r="CP35" s="261"/>
      <c r="CQ35" s="261"/>
      <c r="CR35" s="261"/>
      <c r="CS35" s="261"/>
      <c r="CT35" s="261"/>
      <c r="CU35" s="261"/>
      <c r="CV35" s="261"/>
      <c r="CW35" s="261"/>
      <c r="CX35" s="261"/>
      <c r="CY35" s="261"/>
      <c r="CZ35" s="261"/>
      <c r="DA35" s="261"/>
      <c r="DB35" s="261"/>
      <c r="DC35" s="261"/>
      <c r="DD35" s="261"/>
      <c r="DE35" s="261"/>
      <c r="DF35" s="261"/>
      <c r="DG35" s="261"/>
      <c r="DH35" s="261"/>
      <c r="DI35" s="261"/>
      <c r="DJ35" s="261"/>
      <c r="DK35" s="261"/>
      <c r="DL35" s="261"/>
      <c r="DM35" s="261"/>
      <c r="DN35" s="261"/>
      <c r="DO35" s="261"/>
      <c r="DP35" s="261"/>
      <c r="DQ35" s="261"/>
      <c r="DR35" s="261"/>
      <c r="DS35" s="261"/>
      <c r="DT35" s="261"/>
      <c r="DU35" s="261"/>
    </row>
    <row r="36" spans="2:125" ht="13" x14ac:dyDescent="0.2">
      <c r="F36" s="261"/>
      <c r="H36" s="261"/>
      <c r="J36" s="261"/>
      <c r="K36" s="261"/>
      <c r="L36" s="261"/>
      <c r="M36" s="261"/>
      <c r="N36" s="261"/>
      <c r="O36" s="261"/>
      <c r="Q36" s="261"/>
      <c r="S36" s="261"/>
      <c r="V36" s="261"/>
    </row>
    <row r="37" spans="2:125" ht="13" x14ac:dyDescent="0.2"/>
    <row r="38" spans="2:125" ht="13" x14ac:dyDescent="0.2"/>
    <row r="39" spans="2:125" ht="13" x14ac:dyDescent="0.2"/>
    <row r="40" spans="2:125" ht="13" x14ac:dyDescent="0.2">
      <c r="U40" s="261"/>
    </row>
    <row r="41" spans="2:125" ht="13" x14ac:dyDescent="0.2">
      <c r="R41" s="261"/>
    </row>
    <row r="42" spans="2:125" ht="13" x14ac:dyDescent="0.2">
      <c r="T42" s="261"/>
      <c r="W42" s="261"/>
      <c r="X42" s="261"/>
      <c r="Y42" s="261"/>
      <c r="Z42" s="261"/>
      <c r="AA42" s="261"/>
      <c r="AB42" s="261"/>
      <c r="AC42" s="261"/>
      <c r="AD42" s="261"/>
      <c r="AE42" s="261"/>
      <c r="AF42" s="261"/>
      <c r="AG42" s="261"/>
      <c r="AH42" s="261"/>
      <c r="AI42" s="261"/>
      <c r="AJ42" s="261"/>
      <c r="AK42" s="261"/>
      <c r="AL42" s="261"/>
      <c r="AM42" s="261"/>
      <c r="AN42" s="261"/>
      <c r="AO42" s="261"/>
      <c r="AP42" s="261"/>
      <c r="AQ42" s="261"/>
      <c r="AR42" s="261"/>
      <c r="AS42" s="261"/>
      <c r="AT42" s="261"/>
      <c r="AU42" s="261"/>
      <c r="AV42" s="261"/>
      <c r="AW42" s="261"/>
      <c r="AX42" s="261"/>
      <c r="AY42" s="261"/>
      <c r="AZ42" s="261"/>
      <c r="BA42" s="261"/>
      <c r="BB42" s="261"/>
      <c r="BC42" s="261"/>
      <c r="BD42" s="261"/>
      <c r="BE42" s="261"/>
      <c r="BF42" s="261"/>
      <c r="BG42" s="261"/>
      <c r="BH42" s="261"/>
      <c r="BI42" s="261"/>
      <c r="BJ42" s="261"/>
      <c r="BK42" s="261"/>
      <c r="BL42" s="261"/>
      <c r="BM42" s="261"/>
      <c r="BN42" s="261"/>
      <c r="BO42" s="261"/>
      <c r="BP42" s="261"/>
      <c r="BQ42" s="261"/>
      <c r="BR42" s="261"/>
      <c r="BS42" s="261"/>
      <c r="BT42" s="261"/>
      <c r="BU42" s="261"/>
      <c r="BV42" s="261"/>
      <c r="BW42" s="261"/>
      <c r="BX42" s="261"/>
      <c r="BY42" s="261"/>
      <c r="BZ42" s="261"/>
      <c r="CA42" s="261"/>
      <c r="CB42" s="261"/>
      <c r="CC42" s="261"/>
      <c r="CD42" s="261"/>
      <c r="CE42" s="261"/>
      <c r="CF42" s="261"/>
      <c r="CG42" s="261"/>
      <c r="CH42" s="261"/>
      <c r="CI42" s="261"/>
      <c r="CJ42" s="261"/>
      <c r="CK42" s="261"/>
      <c r="CL42" s="261"/>
      <c r="CM42" s="261"/>
      <c r="CN42" s="261"/>
      <c r="CO42" s="261"/>
      <c r="CP42" s="261"/>
      <c r="CQ42" s="261"/>
      <c r="CR42" s="261"/>
      <c r="CS42" s="261"/>
      <c r="CT42" s="261"/>
      <c r="CU42" s="261"/>
      <c r="CV42" s="261"/>
      <c r="CW42" s="261"/>
      <c r="CX42" s="261"/>
      <c r="CY42" s="261"/>
      <c r="CZ42" s="261"/>
      <c r="DA42" s="261"/>
      <c r="DB42" s="261"/>
      <c r="DC42" s="261"/>
      <c r="DD42" s="261"/>
      <c r="DE42" s="261"/>
      <c r="DF42" s="261"/>
      <c r="DG42" s="261"/>
      <c r="DH42" s="261"/>
      <c r="DI42" s="261"/>
      <c r="DJ42" s="261"/>
      <c r="DK42" s="261"/>
      <c r="DL42" s="261"/>
      <c r="DM42" s="261"/>
      <c r="DN42" s="261"/>
      <c r="DO42" s="261"/>
      <c r="DP42" s="261"/>
      <c r="DQ42" s="261"/>
      <c r="DR42" s="261"/>
      <c r="DS42" s="261"/>
      <c r="DT42" s="261"/>
      <c r="DU42" s="261"/>
    </row>
    <row r="43" spans="2:125" ht="13" x14ac:dyDescent="0.2">
      <c r="Q43" s="261"/>
      <c r="S43" s="261"/>
      <c r="V43" s="261"/>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549</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WZb9HS+iULj5kLvTPn+Wrka2D5XTGqmRv7obKWlNcrvdxCZVDJ0Zw5w2cjHwVO+xEE5Z7B7JoUSCv1zCtJ4Hg==" saltValue="EEQZjy6/1pGi4kN1vTvd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F43"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550</v>
      </c>
      <c r="G46" s="8" t="s">
        <v>551</v>
      </c>
      <c r="H46" s="8" t="s">
        <v>552</v>
      </c>
      <c r="I46" s="8" t="s">
        <v>553</v>
      </c>
      <c r="J46" s="9" t="s">
        <v>554</v>
      </c>
    </row>
    <row r="47" spans="2:10" ht="57.75" customHeight="1" x14ac:dyDescent="0.2">
      <c r="B47" s="10"/>
      <c r="C47" s="1140" t="s">
        <v>3</v>
      </c>
      <c r="D47" s="1140"/>
      <c r="E47" s="1141"/>
      <c r="F47" s="11">
        <v>81.66</v>
      </c>
      <c r="G47" s="12">
        <v>76.08</v>
      </c>
      <c r="H47" s="12">
        <v>85.22</v>
      </c>
      <c r="I47" s="12">
        <v>91.2</v>
      </c>
      <c r="J47" s="13">
        <v>99.53</v>
      </c>
    </row>
    <row r="48" spans="2:10" ht="57.75" customHeight="1" x14ac:dyDescent="0.2">
      <c r="B48" s="14"/>
      <c r="C48" s="1142" t="s">
        <v>4</v>
      </c>
      <c r="D48" s="1142"/>
      <c r="E48" s="1143"/>
      <c r="F48" s="15">
        <v>2.97</v>
      </c>
      <c r="G48" s="16">
        <v>9.17</v>
      </c>
      <c r="H48" s="16">
        <v>11.5</v>
      </c>
      <c r="I48" s="16">
        <v>18.96</v>
      </c>
      <c r="J48" s="17">
        <v>40.01</v>
      </c>
    </row>
    <row r="49" spans="2:10" ht="57.75" customHeight="1" thickBot="1" x14ac:dyDescent="0.25">
      <c r="B49" s="18"/>
      <c r="C49" s="1144" t="s">
        <v>5</v>
      </c>
      <c r="D49" s="1144"/>
      <c r="E49" s="1145"/>
      <c r="F49" s="19" t="s">
        <v>555</v>
      </c>
      <c r="G49" s="20">
        <v>6.39</v>
      </c>
      <c r="H49" s="20">
        <v>6.73</v>
      </c>
      <c r="I49" s="20">
        <v>9.77</v>
      </c>
      <c r="J49" s="21">
        <v>25.69</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XoLXfoCDPVLCdTytJM3yjeR2vZVyhwpBbiDkA3FFYN1TuFUDhLDmAkN8SR9ZfJw84bcqvj5GOC+V+y5FjQCqfA==" saltValue="/iYTPGo+DPQINj2Ke8kxl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2020-09-11T11:13:09Z</cp:lastPrinted>
  <dcterms:created xsi:type="dcterms:W3CDTF">2020-02-10T06:42:47Z</dcterms:created>
  <dcterms:modified xsi:type="dcterms:W3CDTF">2020-09-14T03:08:29Z</dcterms:modified>
  <cp:category/>
</cp:coreProperties>
</file>