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0104\Desktop\平成30年度財政状況資料集の作成について（2回目：公会計分）\"/>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E34" i="10"/>
  <c r="AM34" i="10"/>
  <c r="U34" i="10"/>
  <c r="U35" i="10" s="1"/>
  <c r="C34" i="10"/>
  <c r="BW34" i="10" l="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<sst xmlns="http://schemas.openxmlformats.org/spreadsheetml/2006/main" count="1201" uniqueCount="609">
  <si>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</si>
  <si>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</si>
  <si>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</si>
  <si>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</si>
  <si>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</si>
  <si>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</si>
  <si>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</si>
  <si>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</si>
  <si>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</si>
  <si>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</si>
  <si>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</si>
  <si>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</si>
  <si>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</si>
  <si>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</si>
  <si>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</si>
  <si>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</si>
  <si>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</si>
  <si>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</si>
  <si>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</si>
  <si>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</si>
  <si>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</si>
  <si>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</si>
  <si>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</si>
  <si>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</si>
  <si>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</si>
  <si>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</si>
  <si>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</si>
  <si>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</si>
  <si>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</si>
  <si>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</si>
  <si>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</si>
  <si>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</si>
  <si>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</si>
  <si>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</si>
  <si>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</si>
  <si>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</si>
  <si>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</si>
  <si>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</si>
  <si>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</si>
  <si>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</si>
  <si>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</si>
  <si>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</si>
  <si>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</si>
  <si>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</si>
  <si>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</si>
  <si>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</si>
  <si>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</si>
  <si>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</si>
  <si>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</si>
  <si>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</si>
  <si>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</si>
  <si>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</si>
  <si>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</si>
  <si>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</si>
  <si>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</si>
  <si>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</si>
  <si>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</si>
  <si>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</si>
  <si>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</si>
  <si>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</si>
  <si>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</si>
  <si>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</si>
  <si>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</si>
  <si>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</si>
  <si>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</si>
  <si>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</si>
  <si>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</si>
  <si>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</si>
  <si>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</si>
  <si>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</si>
  <si>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</si>
  <si>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</si>
  <si>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</si>
  <si>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</si>
  <si>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</si>
  <si>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</si>
  <si>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</si>
  <si>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</si>
  <si>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</si>
  <si>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</si>
  <si>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</si>
  <si>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</si>
  <si>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</si>
  <si>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</si>
  <si>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</si>
  <si>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</si>
  <si>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</si>
  <si>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</si>
  <si>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</si>
  <si>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</si>
  <si>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</si>
  <si>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</si>
  <si>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</si>
  <si>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</si>
  <si>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</si>
  <si>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</si>
  <si>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</si>
  <si>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</si>
  <si>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</si>
  <si>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粟国村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</si>
  <si>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</si>
  <si>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</si>
  <si>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</si>
  <si>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</si>
  <si>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</si>
  <si>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</si>
  <si>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</si>
  <si>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</si>
  <si>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</si>
  <si>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</si>
  <si>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</si>
  <si>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</si>
  <si>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</si>
  <si>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</si>
  <si>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</si>
  <si>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</si>
  <si>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</si>
  <si>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</si>
  <si>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</si>
  <si>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</si>
  <si>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</si>
  <si>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</si>
  <si>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</si>
  <si>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</si>
  <si>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</si>
  <si>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</si>
  <si>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</si>
  <si>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</si>
  <si>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</si>
  <si>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</si>
  <si>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</si>
  <si>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</si>
  <si>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</si>
  <si>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</si>
  <si>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</si>
  <si>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</si>
  <si>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</si>
  <si>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</si>
  <si>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</si>
  <si>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</si>
  <si>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</si>
  <si>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</si>
  <si>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</si>
  <si>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</si>
  <si>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</si>
  <si>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</si>
  <si>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</si>
  <si>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</si>
  <si>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</si>
  <si>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</si>
  <si>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</si>
  <si>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</si>
  <si>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</si>
  <si>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</si>
  <si>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</si>
  <si>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</si>
  <si>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</si>
  <si>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</si>
  <si>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</si>
  <si>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</si>
  <si>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</si>
  <si>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</si>
  <si>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</si>
  <si>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</si>
  <si>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</si>
  <si>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</si>
  <si>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</si>
  <si>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</si>
  <si>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</si>
  <si>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</si>
  <si>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</si>
  <si>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</si>
  <si>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</si>
  <si>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</si>
  <si>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</si>
  <si>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</si>
  <si>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</si>
  <si>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</si>
  <si>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</si>
  <si>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</si>
  <si>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</si>
  <si>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</si>
  <si>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</si>
  <si>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</si>
  <si>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</si>
  <si>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</si>
  <si>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</si>
  <si>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</si>
  <si>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</si>
  <si>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</si>
  <si>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</si>
  <si>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</si>
  <si>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</si>
  <si>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</si>
  <si>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</si>
  <si>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</si>
  <si>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</si>
  <si>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</si>
  <si>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</si>
  <si>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</si>
  <si>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</si>
  <si>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</si>
  <si>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</si>
  <si>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</si>
  <si>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</si>
  <si>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</si>
  <si>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</si>
  <si>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</si>
  <si>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</si>
  <si>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</si>
  <si>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</si>
  <si>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</si>
  <si>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</si>
  <si>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</si>
  <si>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</si>
  <si>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</si>
  <si>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沖縄県粟国村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</si>
  <si>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</si>
  <si>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</si>
  <si>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</si>
  <si>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</si>
  <si>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</si>
  <si>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</si>
  <si>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</si>
  <si>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</si>
  <si>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</si>
  <si>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</si>
  <si>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</si>
  <si>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</si>
  <si>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</si>
  <si>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</si>
  <si>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</si>
  <si>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</si>
  <si>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</si>
  <si>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</si>
  <si>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</si>
  <si>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</si>
  <si>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</si>
  <si>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</si>
  <si>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</si>
  <si>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</si>
  <si>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</si>
  <si>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</si>
  <si>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</si>
  <si>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</si>
  <si>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</si>
  <si>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</si>
  <si>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</si>
  <si>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</si>
  <si>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</si>
  <si>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</si>
  <si>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</si>
  <si>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</si>
  <si>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</si>
  <si>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</si>
  <si>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</si>
  <si>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</si>
  <si>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</si>
  <si>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</si>
  <si>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</si>
  <si>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</si>
  <si>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</si>
  <si>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</si>
  <si>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</si>
  <si>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</si>
  <si>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</si>
  <si>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</si>
  <si>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</si>
  <si>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</si>
  <si>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</si>
  <si>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</si>
  <si>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</si>
  <si>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</si>
  <si>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</si>
  <si>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</si>
  <si>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</si>
  <si>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</si>
  <si>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</si>
  <si>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</si>
  <si>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</si>
  <si>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</si>
  <si>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</si>
  <si>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</si>
  <si>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</si>
  <si>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</si>
  <si>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</si>
  <si>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</si>
  <si>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</si>
  <si>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</si>
  <si>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</si>
  <si>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</si>
  <si>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</si>
  <si>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</si>
  <si>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</si>
  <si>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</si>
  <si>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</si>
  <si>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</si>
  <si>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</si>
  <si>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</si>
  <si>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</si>
  <si>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</si>
  <si>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</si>
  <si>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</si>
  <si>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</si>
  <si>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</si>
  <si>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</si>
  <si>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</si>
  <si>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</si>
  <si>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</si>
  <si>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</si>
  <si>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</si>
  <si>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</si>
  <si>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</si>
  <si>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</si>
  <si>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</si>
  <si>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</si>
  <si>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</si>
  <si>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</si>
  <si>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</si>
  <si>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</si>
  <si>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</si>
  <si>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</si>
  <si>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</si>
  <si>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</si>
  <si>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</si>
  <si>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</si>
  <si>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</si>
  <si>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</si>
  <si>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</si>
  <si>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</si>
  <si>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</si>
  <si>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</si>
  <si>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</si>
  <si>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</si>
  <si>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</si>
  <si>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</si>
  <si>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</si>
  <si>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</si>
  <si>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</si>
  <si>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</si>
  <si>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</si>
  <si>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</si>
  <si>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</si>
  <si>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</si>
  <si>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</si>
  <si>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</si>
  <si>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</si>
  <si>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</si>
  <si>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</si>
  <si>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</si>
  <si>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</si>
  <si>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</si>
  <si>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</si>
  <si>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</si>
  <si>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</si>
  <si>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</si>
  <si>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</si>
  <si>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</si>
  <si>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</si>
  <si>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</si>
  <si>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</si>
  <si>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</si>
  <si>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</si>
  <si>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</si>
  <si>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</si>
  <si>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沖縄県粟国村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</si>
  <si>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</si>
  <si>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</si>
  <si>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</si>
  <si>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</si>
  <si>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</si>
  <si>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</si>
  <si>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</si>
  <si>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</si>
  <si>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</si>
  <si>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</si>
  <si>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</si>
  <si>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</si>
  <si>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</si>
  <si>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</si>
  <si>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</si>
  <si>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</si>
  <si>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</si>
  <si>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</si>
  <si>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</si>
  <si>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</si>
  <si>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</si>
  <si>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</si>
  <si>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</si>
  <si>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</si>
  <si>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</si>
  <si>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</si>
  <si>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</si>
  <si>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</si>
  <si>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</si>
  <si>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</si>
  <si>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</si>
  <si>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</si>
  <si>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</si>
  <si>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</si>
  <si>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</si>
  <si>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</si>
  <si>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</si>
  <si>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</si>
  <si>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</si>
  <si>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</si>
  <si>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</si>
  <si>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</si>
  <si>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</si>
  <si>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</si>
  <si>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</si>
  <si>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</si>
  <si>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</si>
  <si>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</si>
  <si>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</si>
  <si>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</si>
  <si>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</si>
  <si>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</si>
  <si>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</si>
  <si>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</si>
  <si>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</si>
  <si>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</si>
  <si>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</si>
  <si>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</si>
  <si>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</si>
  <si>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</si>
  <si>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</si>
  <si>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</si>
  <si>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</si>
  <si>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</si>
  <si>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</si>
  <si>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</si>
  <si>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</si>
  <si>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</si>
  <si>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</si>
  <si>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</si>
  <si>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</si>
  <si>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</si>
  <si>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</si>
  <si>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</si>
  <si>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</si>
  <si>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</si>
  <si>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</si>
  <si>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</si>
  <si>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</si>
  <si>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</si>
  <si>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</si>
  <si>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</si>
  <si>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</si>
  <si>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</si>
  <si>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</si>
  <si>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</si>
  <si>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</si>
  <si>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</si>
  <si>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</si>
  <si>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</si>
  <si>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</si>
  <si>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</si>
  <si>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</si>
  <si>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</si>
  <si>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</si>
  <si>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</si>
  <si>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</si>
  <si>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</si>
  <si>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</si>
  <si>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</si>
  <si>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</si>
  <si>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</si>
  <si>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</si>
  <si>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</si>
  <si>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</si>
  <si>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</si>
  <si>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</si>
  <si>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</si>
  <si>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</si>
  <si>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</si>
  <si>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航路事業特別会計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</si>
  <si>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</si>
  <si>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</si>
  <si>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</si>
  <si>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</si>
  <si>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</si>
  <si>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</si>
  <si>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</si>
  <si>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</si>
  <si>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</si>
  <si>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</si>
  <si>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</si>
  <si>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</si>
  <si>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</si>
  <si>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</si>
  <si>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</si>
  <si>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</si>
  <si>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</si>
  <si>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</si>
  <si>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</si>
  <si>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</si>
  <si>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</si>
  <si>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</si>
  <si>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</si>
  <si>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</si>
  <si>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</si>
  <si>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</si>
  <si>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</si>
  <si>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</si>
  <si>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</si>
  <si>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</si>
  <si>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</si>
  <si>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</si>
  <si>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</si>
  <si>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</si>
  <si>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</si>
  <si>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</si>
  <si>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</si>
  <si>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</si>
  <si>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</si>
  <si>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</si>
  <si>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</si>
  <si>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</si>
  <si>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</si>
  <si>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</si>
  <si>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</si>
  <si>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</si>
  <si>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</si>
  <si>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</si>
  <si>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</si>
  <si>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</si>
  <si>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</si>
  <si>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</si>
  <si>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</si>
  <si>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</si>
  <si>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</si>
  <si>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</si>
  <si>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</si>
  <si>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</si>
  <si>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</si>
  <si>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</si>
  <si>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</si>
  <si>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</si>
  <si>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</si>
  <si>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</si>
  <si>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</si>
  <si>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</si>
  <si>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</si>
  <si>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</si>
  <si>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</si>
  <si>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</si>
  <si>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</si>
  <si>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</si>
  <si>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</si>
  <si>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</si>
  <si>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</si>
  <si>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</si>
  <si>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</si>
  <si>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</si>
  <si>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</si>
  <si>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</si>
  <si>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</si>
  <si>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</si>
  <si>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</si>
  <si>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</si>
  <si>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</si>
  <si>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</si>
  <si>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</si>
  <si>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</si>
  <si>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2.16</t>
  </si>
  <si>
    <t>▲ 20.33</t>
  </si>
  <si>
    <t>一般会計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</si>
  <si>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</si>
  <si>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</si>
  <si>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</si>
  <si>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</si>
  <si>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</si>
  <si>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</si>
  <si>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</si>
  <si>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</si>
  <si>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</si>
  <si>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</si>
  <si>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簡易水道事業特別会計</t>
    <rPh sb="0" eb="2">
      <t>カンイ</t>
    </rPh>
    <rPh sb="2" eb="4">
      <t>スイドウ</t>
    </rPh>
    <rPh sb="4" eb="6">
      <t>ジギョウ</t>
    </rPh>
    <rPh sb="6" eb="8">
      <t>トクベツ</t>
    </rPh>
    <rPh sb="8" eb="10">
      <t>カイケイ</t>
    </rPh>
    <phoneticPr fontId="2"/>
  </si>
  <si>
    <t>航路事業特別会計</t>
    <rPh sb="0" eb="2">
      <t>コウロ</t>
    </rPh>
    <rPh sb="2" eb="4">
      <t>ジギョウ</t>
    </rPh>
    <rPh sb="4" eb="6">
      <t>トクベツ</t>
    </rPh>
    <rPh sb="6" eb="8">
      <t>カイケイ</t>
    </rPh>
    <phoneticPr fontId="2"/>
  </si>
  <si>
    <t>農業集落排水事業特別会計</t>
    <rPh sb="0" eb="2">
      <t>ノウギョウ</t>
    </rPh>
    <rPh sb="2" eb="4">
      <t>シュウラク</t>
    </rPh>
    <rPh sb="4" eb="6">
      <t>ハイスイ</t>
    </rPh>
    <rPh sb="6" eb="8">
      <t>ジギョウ</t>
    </rPh>
    <rPh sb="8" eb="10">
      <t>トクベツ</t>
    </rPh>
    <rPh sb="10" eb="12">
      <t>カイケイ</t>
    </rPh>
    <phoneticPr fontId="2"/>
  </si>
  <si>
    <t>村民牧場事業特別会計</t>
    <rPh sb="0" eb="2">
      <t>ソンミン</t>
    </rPh>
    <rPh sb="2" eb="4">
      <t>ボクジョウ</t>
    </rPh>
    <rPh sb="4" eb="6">
      <t>ジギョウ</t>
    </rPh>
    <rPh sb="6" eb="8">
      <t>トクベツ</t>
    </rPh>
    <rPh sb="8" eb="10">
      <t>カイケイ</t>
    </rPh>
    <phoneticPr fontId="2"/>
  </si>
  <si>
    <t>法非適用企業</t>
    <rPh sb="0" eb="1">
      <t>ホウ</t>
    </rPh>
    <rPh sb="1" eb="2">
      <t>ヒ</t>
    </rPh>
    <rPh sb="2" eb="4">
      <t>テキヨウ</t>
    </rPh>
    <rPh sb="4" eb="6">
      <t>キギョウ</t>
    </rPh>
    <phoneticPr fontId="2"/>
  </si>
  <si>
    <t>-</t>
    <phoneticPr fontId="2"/>
  </si>
  <si>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</si>
  <si>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8"/>
  </si>
  <si>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8"/>
  </si>
  <si>
    <t>沖縄県後期高齢者広域連合（一般会計）</t>
    <rPh sb="0" eb="3">
      <t>オキナワケン</t>
    </rPh>
    <rPh sb="3" eb="5">
      <t>コウキ</t>
    </rPh>
    <rPh sb="5" eb="7">
      <t>コウレイ</t>
    </rPh>
    <rPh sb="7" eb="8">
      <t>シャ</t>
    </rPh>
    <rPh sb="8" eb="10">
      <t>コウイキ</t>
    </rPh>
    <rPh sb="10" eb="12">
      <t>レンゴウ</t>
    </rPh>
    <rPh sb="13" eb="15">
      <t>イッパン</t>
    </rPh>
    <rPh sb="15" eb="17">
      <t>カイケイ</t>
    </rPh>
    <phoneticPr fontId="18"/>
  </si>
  <si>
    <t>沖縄県後期高齢者広域連合（特別会計）</t>
    <rPh sb="0" eb="3">
      <t>オキナワケン</t>
    </rPh>
    <rPh sb="3" eb="5">
      <t>コウキ</t>
    </rPh>
    <rPh sb="5" eb="7">
      <t>コウレイ</t>
    </rPh>
    <rPh sb="7" eb="8">
      <t>シャ</t>
    </rPh>
    <rPh sb="8" eb="10">
      <t>コウイキ</t>
    </rPh>
    <rPh sb="10" eb="12">
      <t>レンゴウ</t>
    </rPh>
    <rPh sb="13" eb="15">
      <t>トクベツ</t>
    </rPh>
    <rPh sb="15" eb="17">
      <t>カイケイ</t>
    </rPh>
    <phoneticPr fontId="18"/>
  </si>
  <si>
    <t>沖縄県市町村自治会館管理組合</t>
    <rPh sb="0" eb="3">
      <t>オキナワケン</t>
    </rPh>
    <rPh sb="3" eb="6">
      <t>シチョウソン</t>
    </rPh>
    <rPh sb="6" eb="8">
      <t>ジチ</t>
    </rPh>
    <rPh sb="8" eb="10">
      <t>カイカン</t>
    </rPh>
    <rPh sb="10" eb="12">
      <t>カンリ</t>
    </rPh>
    <rPh sb="12" eb="14">
      <t>クミアイ</t>
    </rPh>
    <phoneticPr fontId="18"/>
  </si>
  <si>
    <t>沖縄県市町村総合事務組合</t>
    <rPh sb="0" eb="3">
      <t>オキナワケン</t>
    </rPh>
    <rPh sb="3" eb="4">
      <t>シ</t>
    </rPh>
    <rPh sb="4" eb="6">
      <t>チョウソン</t>
    </rPh>
    <rPh sb="6" eb="8">
      <t>ソウゴウ</t>
    </rPh>
    <rPh sb="8" eb="10">
      <t>ジム</t>
    </rPh>
    <rPh sb="10" eb="12">
      <t>クミアイ</t>
    </rPh>
    <phoneticPr fontId="18"/>
  </si>
  <si>
    <t>南部広域行政組合</t>
    <rPh sb="0" eb="2">
      <t>ナンブ</t>
    </rPh>
    <rPh sb="2" eb="4">
      <t>コウイキ</t>
    </rPh>
    <rPh sb="4" eb="6">
      <t>ギョウセイ</t>
    </rPh>
    <rPh sb="6" eb="8">
      <t>クミアイ</t>
    </rPh>
    <phoneticPr fontId="18"/>
  </si>
  <si>
    <t>南部広域市町村圏事務組合</t>
    <rPh sb="0" eb="2">
      <t>ナンブ</t>
    </rPh>
    <rPh sb="2" eb="4">
      <t>コウイキ</t>
    </rPh>
    <rPh sb="4" eb="7">
      <t>シチョウソン</t>
    </rPh>
    <rPh sb="7" eb="8">
      <t>ケン</t>
    </rPh>
    <rPh sb="8" eb="10">
      <t>ジム</t>
    </rPh>
    <rPh sb="10" eb="12">
      <t>クミアイ</t>
    </rPh>
    <phoneticPr fontId="18"/>
  </si>
  <si>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</si>
  <si>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</si>
  <si>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</si>
  <si>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</si>
  <si>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</si>
  <si>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</si>
  <si>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り、有形固定資産減価償却率は増加傾向にあるが、類似団体と比べると低い水準である。これから有形資産減価償却率は上昇していくことになる思うが、公共施設総合計画に則り適切に対処していきたい。</t>
    <rPh sb="0" eb="2">
      <t>ショウライ</t>
    </rPh>
    <rPh sb="2" eb="4">
      <t>フタン</t>
    </rPh>
    <rPh sb="4" eb="6">
      <t>ヒリツ</t>
    </rPh>
    <rPh sb="7" eb="9">
      <t>ゲンショウ</t>
    </rPh>
    <rPh sb="9" eb="11">
      <t>ケイコウ</t>
    </rPh>
    <rPh sb="15" eb="17">
      <t>ユウケイ</t>
    </rPh>
    <rPh sb="17" eb="19">
      <t>コテイ</t>
    </rPh>
    <rPh sb="19" eb="21">
      <t>シサン</t>
    </rPh>
    <rPh sb="21" eb="23">
      <t>ゲンカ</t>
    </rPh>
    <rPh sb="23" eb="25">
      <t>ショウキャク</t>
    </rPh>
    <rPh sb="25" eb="26">
      <t>リツ</t>
    </rPh>
    <rPh sb="27" eb="29">
      <t>ゾウカ</t>
    </rPh>
    <rPh sb="29" eb="31">
      <t>ケイコウ</t>
    </rPh>
    <rPh sb="36" eb="38">
      <t>ルイジ</t>
    </rPh>
    <rPh sb="38" eb="40">
      <t>ダンタイ</t>
    </rPh>
    <rPh sb="41" eb="42">
      <t>クラ</t>
    </rPh>
    <rPh sb="45" eb="46">
      <t>ヒク</t>
    </rPh>
    <rPh sb="47" eb="49">
      <t>スイジュン</t>
    </rPh>
    <rPh sb="57" eb="59">
      <t>ユウケイ</t>
    </rPh>
    <rPh sb="59" eb="61">
      <t>シサン</t>
    </rPh>
    <rPh sb="61" eb="63">
      <t>ゲンカ</t>
    </rPh>
    <rPh sb="63" eb="65">
      <t>ショウキャク</t>
    </rPh>
    <rPh sb="65" eb="66">
      <t>リツ</t>
    </rPh>
    <rPh sb="67" eb="69">
      <t>ジョウショウ</t>
    </rPh>
    <rPh sb="78" eb="79">
      <t>オモ</t>
    </rPh>
    <rPh sb="82" eb="84">
      <t>コウキョウ</t>
    </rPh>
    <rPh sb="84" eb="86">
      <t>シセツ</t>
    </rPh>
    <rPh sb="86" eb="88">
      <t>ソウゴウ</t>
    </rPh>
    <rPh sb="88" eb="90">
      <t>ケイカク</t>
    </rPh>
    <rPh sb="91" eb="92">
      <t>ノット</t>
    </rPh>
    <rPh sb="93" eb="95">
      <t>テキセツ</t>
    </rPh>
    <rPh sb="96" eb="98">
      <t>タイショ</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</si>
  <si>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</si>
  <si>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</si>
  <si>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</si>
  <si>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将来負担比率も実質公債比率も概ね減少傾向にある。これから庁舎の建替えという大きな起債を行わなければいけないため、公債費の適正化については考えていかなければならない。</t>
    <rPh sb="0" eb="2">
      <t>ショウライ</t>
    </rPh>
    <rPh sb="2" eb="4">
      <t>フタン</t>
    </rPh>
    <rPh sb="4" eb="6">
      <t>ヒリツ</t>
    </rPh>
    <rPh sb="7" eb="9">
      <t>ジッシツ</t>
    </rPh>
    <rPh sb="9" eb="11">
      <t>コウサイ</t>
    </rPh>
    <rPh sb="11" eb="13">
      <t>ヒリツ</t>
    </rPh>
    <rPh sb="14" eb="15">
      <t>オオム</t>
    </rPh>
    <rPh sb="16" eb="18">
      <t>ゲンショウ</t>
    </rPh>
    <rPh sb="18" eb="20">
      <t>ケイコウ</t>
    </rPh>
    <rPh sb="28" eb="30">
      <t>チョウシャ</t>
    </rPh>
    <rPh sb="31" eb="33">
      <t>タテカ</t>
    </rPh>
    <rPh sb="37" eb="38">
      <t>オオ</t>
    </rPh>
    <rPh sb="40" eb="42">
      <t>キサイ</t>
    </rPh>
    <rPh sb="43" eb="44">
      <t>オコナ</t>
    </rPh>
    <rPh sb="56" eb="58">
      <t>コウサイ</t>
    </rPh>
    <rPh sb="58" eb="59">
      <t>ヒ</t>
    </rPh>
    <rPh sb="60" eb="63">
      <t>テキセイカ</t>
    </rPh>
    <rPh sb="68" eb="69">
      <t>カンガ</t>
    </rPh>
    <phoneticPr fontId="5"/>
  </si>
  <si>
    <t>a</t>
  </si>
  <si>
    <t>将来負担比率</t>
    <phoneticPr fontId="5"/>
  </si>
  <si>
    <t>有形固定資産減価償却率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</si>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</sst>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0" fontId="33" fillId="0" borderId="0" xfId="16"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858F-4B42-BDA7-F2DE996CE6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837091</c:v>
                </c:pt>
                <c:pt idx="1">
                  <c:v>2102027</c:v>
                </c:pt>
                <c:pt idx="2">
                  <c:v>15275</c:v>
                </c:pt>
                <c:pt idx="3">
                  <c:v>476286</c:v>
                </c:pt>
                <c:pt idx="4">
                  <c:v>362926</c:v>
                </c:pt>
              </c:numCache>
            </c:numRef>
          </c:val>
          <c:smooth val="0"/>
          <c:extLst xmlns:c16r2="http://schemas.microsoft.com/office/drawing/2015/06/chart">
            <c:ext xmlns:c16="http://schemas.microsoft.com/office/drawing/2014/chart" uri="{C3380CC4-5D6E-409C-BE32-E72D297353CC}">
              <c16:uniqueId val="{00000001-858F-4B42-BDA7-F2DE996CE646}"/>
            </c:ext>
          </c:extLst>
        </c:ser>
        <c:dLbls>
          <c:showLegendKey val="0"/>
          <c:showVal val="0"/>
          <c:showCatName val="0"/>
          <c:showSerName val="0"/>
          <c:showPercent val="0"/>
          <c:showBubbleSize val="0"/>
        </c:dLbls>
        <c:marker val="1"/>
        <c:smooth val="0"/>
        <c:axId val="129195744"/>
        <c:axId val="129194568"/>
      </c:lineChart>
      <c:catAx>
        <c:axId val="12919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94568"/>
        <c:crosses val="autoZero"/>
        <c:auto val="1"/>
        <c:lblAlgn val="ctr"/>
        <c:lblOffset val="100"/>
        <c:tickLblSkip val="1"/>
        <c:tickMarkSkip val="1"/>
        <c:noMultiLvlLbl val="0"/>
      </c:catAx>
      <c:valAx>
        <c:axId val="129194568"/>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9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17.54</c:v>
                </c:pt>
                <c:pt idx="1">
                  <c:v>34.090000000000003</c:v>
                </c:pt>
                <c:pt idx="2">
                  <c:v>36.04</c:v>
                </c:pt>
                <c:pt idx="3">
                  <c:v>28.51</c:v>
                </c:pt>
                <c:pt idx="4">
                  <c:v>31.05</c:v>
                </c:pt>
              </c:numCache>
            </c:numRef>
          </c:val>
          <c:extLst xmlns:c16r2="http://schemas.microsoft.com/office/drawing/2015/06/chart">
            <c:ext xmlns:c16="http://schemas.microsoft.com/office/drawing/2014/chart" uri="{C3380CC4-5D6E-409C-BE32-E72D297353CC}">
              <c16:uniqueId val="{00000000-9E95-4B0F-8486-DA2DD42FD1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47.29</c:v>
                </c:pt>
                <c:pt idx="1">
                  <c:v>34.43</c:v>
                </c:pt>
                <c:pt idx="2">
                  <c:v>47.12</c:v>
                </c:pt>
                <c:pt idx="3">
                  <c:v>59.55</c:v>
                </c:pt>
                <c:pt idx="4">
                  <c:v>35.86</c:v>
                </c:pt>
              </c:numCache>
            </c:numRef>
          </c:val>
          <c:extLst xmlns:c16r2="http://schemas.microsoft.com/office/drawing/2015/06/chart">
            <c:ext xmlns:c16="http://schemas.microsoft.com/office/drawing/2014/chart" uri="{C3380CC4-5D6E-409C-BE32-E72D297353CC}">
              <c16:uniqueId val="{00000001-9E95-4B0F-8486-DA2DD42FD1F2}"/>
            </c:ext>
          </c:extLst>
        </c:ser>
        <c:dLbls>
          <c:showLegendKey val="0"/>
          <c:showVal val="0"/>
          <c:showCatName val="0"/>
          <c:showSerName val="0"/>
          <c:showPercent val="0"/>
          <c:showBubbleSize val="0"/>
        </c:dLbls>
        <c:gapWidth val="250"/>
        <c:overlap val="100"/>
        <c:axId val="129192608"/>
        <c:axId val="129192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-2.16</c:v>
                </c:pt>
                <c:pt idx="1">
                  <c:v>6.53</c:v>
                </c:pt>
                <c:pt idx="2">
                  <c:v>12.64</c:v>
                </c:pt>
                <c:pt idx="3">
                  <c:v>5.38</c:v>
                </c:pt>
                <c:pt idx="4">
                  <c:v>-20.329999999999998</c:v>
                </c:pt>
              </c:numCache>
            </c:numRef>
          </c:val>
          <c:smooth val="0"/>
          <c:extLst xmlns:c16r2="http://schemas.microsoft.com/office/drawing/2015/06/chart">
            <c:ext xmlns:c16="http://schemas.microsoft.com/office/drawing/2014/chart" uri="{C3380CC4-5D6E-409C-BE32-E72D297353CC}">
              <c16:uniqueId val="{00000002-9E95-4B0F-8486-DA2DD42FD1F2}"/>
            </c:ext>
          </c:extLst>
        </c:ser>
        <c:dLbls>
          <c:showLegendKey val="0"/>
          <c:showVal val="0"/>
          <c:showCatName val="0"/>
          <c:showSerName val="0"/>
          <c:showPercent val="0"/>
          <c:showBubbleSize val="0"/>
        </c:dLbls>
        <c:marker val="1"/>
        <c:smooth val="0"/>
        <c:axId val="129192608"/>
        <c:axId val="129192216"/>
      </c:lineChart>
      <c:catAx>
        <c:axId val="1291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192216"/>
        <c:crosses val="autoZero"/>
        <c:auto val="1"/>
        <c:lblAlgn val="ctr"/>
        <c:lblOffset val="100"/>
        <c:tickLblSkip val="1"/>
        <c:tickMarkSkip val="1"/>
        <c:noMultiLvlLbl val="0"/>
      </c:catAx>
      <c:valAx>
        <c:axId val="12919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9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6.14</c:v>
                </c:pt>
                <c:pt idx="2">
                  <c:v>#N/A</c:v>
                </c:pt>
                <c:pt idx="3">
                  <c:v>9.2200000000000006</c:v>
                </c:pt>
                <c:pt idx="4">
                  <c:v>#N/A</c:v>
                </c:pt>
                <c:pt idx="5">
                  <c:v>10.36</c:v>
                </c:pt>
                <c:pt idx="6">
                  <c:v>#N/A</c:v>
                </c:pt>
                <c:pt idx="7">
                  <c:v>16.68</c:v>
                </c:pt>
                <c:pt idx="8">
                  <c:v>0</c:v>
                </c:pt>
                <c:pt idx="9">
                  <c:v>0</c:v>
                </c:pt>
              </c:numCache>
            </c:numRef>
          </c:val>
          <c:extLst xmlns:c16r2="http://schemas.microsoft.com/office/drawing/2015/06/chart">
            <c:ext xmlns:c16="http://schemas.microsoft.com/office/drawing/2014/chart" uri="{C3380CC4-5D6E-409C-BE32-E72D297353CC}">
              <c16:uniqueId val="{00000000-F0F9-45FA-8DCE-97A60BEDD4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F9-45FA-8DCE-97A60BEDD4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0F9-45FA-8DCE-97A60BEDD49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0F9-45FA-8DCE-97A60BEDD49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0F9-45FA-8DCE-97A60BEDD49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F0F9-45FA-8DCE-97A60BEDD49E}"/>
            </c:ext>
          </c:extLst>
        </c:ser>
        <c:ser>
          <c:idx val="6"/>
          <c:order val="6"/>
          <c:tx>
            <c:strRef>
              <c:f>データシート!$A$33</c:f>
              <c:strCache>
                <c:ptCount val="1"/>
                <c:pt idx="0">
                  <c:v>#N/A</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F0F9-45FA-8DCE-97A60BEDD49E}"/>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0.22</c:v>
                </c:pt>
                <c:pt idx="4">
                  <c:v>#N/A</c:v>
                </c:pt>
                <c:pt idx="5">
                  <c:v>0.24</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7-F0F9-45FA-8DCE-97A60BEDD49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c:v>
                </c:pt>
                <c:pt idx="2">
                  <c:v>#N/A</c:v>
                </c:pt>
                <c:pt idx="3">
                  <c:v>4.2</c:v>
                </c:pt>
                <c:pt idx="4">
                  <c:v>#N/A</c:v>
                </c:pt>
                <c:pt idx="5">
                  <c:v>1.1000000000000001</c:v>
                </c:pt>
                <c:pt idx="6">
                  <c:v>#N/A</c:v>
                </c:pt>
                <c:pt idx="7">
                  <c:v>3.93</c:v>
                </c:pt>
                <c:pt idx="8">
                  <c:v>#N/A</c:v>
                </c:pt>
                <c:pt idx="9">
                  <c:v>5.26</c:v>
                </c:pt>
              </c:numCache>
            </c:numRef>
          </c:val>
          <c:extLst xmlns:c16r2="http://schemas.microsoft.com/office/drawing/2015/06/chart">
            <c:ext xmlns:c16="http://schemas.microsoft.com/office/drawing/2014/chart" uri="{C3380CC4-5D6E-409C-BE32-E72D297353CC}">
              <c16:uniqueId val="{00000008-F0F9-45FA-8DCE-97A60BEDD4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17.54</c:v>
                </c:pt>
                <c:pt idx="2">
                  <c:v>#N/A</c:v>
                </c:pt>
                <c:pt idx="3">
                  <c:v>34.08</c:v>
                </c:pt>
                <c:pt idx="4">
                  <c:v>#N/A</c:v>
                </c:pt>
                <c:pt idx="5">
                  <c:v>36.04</c:v>
                </c:pt>
                <c:pt idx="6">
                  <c:v>#N/A</c:v>
                </c:pt>
                <c:pt idx="7">
                  <c:v>28.51</c:v>
                </c:pt>
                <c:pt idx="8">
                  <c:v>#N/A</c:v>
                </c:pt>
                <c:pt idx="9">
                  <c:v>31.35</c:v>
                </c:pt>
              </c:numCache>
            </c:numRef>
          </c:val>
          <c:extLst xmlns:c16r2="http://schemas.microsoft.com/office/drawing/2015/06/chart">
            <c:ext xmlns:c16="http://schemas.microsoft.com/office/drawing/2014/chart" uri="{C3380CC4-5D6E-409C-BE32-E72D297353CC}">
              <c16:uniqueId val="{00000009-F0F9-45FA-8DCE-97A60BEDD49E}"/>
            </c:ext>
          </c:extLst>
        </c:ser>
        <c:dLbls>
          <c:showLegendKey val="0"/>
          <c:showVal val="0"/>
          <c:showCatName val="0"/>
          <c:showSerName val="0"/>
          <c:showPercent val="0"/>
          <c:showBubbleSize val="0"/>
        </c:dLbls>
        <c:gapWidth val="150"/>
        <c:overlap val="100"/>
        <c:axId val="129193000"/>
        <c:axId val="129191040"/>
      </c:barChart>
      <c:catAx>
        <c:axId val="12919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191040"/>
        <c:crosses val="autoZero"/>
        <c:auto val="1"/>
        <c:lblAlgn val="ctr"/>
        <c:lblOffset val="100"/>
        <c:tickLblSkip val="1"/>
        <c:tickMarkSkip val="1"/>
        <c:noMultiLvlLbl val="0"/>
      </c:catAx>
      <c:valAx>
        <c:axId val="12919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93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95</c:v>
                </c:pt>
                <c:pt idx="5">
                  <c:v>88</c:v>
                </c:pt>
                <c:pt idx="8">
                  <c:v>76</c:v>
                </c:pt>
                <c:pt idx="11">
                  <c:v>89</c:v>
                </c:pt>
                <c:pt idx="14">
                  <c:v>89</c:v>
                </c:pt>
              </c:numCache>
            </c:numRef>
          </c:val>
          <c:extLst xmlns:c16r2="http://schemas.microsoft.com/office/drawing/2015/06/chart">
            <c:ext xmlns:c16="http://schemas.microsoft.com/office/drawing/2014/chart" uri="{C3380CC4-5D6E-409C-BE32-E72D297353CC}">
              <c16:uniqueId val="{00000000-E231-479A-AEEF-7072601A9C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31-479A-AEEF-7072601A9C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231-479A-AEEF-7072601A9C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31-479A-AEEF-7072601A9C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c:v>
                </c:pt>
                <c:pt idx="3">
                  <c:v>16</c:v>
                </c:pt>
                <c:pt idx="6">
                  <c:v>12</c:v>
                </c:pt>
                <c:pt idx="9">
                  <c:v>9</c:v>
                </c:pt>
                <c:pt idx="12">
                  <c:v>3</c:v>
                </c:pt>
              </c:numCache>
            </c:numRef>
          </c:val>
          <c:extLst xmlns:c16r2="http://schemas.microsoft.com/office/drawing/2015/06/chart">
            <c:ext xmlns:c16="http://schemas.microsoft.com/office/drawing/2014/chart" uri="{C3380CC4-5D6E-409C-BE32-E72D297353CC}">
              <c16:uniqueId val="{00000004-E231-479A-AEEF-7072601A9C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31-479A-AEEF-7072601A9C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31-479A-AEEF-7072601A9C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c:v>
                </c:pt>
                <c:pt idx="3">
                  <c:v>112</c:v>
                </c:pt>
                <c:pt idx="6">
                  <c:v>103</c:v>
                </c:pt>
                <c:pt idx="9">
                  <c:v>110</c:v>
                </c:pt>
                <c:pt idx="12">
                  <c:v>123</c:v>
                </c:pt>
              </c:numCache>
            </c:numRef>
          </c:val>
          <c:extLst xmlns:c16r2="http://schemas.microsoft.com/office/drawing/2015/06/chart">
            <c:ext xmlns:c16="http://schemas.microsoft.com/office/drawing/2014/chart" uri="{C3380CC4-5D6E-409C-BE32-E72D297353CC}">
              <c16:uniqueId val="{00000007-E231-479A-AEEF-7072601A9CB2}"/>
            </c:ext>
          </c:extLst>
        </c:ser>
        <c:dLbls>
          <c:showLegendKey val="0"/>
          <c:showVal val="0"/>
          <c:showCatName val="0"/>
          <c:showSerName val="0"/>
          <c:showPercent val="0"/>
          <c:showBubbleSize val="0"/>
        </c:dLbls>
        <c:gapWidth val="100"/>
        <c:overlap val="100"/>
        <c:axId val="129190256"/>
        <c:axId val="129189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c:v>
                </c:pt>
                <c:pt idx="2">
                  <c:v>#N/A</c:v>
                </c:pt>
                <c:pt idx="3">
                  <c:v>#N/A</c:v>
                </c:pt>
                <c:pt idx="4">
                  <c:v>40</c:v>
                </c:pt>
                <c:pt idx="5">
                  <c:v>#N/A</c:v>
                </c:pt>
                <c:pt idx="6">
                  <c:v>#N/A</c:v>
                </c:pt>
                <c:pt idx="7">
                  <c:v>39</c:v>
                </c:pt>
                <c:pt idx="8">
                  <c:v>#N/A</c:v>
                </c:pt>
                <c:pt idx="9">
                  <c:v>#N/A</c:v>
                </c:pt>
                <c:pt idx="10">
                  <c:v>30</c:v>
                </c:pt>
                <c:pt idx="11">
                  <c:v>#N/A</c:v>
                </c:pt>
                <c:pt idx="12">
                  <c:v>#N/A</c:v>
                </c:pt>
                <c:pt idx="13">
                  <c:v>37</c:v>
                </c:pt>
                <c:pt idx="14">
                  <c:v>#N/A</c:v>
                </c:pt>
              </c:numCache>
            </c:numRef>
          </c:val>
          <c:smooth val="0"/>
          <c:extLst xmlns:c16r2="http://schemas.microsoft.com/office/drawing/2015/06/chart">
            <c:ext xmlns:c16="http://schemas.microsoft.com/office/drawing/2014/chart" uri="{C3380CC4-5D6E-409C-BE32-E72D297353CC}">
              <c16:uniqueId val="{00000008-E231-479A-AEEF-7072601A9CB2}"/>
            </c:ext>
          </c:extLst>
        </c:ser>
        <c:dLbls>
          <c:showLegendKey val="0"/>
          <c:showVal val="0"/>
          <c:showCatName val="0"/>
          <c:showSerName val="0"/>
          <c:showPercent val="0"/>
          <c:showBubbleSize val="0"/>
        </c:dLbls>
        <c:marker val="1"/>
        <c:smooth val="0"/>
        <c:axId val="129190256"/>
        <c:axId val="129189864"/>
      </c:lineChart>
      <c:catAx>
        <c:axId val="12919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189864"/>
        <c:crosses val="autoZero"/>
        <c:auto val="1"/>
        <c:lblAlgn val="ctr"/>
        <c:lblOffset val="100"/>
        <c:tickLblSkip val="1"/>
        <c:tickMarkSkip val="1"/>
        <c:noMultiLvlLbl val="0"/>
      </c:catAx>
      <c:valAx>
        <c:axId val="129189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9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735</c:v>
                </c:pt>
                <c:pt idx="5">
                  <c:v>800</c:v>
                </c:pt>
                <c:pt idx="8">
                  <c:v>772</c:v>
                </c:pt>
                <c:pt idx="11">
                  <c:v>796</c:v>
                </c:pt>
                <c:pt idx="14">
                  <c:v>819</c:v>
                </c:pt>
              </c:numCache>
            </c:numRef>
          </c:val>
          <c:extLst xmlns:c16r2="http://schemas.microsoft.com/office/drawing/2015/06/chart">
            <c:ext xmlns:c16="http://schemas.microsoft.com/office/drawing/2014/chart" uri="{C3380CC4-5D6E-409C-BE32-E72D297353CC}">
              <c16:uniqueId val="{00000000-E466-4FCF-8B62-1AABACD3EC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c:v>
                </c:pt>
                <c:pt idx="5">
                  <c:v>35</c:v>
                </c:pt>
                <c:pt idx="8">
                  <c:v>27</c:v>
                </c:pt>
                <c:pt idx="11">
                  <c:v>19</c:v>
                </c:pt>
                <c:pt idx="14">
                  <c:v>0</c:v>
                </c:pt>
              </c:numCache>
            </c:numRef>
          </c:val>
          <c:extLst xmlns:c16r2="http://schemas.microsoft.com/office/drawing/2015/06/chart">
            <c:ext xmlns:c16="http://schemas.microsoft.com/office/drawing/2014/chart" uri="{C3380CC4-5D6E-409C-BE32-E72D297353CC}">
              <c16:uniqueId val="{00000001-E466-4FCF-8B62-1AABACD3EC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652</c:v>
                </c:pt>
                <c:pt idx="5">
                  <c:v>595</c:v>
                </c:pt>
                <c:pt idx="8">
                  <c:v>639</c:v>
                </c:pt>
                <c:pt idx="11">
                  <c:v>742</c:v>
                </c:pt>
                <c:pt idx="14">
                  <c:v>712</c:v>
                </c:pt>
              </c:numCache>
            </c:numRef>
          </c:val>
          <c:extLst xmlns:c16r2="http://schemas.microsoft.com/office/drawing/2015/06/chart">
            <c:ext xmlns:c16="http://schemas.microsoft.com/office/drawing/2014/chart" uri="{C3380CC4-5D6E-409C-BE32-E72D297353CC}">
              <c16:uniqueId val="{00000002-E466-4FCF-8B62-1AABACD3EC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66-4FCF-8B62-1AABACD3EC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466-4FCF-8B62-1AABACD3EC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66-4FCF-8B62-1AABACD3EC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c:v>
                </c:pt>
                <c:pt idx="3">
                  <c:v>114</c:v>
                </c:pt>
                <c:pt idx="6">
                  <c:v>160</c:v>
                </c:pt>
                <c:pt idx="9">
                  <c:v>115</c:v>
                </c:pt>
                <c:pt idx="12">
                  <c:v>73</c:v>
                </c:pt>
              </c:numCache>
            </c:numRef>
          </c:val>
          <c:extLst xmlns:c16r2="http://schemas.microsoft.com/office/drawing/2015/06/chart">
            <c:ext xmlns:c16="http://schemas.microsoft.com/office/drawing/2014/chart" uri="{C3380CC4-5D6E-409C-BE32-E72D297353CC}">
              <c16:uniqueId val="{00000006-E466-4FCF-8B62-1AABACD3EC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466-4FCF-8B62-1AABACD3EC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c:v>
                </c:pt>
                <c:pt idx="3">
                  <c:v>116</c:v>
                </c:pt>
                <c:pt idx="6">
                  <c:v>105</c:v>
                </c:pt>
                <c:pt idx="9">
                  <c:v>101</c:v>
                </c:pt>
                <c:pt idx="12">
                  <c:v>123</c:v>
                </c:pt>
              </c:numCache>
            </c:numRef>
          </c:val>
          <c:extLst xmlns:c16r2="http://schemas.microsoft.com/office/drawing/2015/06/chart">
            <c:ext xmlns:c16="http://schemas.microsoft.com/office/drawing/2014/chart" uri="{C3380CC4-5D6E-409C-BE32-E72D297353CC}">
              <c16:uniqueId val="{00000008-E466-4FCF-8B62-1AABACD3EC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466-4FCF-8B62-1AABACD3EC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1021</c:v>
                </c:pt>
                <c:pt idx="3">
                  <c:v>1543</c:v>
                </c:pt>
                <c:pt idx="6">
                  <c:v>1523</c:v>
                </c:pt>
                <c:pt idx="9">
                  <c:v>1544</c:v>
                </c:pt>
                <c:pt idx="12">
                  <c:v>1551</c:v>
                </c:pt>
              </c:numCache>
            </c:numRef>
          </c:val>
          <c:extLst xmlns:c16r2="http://schemas.microsoft.com/office/drawing/2015/06/chart">
            <c:ext xmlns:c16="http://schemas.microsoft.com/office/drawing/2014/chart" uri="{C3380CC4-5D6E-409C-BE32-E72D297353CC}">
              <c16:uniqueId val="{0000000A-E466-4FCF-8B62-1AABACD3EC96}"/>
            </c:ext>
          </c:extLst>
        </c:ser>
        <c:dLbls>
          <c:showLegendKey val="0"/>
          <c:showVal val="0"/>
          <c:showCatName val="0"/>
          <c:showSerName val="0"/>
          <c:showPercent val="0"/>
          <c:showBubbleSize val="0"/>
        </c:dLbls>
        <c:gapWidth val="100"/>
        <c:overlap val="100"/>
        <c:axId val="129189080"/>
        <c:axId val="12918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344</c:v>
                </c:pt>
                <c:pt idx="5">
                  <c:v>#N/A</c:v>
                </c:pt>
                <c:pt idx="6">
                  <c:v>#N/A</c:v>
                </c:pt>
                <c:pt idx="7">
                  <c:v>350</c:v>
                </c:pt>
                <c:pt idx="8">
                  <c:v>#N/A</c:v>
                </c:pt>
                <c:pt idx="9">
                  <c:v>#N/A</c:v>
                </c:pt>
                <c:pt idx="10">
                  <c:v>202</c:v>
                </c:pt>
                <c:pt idx="11">
                  <c:v>#N/A</c:v>
                </c:pt>
                <c:pt idx="12">
                  <c:v>#N/A</c:v>
                </c:pt>
                <c:pt idx="13">
                  <c:v>215</c:v>
                </c:pt>
                <c:pt idx="14">
                  <c:v>#N/A</c:v>
                </c:pt>
              </c:numCache>
            </c:numRef>
          </c:val>
          <c:smooth val="0"/>
          <c:extLst xmlns:c16r2="http://schemas.microsoft.com/office/drawing/2015/06/chart">
            <c:ext xmlns:c16="http://schemas.microsoft.com/office/drawing/2014/chart" uri="{C3380CC4-5D6E-409C-BE32-E72D297353CC}">
              <c16:uniqueId val="{0000000B-E466-4FCF-8B62-1AABACD3EC96}"/>
            </c:ext>
          </c:extLst>
        </c:ser>
        <c:dLbls>
          <c:showLegendKey val="0"/>
          <c:showVal val="0"/>
          <c:showCatName val="0"/>
          <c:showSerName val="0"/>
          <c:showPercent val="0"/>
          <c:showBubbleSize val="0"/>
        </c:dLbls>
        <c:marker val="1"/>
        <c:smooth val="0"/>
        <c:axId val="129189080"/>
        <c:axId val="129188688"/>
      </c:lineChart>
      <c:catAx>
        <c:axId val="12918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188688"/>
        <c:crosses val="autoZero"/>
        <c:auto val="1"/>
        <c:lblAlgn val="ctr"/>
        <c:lblOffset val="100"/>
        <c:tickLblSkip val="1"/>
        <c:tickMarkSkip val="1"/>
        <c:noMultiLvlLbl val="0"/>
      </c:catAx>
      <c:valAx>
        <c:axId val="12918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8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311</c:v>
                </c:pt>
                <c:pt idx="1">
                  <c:v>395</c:v>
                </c:pt>
                <c:pt idx="2">
                  <c:v>240</c:v>
                </c:pt>
              </c:numCache>
            </c:numRef>
          </c:val>
          <c:extLst xmlns:c16r2="http://schemas.microsoft.com/office/drawing/2015/06/chart">
            <c:ext xmlns:c16="http://schemas.microsoft.com/office/drawing/2014/chart" uri="{C3380CC4-5D6E-409C-BE32-E72D297353CC}">
              <c16:uniqueId val="{00000000-7765-4B2C-9EEF-20DEC2DA6A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c:v>
                </c:pt>
                <c:pt idx="1">
                  <c:v>14</c:v>
                </c:pt>
                <c:pt idx="2">
                  <c:v>14</c:v>
                </c:pt>
              </c:numCache>
            </c:numRef>
          </c:val>
          <c:extLst xmlns:c16r2="http://schemas.microsoft.com/office/drawing/2015/06/chart">
            <c:ext xmlns:c16="http://schemas.microsoft.com/office/drawing/2014/chart" uri="{C3380CC4-5D6E-409C-BE32-E72D297353CC}">
              <c16:uniqueId val="{00000001-7765-4B2C-9EEF-20DEC2DA6A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312</c:v>
                </c:pt>
                <c:pt idx="1">
                  <c:v>366</c:v>
                </c:pt>
                <c:pt idx="2">
                  <c:v>416</c:v>
                </c:pt>
              </c:numCache>
            </c:numRef>
          </c:val>
          <c:extLst xmlns:c16r2="http://schemas.microsoft.com/office/drawing/2015/06/chart">
            <c:ext xmlns:c16="http://schemas.microsoft.com/office/drawing/2014/chart" uri="{C3380CC4-5D6E-409C-BE32-E72D297353CC}">
              <c16:uniqueId val="{00000002-7765-4B2C-9EEF-20DEC2DA6A7A}"/>
            </c:ext>
          </c:extLst>
        </c:ser>
        <c:dLbls>
          <c:showLegendKey val="0"/>
          <c:showVal val="0"/>
          <c:showCatName val="0"/>
          <c:showSerName val="0"/>
          <c:showPercent val="0"/>
          <c:showBubbleSize val="0"/>
        </c:dLbls>
        <c:gapWidth val="120"/>
        <c:overlap val="100"/>
        <c:axId val="129188296"/>
        <c:axId val="129185552"/>
      </c:barChart>
      <c:catAx>
        <c:axId val="12918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185552"/>
        <c:crosses val="autoZero"/>
        <c:auto val="1"/>
        <c:lblAlgn val="ctr"/>
        <c:lblOffset val="100"/>
        <c:tickLblSkip val="1"/>
        <c:tickMarkSkip val="1"/>
        <c:noMultiLvlLbl val="0"/>
      </c:catAx>
      <c:valAx>
        <c:axId val="129185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188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C7-4783-98B9-0375D1EC6185}"/>
                </c:ext>
                <c:ext xmlns:c15="http://schemas.microsoft.com/office/drawing/2012/chart" uri="{CE6537A1-D6FC-4f65-9D91-7224C49458BB}">
                  <c15:dlblFieldTable>
                    <c15:dlblFTEntry>
                      <c15:txfldGUID>{17264603-20D2-498C-9A94-EDAA7F6DC35F}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C7-4783-98B9-0375D1EC6185}"/>
                </c:ext>
                <c:ext xmlns:c15="http://schemas.microsoft.com/office/drawing/2012/chart" uri="{CE6537A1-D6FC-4f65-9D91-7224C49458BB}">
                  <c15:dlblFieldTable>
                    <c15:dlblFTEntry>
                      <c15:txfldGUID>{D63881A0-B740-4FEF-AF23-9A391AFBD629}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C7-4783-98B9-0375D1EC6185}"/>
                </c:ext>
                <c:ext xmlns:c15="http://schemas.microsoft.com/office/drawing/2012/chart" uri="{CE6537A1-D6FC-4f65-9D91-7224C49458BB}">
                  <c15:dlblFieldTable>
                    <c15:dlblFTEntry>
                      <c15:txfldGUID>{D686D7B9-114F-43A1-8A34-5811677A8214}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C7-4783-98B9-0375D1EC6185}"/>
                </c:ext>
                <c:ext xmlns:c15="http://schemas.microsoft.com/office/drawing/2012/chart" uri="{CE6537A1-D6FC-4f65-9D91-7224C49458BB}">
                  <c15:dlblFieldTable>
                    <c15:dlblFTEntry>
                      <c15:txfldGUID>{A3997B3E-2AAD-4E13-9761-546FEEFF0785}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C7-4783-98B9-0375D1EC6185}"/>
                </c:ext>
                <c:ext xmlns:c15="http://schemas.microsoft.com/office/drawing/2012/chart" uri="{CE6537A1-D6FC-4f65-9D91-7224C49458BB}">
                  <c15:dlblFieldTable>
                    <c15:dlblFTEntry>
                      <c15:txfldGUID>{722750FD-07BD-4E71-B8FB-763DEC165C21}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C7-4783-98B9-0375D1EC6185}"/>
                </c:ext>
                <c:ext xmlns:c15="http://schemas.microsoft.com/office/drawing/2012/chart" uri="{CE6537A1-D6FC-4f65-9D91-7224C49458BB}">
                  <c15:layout/>
                  <c15:dlblFieldTable>
                    <c15:dlblFTEntry>
                      <c15:txfldGUID>{B3C841AC-59CE-4BB2-9E07-931010B9A6A1}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C7-4783-98B9-0375D1EC6185}"/>
                </c:ext>
                <c:ext xmlns:c15="http://schemas.microsoft.com/office/drawing/2012/chart" uri="{CE6537A1-D6FC-4f65-9D91-7224C49458BB}">
                  <c15:layout/>
                  <c15:dlblFieldTable>
                    <c15:dlblFTEntry>
                      <c15:txfldGUID>{0B511A85-032C-40A8-B118-9E2E1825CCC2}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C7-4783-98B9-0375D1EC6185}"/>
                </c:ext>
                <c:ext xmlns:c15="http://schemas.microsoft.com/office/drawing/2012/chart" uri="{CE6537A1-D6FC-4f65-9D91-7224C49458BB}">
                  <c15:layout/>
                  <c15:dlblFieldTable>
                    <c15:dlblFTEntry>
                      <c15:txfldGUID>{AED9E3E4-BFF2-4CCB-831B-07785274EF0A}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C7-4783-98B9-0375D1EC6185}"/>
                </c:ext>
                <c:ext xmlns:c15="http://schemas.microsoft.com/office/drawing/2012/chart" uri="{CE6537A1-D6FC-4f65-9D91-7224C49458BB}">
                  <c15:layout/>
                  <c15:dlblFieldTable>
                    <c15:dlblFTEntry>
                      <c15:txfldGUID>{176B164C-6BA0-4BB3-81EB-F9430CBF39B6}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43.8</c:v>
                </c:pt>
                <c:pt idx="16">
                  <c:v>41.6</c:v>
                </c:pt>
                <c:pt idx="24">
                  <c:v>43.4</c:v>
                </c:pt>
                <c:pt idx="32">
                  <c:v>45.6</c:v>
                </c:pt>
              </c:numCache>
            </c:numRef>
          </c:xVal>
          <c:yVal>
            <c:numRef>
              <c:f>公会計指標分析・財政指標組合せ分析表!$BP$51:$DC$51</c:f>
              <c:numCache>
                <c:formatCode>#,##0.0;"▲ "#,##0.0</c:formatCode>
                <c:ptCount val="40"/>
                <c:pt idx="8">
                  <c:v>57.6</c:v>
                </c:pt>
                <c:pt idx="16">
                  <c:v>59.9</c:v>
                </c:pt>
                <c:pt idx="24">
                  <c:v>35.200000000000003</c:v>
                </c:pt>
                <c:pt idx="32">
                  <c:v>37</c:v>
                </c:pt>
              </c:numCache>
            </c:numRef>
          </c:yVal>
          <c:smooth val="0"/>
          <c:extLst xmlns:c16r2="http://schemas.microsoft.com/office/drawing/2015/06/chart">
            <c:ext xmlns:c16="http://schemas.microsoft.com/office/drawing/2014/chart" uri="{C3380CC4-5D6E-409C-BE32-E72D297353CC}">
              <c16:uniqueId val="{00000009-84C7-4783-98B9-0375D1EC61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C7-4783-98B9-0375D1EC6185}"/>
                </c:ext>
                <c:ext xmlns:c15="http://schemas.microsoft.com/office/drawing/2012/chart" uri="{CE6537A1-D6FC-4f65-9D91-7224C49458BB}">
                  <c15:dlblFieldTable>
                    <c15:dlblFTEntry>
                      <c15:txfldGUID>{5E1331EC-F2D2-41EB-8F06-CD1798FDCA78}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C7-4783-98B9-0375D1EC6185}"/>
                </c:ext>
                <c:ext xmlns:c15="http://schemas.microsoft.com/office/drawing/2012/chart" uri="{CE6537A1-D6FC-4f65-9D91-7224C49458BB}">
                  <c15:dlblFieldTable>
                    <c15:dlblFTEntry>
                      <c15:txfldGUID>{61FCD54C-2101-40D2-BA63-D8BFB7D68023}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C7-4783-98B9-0375D1EC6185}"/>
                </c:ext>
                <c:ext xmlns:c15="http://schemas.microsoft.com/office/drawing/2012/chart" uri="{CE6537A1-D6FC-4f65-9D91-7224C49458BB}">
                  <c15:dlblFieldTable>
                    <c15:dlblFTEntry>
                      <c15:txfldGUID>{6F5CA662-CE61-4C9B-BBBE-A59DD84CCD3B}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C7-4783-98B9-0375D1EC6185}"/>
                </c:ext>
                <c:ext xmlns:c15="http://schemas.microsoft.com/office/drawing/2012/chart" uri="{CE6537A1-D6FC-4f65-9D91-7224C49458BB}">
                  <c15:dlblFieldTable>
                    <c15:dlblFTEntry>
                      <c15:txfldGUID>{4FD1AE90-573E-4E1D-BCEB-C053BC2F4BBB}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C7-4783-98B9-0375D1EC6185}"/>
                </c:ext>
                <c:ext xmlns:c15="http://schemas.microsoft.com/office/drawing/2012/chart" uri="{CE6537A1-D6FC-4f65-9D91-7224C49458BB}">
                  <c15:dlblFieldTable>
                    <c15:dlblFTEntry>
                      <c15:txfldGUID>{A784528F-08D9-411D-8C5B-FA7C708CE4F7}</c15:txfldGUID>
                      <c15:f>#REF!</c15:f>
                      <c15:dlblFieldTableCache>
                        <c:ptCount val="1"/>
                        <c:pt idx="0">
                          <c:v>#REF!</c:v>
                        </c:pt>
                      </c15:dlblFieldTableCache>
                    </c15:dlblFTEntry>
                  </c15:dlblFieldTable>
                  <c15:showDataLabelsRange val="0"/>
                </c:ext>
              </c:extLst>
            </c:dLbl>
            <c:dLbl>
              <c:idx val="8"/>
              <c:layout>
                <c:manualLayout>
                  <c:x val="-3.3222007459454965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C7-4783-98B9-0375D1EC6185}"/>
                </c:ext>
                <c:ext xmlns:c15="http://schemas.microsoft.com/office/drawing/2012/chart" uri="{CE6537A1-D6FC-4f65-9D91-7224C49458BB}">
                  <c15:layout/>
                  <c15:dlblFieldTable>
                    <c15:dlblFTEntry>
                      <c15:txfldGUID>{697BE6AB-7257-47EA-AB52-86E94B714332}</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859381092987503E-2"/>
                  <c:y val="-5.4926678581108529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C7-4783-98B9-0375D1EC6185}"/>
                </c:ext>
                <c:ext xmlns:c15="http://schemas.microsoft.com/office/drawing/2012/chart" uri="{CE6537A1-D6FC-4f65-9D91-7224C49458BB}">
                  <c15:layout/>
                  <c15:dlblFieldTable>
                    <c15:dlblFTEntry>
                      <c15:txfldGUID>{C83EE837-7C5F-47D2-9484-23FFB3342CA6}</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4619710212964611E-2"/>
                  <c:y val="-9.4176132680134972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C7-4783-98B9-0375D1EC6185}"/>
                </c:ext>
                <c:ext xmlns:c15="http://schemas.microsoft.com/office/drawing/2012/chart" uri="{CE6537A1-D6FC-4f65-9D91-7224C49458BB}">
                  <c15:layout/>
                  <c15:dlblFieldTable>
                    <c15:dlblFTEntry>
                      <c15:txfldGUID>{7E8C4BFD-7173-4C2C-9293-A371E7BD5B2D}</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2145200469572303E-2"/>
                  <c:y val="-4.5114315056352043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C7-4783-98B9-0375D1EC6185}"/>
                </c:ext>
                <c:ext xmlns:c15="http://schemas.microsoft.com/office/drawing/2012/chart" uri="{CE6537A1-D6FC-4f65-9D91-7224C49458BB}">
                  <c15:layout/>
                  <c15:dlblFieldTable>
                    <c15:dlblFTEntry>
                      <c15:txfldGUID>{F1594EC8-0A15-49FA-BBCC-B8A6861556BD}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4C7-4783-98B9-0375D1EC6185}"/>
            </c:ext>
          </c:extLst>
        </c:ser>
        <c:dLbls>
          <c:showLegendKey val="0"/>
          <c:showVal val="1"/>
          <c:showCatName val="0"/>
          <c:showSerName val="0"/>
          <c:showPercent val="0"/>
          <c:showBubbleSize val="0"/>
        </c:dLbls>
        <c:axId val="587298352"/>
        <c:axId val="438840440"/>
      </c:scatterChart>
      <c:valAx>
        <c:axId val="587298352"/>
        <c:scaling>
          <c:orientation val="minMax"/>
          <c:max val="61"/>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840440"/>
        <c:crosses val="autoZero"/>
        <c:crossBetween val="midCat"/>
      </c:valAx>
      <c:valAx>
        <c:axId val="43884044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729835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74-44D8-8723-8CB639E45FDD}"/>
                </c:ext>
                <c:ext xmlns:c15="http://schemas.microsoft.com/office/drawing/2012/chart" uri="{CE6537A1-D6FC-4f65-9D91-7224C49458BB}">
                  <c15:dlblFieldTable>
                    <c15:dlblFTEntry>
                      <c15:txfldGUID>{56F43F01-3090-4FC2-B26E-B3DB38B6B125}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74-44D8-8723-8CB639E45FDD}"/>
                </c:ext>
                <c:ext xmlns:c15="http://schemas.microsoft.com/office/drawing/2012/chart" uri="{CE6537A1-D6FC-4f65-9D91-7224C49458BB}">
                  <c15:dlblFieldTable>
                    <c15:dlblFTEntry>
                      <c15:txfldGUID>{1B414AD8-0F6E-428B-AC71-52345E592F84}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74-44D8-8723-8CB639E45FDD}"/>
                </c:ext>
                <c:ext xmlns:c15="http://schemas.microsoft.com/office/drawing/2012/chart" uri="{CE6537A1-D6FC-4f65-9D91-7224C49458BB}">
                  <c15:dlblFieldTable>
                    <c15:dlblFTEntry>
                      <c15:txfldGUID>{E4B95B78-EEAF-4AE0-865A-87142B46606E}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74-44D8-8723-8CB639E45FDD}"/>
                </c:ext>
                <c:ext xmlns:c15="http://schemas.microsoft.com/office/drawing/2012/chart" uri="{CE6537A1-D6FC-4f65-9D91-7224C49458BB}">
                  <c15:dlblFieldTable>
                    <c15:dlblFTEntry>
                      <c15:txfldGUID>{0C224087-16AB-4219-B1CE-0CA44C4619B0}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74-44D8-8723-8CB639E45FDD}"/>
                </c:ext>
                <c:ext xmlns:c15="http://schemas.microsoft.com/office/drawing/2012/chart" uri="{CE6537A1-D6FC-4f65-9D91-7224C49458BB}">
                  <c15:dlblFieldTable>
                    <c15:dlblFTEntry>
                      <c15:txfldGUID>{69CB0D2F-97A6-4FB4-BCE2-0FE45BC78BAA}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74-44D8-8723-8CB639E45FDD}"/>
                </c:ext>
                <c:ext xmlns:c15="http://schemas.microsoft.com/office/drawing/2012/chart" uri="{CE6537A1-D6FC-4f65-9D91-7224C49458BB}">
                  <c15:layout/>
                  <c15:dlblFieldTable>
                    <c15:dlblFTEntry>
                      <c15:txfldGUID>{4024CD83-8498-4BA7-9236-E2AB0F42D079}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74-44D8-8723-8CB639E45FDD}"/>
                </c:ext>
                <c:ext xmlns:c15="http://schemas.microsoft.com/office/drawing/2012/chart" uri="{CE6537A1-D6FC-4f65-9D91-7224C49458BB}">
                  <c15:layout/>
                  <c15:dlblFieldTable>
                    <c15:dlblFTEntry>
                      <c15:txfldGUID>{F1EC7AB1-D580-47E4-9BEA-F960160352B7}</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74-44D8-8723-8CB639E45FDD}"/>
                </c:ext>
                <c:ext xmlns:c15="http://schemas.microsoft.com/office/drawing/2012/chart" uri="{CE6537A1-D6FC-4f65-9D91-7224C49458BB}">
                  <c15:layout/>
                  <c15:dlblFieldTable>
                    <c15:dlblFTEntry>
                      <c15:txfldGUID>{F76264F3-05DF-49F7-8E7E-E8DC5AFD5DC6}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74-44D8-8723-8CB639E45FDD}"/>
                </c:ext>
                <c:ext xmlns:c15="http://schemas.microsoft.com/office/drawing/2012/chart" uri="{CE6537A1-D6FC-4f65-9D91-7224C49458BB}">
                  <c15:layout/>
                  <c15:dlblFieldTable>
                    <c15:dlblFTEntry>
                      <c15:txfldGUID>{2166A8AC-CFDB-48DF-91F2-5A8C010F2FC2}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8.6999999999999993</c:v>
                </c:pt>
                <c:pt idx="16">
                  <c:v>7.2</c:v>
                </c:pt>
                <c:pt idx="24">
                  <c:v>6.3</c:v>
                </c:pt>
                <c:pt idx="32">
                  <c:v>6.1</c:v>
                </c:pt>
              </c:numCache>
            </c:numRef>
          </c:xVal>
          <c:yVal>
            <c:numRef>
              <c:f>公会計指標分析・財政指標組合せ分析表!$BP$73:$DC$73</c:f>
              <c:numCache>
                <c:formatCode>#,##0.0;"▲ "#,##0.0</c:formatCode>
                <c:ptCount val="40"/>
                <c:pt idx="8">
                  <c:v>57.6</c:v>
                </c:pt>
                <c:pt idx="16">
                  <c:v>59.9</c:v>
                </c:pt>
                <c:pt idx="24">
                  <c:v>35.200000000000003</c:v>
                </c:pt>
                <c:pt idx="32">
                  <c:v>37</c:v>
                </c:pt>
              </c:numCache>
            </c:numRef>
          </c:yVal>
          <c:smooth val="0"/>
          <c:extLst xmlns:c16r2="http://schemas.microsoft.com/office/drawing/2015/06/chart">
            <c:ext xmlns:c16="http://schemas.microsoft.com/office/drawing/2014/chart" uri="{C3380CC4-5D6E-409C-BE32-E72D297353CC}">
              <c16:uniqueId val="{00000009-6274-44D8-8723-8CB639E45F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74-44D8-8723-8CB639E45FDD}"/>
                </c:ext>
                <c:ext xmlns:c15="http://schemas.microsoft.com/office/drawing/2012/chart" uri="{CE6537A1-D6FC-4f65-9D91-7224C49458BB}">
                  <c15:layout/>
                  <c15:dlblFieldTable>
                    <c15:dlblFTEntry>
                      <c15:txfldGUID>{5951891A-49A1-4783-9F59-97A57EF58B89}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74-44D8-8723-8CB639E45FDD}"/>
                </c:ext>
                <c:ext xmlns:c15="http://schemas.microsoft.com/office/drawing/2012/chart" uri="{CE6537A1-D6FC-4f65-9D91-7224C49458BB}">
                  <c15:dlblFieldTable>
                    <c15:dlblFTEntry>
                      <c15:txfldGUID>{ECB45B40-8AD1-4787-B085-4BC238F3D77D}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74-44D8-8723-8CB639E45FDD}"/>
                </c:ext>
                <c:ext xmlns:c15="http://schemas.microsoft.com/office/drawing/2012/chart" uri="{CE6537A1-D6FC-4f65-9D91-7224C49458BB}">
                  <c15:dlblFieldTable>
                    <c15:dlblFTEntry>
                      <c15:txfldGUID>{15B93CB0-6237-4D60-9436-71943C6C36DA}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74-44D8-8723-8CB639E45FDD}"/>
                </c:ext>
                <c:ext xmlns:c15="http://schemas.microsoft.com/office/drawing/2012/chart" uri="{CE6537A1-D6FC-4f65-9D91-7224C49458BB}">
                  <c15:dlblFieldTable>
                    <c15:dlblFTEntry>
                      <c15:txfldGUID>{FE6CA31F-C83D-4C11-9CDF-34C693492FAF}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74-44D8-8723-8CB639E45FDD}"/>
                </c:ext>
                <c:ext xmlns:c15="http://schemas.microsoft.com/office/drawing/2012/chart" uri="{CE6537A1-D6FC-4f65-9D91-7224C49458BB}">
                  <c15:dlblFieldTable>
                    <c15:dlblFTEntry>
                      <c15:txfldGUID>{EB5FE22B-BBEC-435A-A849-58C874BD428F}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74-44D8-8723-8CB639E45FDD}"/>
                </c:ext>
                <c:ext xmlns:c15="http://schemas.microsoft.com/office/drawing/2012/chart" uri="{CE6537A1-D6FC-4f65-9D91-7224C49458BB}">
                  <c15:layout/>
                  <c15:dlblFieldTable>
                    <c15:dlblFTEntry>
                      <c15:txfldGUID>{162D677B-7BD6-43C2-8FD6-3D7442C00CB8}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74-44D8-8723-8CB639E45FDD}"/>
                </c:ext>
                <c:ext xmlns:c15="http://schemas.microsoft.com/office/drawing/2012/chart" uri="{CE6537A1-D6FC-4f65-9D91-7224C49458BB}">
                  <c15:layout/>
                  <c15:dlblFieldTable>
                    <c15:dlblFTEntry>
                      <c15:txfldGUID>{1DFBDF18-EAB4-487D-9CC8-B114A2ABB77D}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74-44D8-8723-8CB639E45FDD}"/>
                </c:ext>
                <c:ext xmlns:c15="http://schemas.microsoft.com/office/drawing/2012/chart" uri="{CE6537A1-D6FC-4f65-9D91-7224C49458BB}">
                  <c15:layout/>
                  <c15:dlblFieldTable>
                    <c15:dlblFTEntry>
                      <c15:txfldGUID>{00F438F3-5889-4A25-9B47-BCAF7D0A43F0}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74-44D8-8723-8CB639E45FDD}"/>
                </c:ext>
                <c:ext xmlns:c15="http://schemas.microsoft.com/office/drawing/2012/chart" uri="{CE6537A1-D6FC-4f65-9D91-7224C49458BB}">
                  <c15:layout/>
                  <c15:dlblFieldTable>
                    <c15:dlblFTEntry>
                      <c15:txfldGUID>{1AC32A3C-A853-4376-8A75-A009D05FCDC7}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274-44D8-8723-8CB639E45FDD}"/>
            </c:ext>
          </c:extLst>
        </c:ser>
        <c:dLbls>
          <c:showLegendKey val="0"/>
          <c:showVal val="1"/>
          <c:showCatName val="0"/>
          <c:showSerName val="0"/>
          <c:showPercent val="0"/>
          <c:showBubbleSize val="0"/>
        </c:dLbls>
        <c:axId val="128067488"/>
        <c:axId val="128067880"/>
      </c:scatterChart>
      <c:valAx>
        <c:axId val="128067488"/>
        <c:scaling>
          <c:orientation val="minMax"/>
          <c:max val="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67880"/>
        <c:crosses val="autoZero"/>
        <c:crossBetween val="midCat"/>
      </c:valAx>
      <c:valAx>
        <c:axId val="12806788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6748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について、元利償還金が普通交付税で措置される臨時財政対策債や辺地・過疎債など財政運営に有利な地方債の発行により増加傾向にあることから、実質公債費率の分子となる額は減少傾向にある。今後、新規事業について起債メニューを精査し、起債抑制をはかり低水準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満期一括償還地方債の利用がない。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増加の傾向にある。主な要因として、普通建設事業の増に伴う地方債発行の増加が挙げられる。また、公営企業債において、簡易水道事業の配水管更新と航路事業において新造船建設が見込まれるため、地方債発行の抑制や基金の運営等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沖縄県粟国村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年度以降増加傾向にあるが、主な要因として財政調整基金である。その他の基金として、ふるさと創生事業基金が平成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百万円を庁舎建設整備基金に積み立てを行った。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今後、公債費の増加が見込まれるが、歳入の確保並びに歳出の抑制を図っていくことで、財政調整基金や庁舎建設基金の積立金の財源確保に努めていく。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までふるさと創生事業基金）：新庁舎建設に要する基金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②農山漁村活性化基金：農水産業の担い手対策等の助成に要する基金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③育英基金：高校や大学の就学支援に要する貸付金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④地域福祉基金：高齢化社会に伴う地域福祉活動に要する基金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⑤ふるさと農村活性化基金：農地の土地改良施設の機能の維持及び強化に係る活動を推進するための基金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百万円を①庁舎建設整備基金に積み立てを行った。その他②～⑤の基金については活用実績が少ないことから増減はない。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年度から設計や建築に伴う新規発行債を予定していることから、公債費の負担軽減に向けて可能な限り建設整備基金に積み立てる。その他の基金についても必要に応じて積み立てていく。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年度からの沖縄振興推進交付金事業の実施により基金残高は減少傾向になっている。平成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697
7.65
1,815,447
1,553,605
207,781
669,143
1,550,595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平成２８年度に策定した公共施設等総合管理計画を策定した。有形固定資産減価償却率については、上昇傾向にはあるものの、類似団体平均と比較するとその伸びは緩やかであり、これまでの取組の効果が表れていると考えられる。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5" name="直線コネクタ 64"/>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6"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7" name="直線コネクタ 66"/>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8"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9" name="直線コネクタ 68"/>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0"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1" name="フローチャート: 判断 70"/>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2" name="フローチャート: 判断 71"/>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3" name="フローチャート: 判断 72"/>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4" name="フローチャート: 判断 73"/>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80" name="楕円 79"/>
        <xdr:cNvSpPr/>
      </xdr:nvSpPr>
      <xdr:spPr>
        <a:xfrm>
          <a:off x="4711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156862</xdr:rowOff>
    </xdr:from>
    <xdr:ext cx="405111" cy="259045"/>
    <xdr:sp macro="" textlink="">
      <xdr:nvSpPr>
        <xdr:cNvPr id="81" name="有形固定資産減価償却率該当値テキスト"/>
        <xdr:cNvSpPr txBox="1"/>
      </xdr:nvSpPr>
      <xdr:spPr>
        <a:xfrm>
          <a:off x="48133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149648</xdr:rowOff>
    </xdr:from>
    <xdr:to>
      <xdr:col>19</xdr:col>
      <xdr:colOff>187325</xdr:colOff>
      <xdr:row>34</xdr:row>
      <xdr:rowOff>79798</xdr:rowOff>
    </xdr:to>
    <xdr:sp macro="" textlink="">
      <xdr:nvSpPr>
        <xdr:cNvPr id="82" name="楕円 81"/>
        <xdr:cNvSpPr/>
      </xdr:nvSpPr>
      <xdr:spPr>
        <a:xfrm>
          <a:off x="4000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34</xdr:row>
      <xdr:rowOff>28998</xdr:rowOff>
    </xdr:to>
    <xdr:cxnSp macro="">
      <xdr:nvCxnSpPr>
        <xdr:cNvPr id="83" name="直線コネクタ 82"/>
        <xdr:cNvCxnSpPr/>
      </xdr:nvCxnSpPr>
      <xdr:spPr>
        <a:xfrm flipV="1">
          <a:off x="4051300" y="6550660"/>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42969</xdr:rowOff>
    </xdr:from>
    <xdr:to>
      <xdr:col>15</xdr:col>
      <xdr:colOff>187325</xdr:colOff>
      <xdr:row>34</xdr:row>
      <xdr:rowOff>144569</xdr:rowOff>
    </xdr:to>
    <xdr:sp macro="" textlink="">
      <xdr:nvSpPr>
        <xdr:cNvPr id="84" name="楕円 83"/>
        <xdr:cNvSpPr/>
      </xdr:nvSpPr>
      <xdr:spPr>
        <a:xfrm>
          <a:off x="3238500" y="66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28998</xdr:rowOff>
    </xdr:from>
    <xdr:to>
      <xdr:col>19</xdr:col>
      <xdr:colOff>136525</xdr:colOff>
      <xdr:row>34</xdr:row>
      <xdr:rowOff>93769</xdr:rowOff>
    </xdr:to>
    <xdr:cxnSp macro="">
      <xdr:nvCxnSpPr>
        <xdr:cNvPr id="85" name="直線コネクタ 84"/>
        <xdr:cNvCxnSpPr/>
      </xdr:nvCxnSpPr>
      <xdr:spPr>
        <a:xfrm flipV="1">
          <a:off x="3289300" y="6629823"/>
          <a:ext cx="762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135255</xdr:rowOff>
    </xdr:from>
    <xdr:to>
      <xdr:col>11</xdr:col>
      <xdr:colOff>187325</xdr:colOff>
      <xdr:row>34</xdr:row>
      <xdr:rowOff>65405</xdr:rowOff>
    </xdr:to>
    <xdr:sp macro="" textlink="">
      <xdr:nvSpPr>
        <xdr:cNvPr id="86" name="楕円 85"/>
        <xdr:cNvSpPr/>
      </xdr:nvSpPr>
      <xdr:spPr>
        <a:xfrm>
          <a:off x="2476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14605</xdr:rowOff>
    </xdr:from>
    <xdr:to>
      <xdr:col>15</xdr:col>
      <xdr:colOff>136525</xdr:colOff>
      <xdr:row>34</xdr:row>
      <xdr:rowOff>93769</xdr:rowOff>
    </xdr:to>
    <xdr:cxnSp macro="">
      <xdr:nvCxnSpPr>
        <xdr:cNvPr id="87" name="直線コネクタ 86"/>
        <xdr:cNvCxnSpPr/>
      </xdr:nvCxnSpPr>
      <xdr:spPr>
        <a:xfrm>
          <a:off x="2527300" y="6615430"/>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8"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9"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0"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70925</xdr:rowOff>
    </xdr:from>
    <xdr:ext cx="405111" cy="259045"/>
    <xdr:sp macro="" textlink="">
      <xdr:nvSpPr>
        <xdr:cNvPr id="91" name="n_1mainValue有形固定資産減価償却率"/>
        <xdr:cNvSpPr txBox="1"/>
      </xdr:nvSpPr>
      <xdr:spPr>
        <a:xfrm>
          <a:off x="3836044"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135696</xdr:rowOff>
    </xdr:from>
    <xdr:ext cx="405111" cy="259045"/>
    <xdr:sp macro="" textlink="">
      <xdr:nvSpPr>
        <xdr:cNvPr id="92" name="n_2mainValue有形固定資産減価償却率"/>
        <xdr:cNvSpPr txBox="1"/>
      </xdr:nvSpPr>
      <xdr:spPr>
        <a:xfrm>
          <a:off x="3086744" y="673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56532</xdr:rowOff>
    </xdr:from>
    <xdr:ext cx="405111" cy="259045"/>
    <xdr:sp macro="" textlink="">
      <xdr:nvSpPr>
        <xdr:cNvPr id="93" name="n_3mainValue有形固定資産減価償却率"/>
        <xdr:cNvSpPr txBox="1"/>
      </xdr:nvSpPr>
      <xdr:spPr>
        <a:xfrm>
          <a:off x="2324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債務償還比率は類似団体内順位としては低い水準にある。令和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年に庁舎建設のための起債を行わなければならないため、これから高くなることが予想される。経常経費の削減を考えていかなければならない。</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2" name="直線コネクタ 121"/>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5"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6" name="直線コネクタ 125"/>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7"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8" name="フローチャート: 判断 127"/>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9" name="フローチャート: 判断 128"/>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10590</xdr:rowOff>
    </xdr:from>
    <xdr:to>
      <xdr:col>76</xdr:col>
      <xdr:colOff>73025</xdr:colOff>
      <xdr:row>29</xdr:row>
      <xdr:rowOff>112190</xdr:rowOff>
    </xdr:to>
    <xdr:sp macro="" textlink="">
      <xdr:nvSpPr>
        <xdr:cNvPr id="135" name="楕円 134"/>
        <xdr:cNvSpPr/>
      </xdr:nvSpPr>
      <xdr:spPr>
        <a:xfrm>
          <a:off x="14744700" y="57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33467</xdr:rowOff>
    </xdr:from>
    <xdr:ext cx="469744" cy="259045"/>
    <xdr:sp macro="" textlink="">
      <xdr:nvSpPr>
        <xdr:cNvPr id="136" name="債務償還比率該当値テキスト"/>
        <xdr:cNvSpPr txBox="1"/>
      </xdr:nvSpPr>
      <xdr:spPr>
        <a:xfrm>
          <a:off x="14846300" y="56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16108</xdr:rowOff>
    </xdr:from>
    <xdr:to>
      <xdr:col>72</xdr:col>
      <xdr:colOff>123825</xdr:colOff>
      <xdr:row>29</xdr:row>
      <xdr:rowOff>117708</xdr:rowOff>
    </xdr:to>
    <xdr:sp macro="" textlink="">
      <xdr:nvSpPr>
        <xdr:cNvPr id="137" name="楕円 136"/>
        <xdr:cNvSpPr/>
      </xdr:nvSpPr>
      <xdr:spPr>
        <a:xfrm>
          <a:off x="14033500" y="57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61390</xdr:rowOff>
    </xdr:from>
    <xdr:to>
      <xdr:col>76</xdr:col>
      <xdr:colOff>22225</xdr:colOff>
      <xdr:row>29</xdr:row>
      <xdr:rowOff>66908</xdr:rowOff>
    </xdr:to>
    <xdr:cxnSp macro="">
      <xdr:nvCxnSpPr>
        <xdr:cNvPr id="138" name="直線コネクタ 137"/>
        <xdr:cNvCxnSpPr/>
      </xdr:nvCxnSpPr>
      <xdr:spPr>
        <a:xfrm flipV="1">
          <a:off x="14084300" y="5804965"/>
          <a:ext cx="7112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9"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134235</xdr:rowOff>
    </xdr:from>
    <xdr:ext cx="469744" cy="259045"/>
    <xdr:sp macro="" textlink="">
      <xdr:nvSpPr>
        <xdr:cNvPr id="140" name="n_1mainValue債務償還比率"/>
        <xdr:cNvSpPr txBox="1"/>
      </xdr:nvSpPr>
      <xdr:spPr>
        <a:xfrm>
          <a:off x="13836727" y="55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697
7.65
1,815,447
1,553,605
207,781
669,143
1,550,595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146558</xdr:rowOff>
    </xdr:from>
    <xdr:to>
      <xdr:col>24</xdr:col>
      <xdr:colOff>114300</xdr:colOff>
      <xdr:row>38</xdr:row>
      <xdr:rowOff>76708</xdr:rowOff>
    </xdr:to>
    <xdr:sp macro="" textlink="">
      <xdr:nvSpPr>
        <xdr:cNvPr id="69" name="楕円 68"/>
        <xdr:cNvSpPr/>
      </xdr:nvSpPr>
      <xdr:spPr>
        <a:xfrm>
          <a:off x="4584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169435</xdr:rowOff>
    </xdr:from>
    <xdr:ext cx="405111" cy="259045"/>
    <xdr:sp macro="" textlink="">
      <xdr:nvSpPr>
        <xdr:cNvPr id="70" name="【道路】&#10;有形固定資産減価償却率該当値テキスト"/>
        <xdr:cNvSpPr txBox="1"/>
      </xdr:nvSpPr>
      <xdr:spPr>
        <a:xfrm>
          <a:off x="4673600" y="634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27686</xdr:rowOff>
    </xdr:from>
    <xdr:to>
      <xdr:col>20</xdr:col>
      <xdr:colOff>38100</xdr:colOff>
      <xdr:row>38</xdr:row>
      <xdr:rowOff>129286</xdr:rowOff>
    </xdr:to>
    <xdr:sp macro="" textlink="">
      <xdr:nvSpPr>
        <xdr:cNvPr id="71" name="楕円 70"/>
        <xdr:cNvSpPr/>
      </xdr:nvSpPr>
      <xdr:spPr>
        <a:xfrm>
          <a:off x="3746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25908</xdr:rowOff>
    </xdr:from>
    <xdr:to>
      <xdr:col>24</xdr:col>
      <xdr:colOff>63500</xdr:colOff>
      <xdr:row>38</xdr:row>
      <xdr:rowOff>78486</xdr:rowOff>
    </xdr:to>
    <xdr:cxnSp macro="">
      <xdr:nvCxnSpPr>
        <xdr:cNvPr id="72" name="直線コネクタ 71"/>
        <xdr:cNvCxnSpPr/>
      </xdr:nvCxnSpPr>
      <xdr:spPr>
        <a:xfrm flipV="1">
          <a:off x="3797300" y="654100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141986</xdr:rowOff>
    </xdr:from>
    <xdr:to>
      <xdr:col>15</xdr:col>
      <xdr:colOff>101600</xdr:colOff>
      <xdr:row>40</xdr:row>
      <xdr:rowOff>72136</xdr:rowOff>
    </xdr:to>
    <xdr:sp macro="" textlink="">
      <xdr:nvSpPr>
        <xdr:cNvPr id="73" name="楕円 72"/>
        <xdr:cNvSpPr/>
      </xdr:nvSpPr>
      <xdr:spPr>
        <a:xfrm>
          <a:off x="2857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78486</xdr:rowOff>
    </xdr:from>
    <xdr:to>
      <xdr:col>19</xdr:col>
      <xdr:colOff>177800</xdr:colOff>
      <xdr:row>40</xdr:row>
      <xdr:rowOff>21336</xdr:rowOff>
    </xdr:to>
    <xdr:cxnSp macro="">
      <xdr:nvCxnSpPr>
        <xdr:cNvPr id="74" name="直線コネクタ 73"/>
        <xdr:cNvCxnSpPr/>
      </xdr:nvCxnSpPr>
      <xdr:spPr>
        <a:xfrm flipV="1">
          <a:off x="2908300" y="6593586"/>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66548</xdr:rowOff>
    </xdr:from>
    <xdr:to>
      <xdr:col>10</xdr:col>
      <xdr:colOff>165100</xdr:colOff>
      <xdr:row>38</xdr:row>
      <xdr:rowOff>168148</xdr:rowOff>
    </xdr:to>
    <xdr:sp macro="" textlink="">
      <xdr:nvSpPr>
        <xdr:cNvPr id="75" name="楕円 74"/>
        <xdr:cNvSpPr/>
      </xdr:nvSpPr>
      <xdr:spPr>
        <a:xfrm>
          <a:off x="1968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117348</xdr:rowOff>
    </xdr:from>
    <xdr:to>
      <xdr:col>15</xdr:col>
      <xdr:colOff>50800</xdr:colOff>
      <xdr:row>40</xdr:row>
      <xdr:rowOff>21336</xdr:rowOff>
    </xdr:to>
    <xdr:cxnSp macro="">
      <xdr:nvCxnSpPr>
        <xdr:cNvPr id="76" name="直線コネクタ 75"/>
        <xdr:cNvCxnSpPr/>
      </xdr:nvCxnSpPr>
      <xdr:spPr>
        <a:xfrm>
          <a:off x="2019300" y="663244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145813</xdr:rowOff>
    </xdr:from>
    <xdr:ext cx="405111" cy="259045"/>
    <xdr:sp macro="" textlink="">
      <xdr:nvSpPr>
        <xdr:cNvPr id="80" name="n_1mainValue【道路】&#10;有形固定資産減価償却率"/>
        <xdr:cNvSpPr txBox="1"/>
      </xdr:nvSpPr>
      <xdr:spPr>
        <a:xfrm>
          <a:off x="3582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63263</xdr:rowOff>
    </xdr:from>
    <xdr:ext cx="405111" cy="259045"/>
    <xdr:sp macro="" textlink="">
      <xdr:nvSpPr>
        <xdr:cNvPr id="81" name="n_2mainValue【道路】&#10;有形固定資産減価償却率"/>
        <xdr:cNvSpPr txBox="1"/>
      </xdr:nvSpPr>
      <xdr:spPr>
        <a:xfrm>
          <a:off x="2705744"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13225</xdr:rowOff>
    </xdr:from>
    <xdr:ext cx="405111" cy="259045"/>
    <xdr:sp macro="" textlink="">
      <xdr:nvSpPr>
        <xdr:cNvPr id="82" name="n_3mainValue【道路】&#10;有形固定資産減価償却率"/>
        <xdr:cNvSpPr txBox="1"/>
      </xdr:nvSpPr>
      <xdr:spPr>
        <a:xfrm>
          <a:off x="1816744"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79048</xdr:rowOff>
    </xdr:from>
    <xdr:to>
      <xdr:col>55</xdr:col>
      <xdr:colOff>50800</xdr:colOff>
      <xdr:row>41</xdr:row>
      <xdr:rowOff>9198</xdr:rowOff>
    </xdr:to>
    <xdr:sp macro="" textlink="">
      <xdr:nvSpPr>
        <xdr:cNvPr id="119" name="楕円 118"/>
        <xdr:cNvSpPr/>
      </xdr:nvSpPr>
      <xdr:spPr>
        <a:xfrm>
          <a:off x="10426700" y="69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101925</xdr:rowOff>
    </xdr:from>
    <xdr:ext cx="534377" cy="259045"/>
    <xdr:sp macro="" textlink="">
      <xdr:nvSpPr>
        <xdr:cNvPr id="120" name="【道路】&#10;一人当たり延長該当値テキスト"/>
        <xdr:cNvSpPr txBox="1"/>
      </xdr:nvSpPr>
      <xdr:spPr>
        <a:xfrm>
          <a:off x="10515600" y="678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81021</xdr:rowOff>
    </xdr:from>
    <xdr:to>
      <xdr:col>50</xdr:col>
      <xdr:colOff>165100</xdr:colOff>
      <xdr:row>41</xdr:row>
      <xdr:rowOff>11171</xdr:rowOff>
    </xdr:to>
    <xdr:sp macro="" textlink="">
      <xdr:nvSpPr>
        <xdr:cNvPr id="121" name="楕円 120"/>
        <xdr:cNvSpPr/>
      </xdr:nvSpPr>
      <xdr:spPr>
        <a:xfrm>
          <a:off x="9588500" y="69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129848</xdr:rowOff>
    </xdr:from>
    <xdr:to>
      <xdr:col>55</xdr:col>
      <xdr:colOff>0</xdr:colOff>
      <xdr:row>40</xdr:row>
      <xdr:rowOff>131821</xdr:rowOff>
    </xdr:to>
    <xdr:cxnSp macro="">
      <xdr:nvCxnSpPr>
        <xdr:cNvPr id="122" name="直線コネクタ 121"/>
        <xdr:cNvCxnSpPr/>
      </xdr:nvCxnSpPr>
      <xdr:spPr>
        <a:xfrm flipV="1">
          <a:off x="9639300" y="6987848"/>
          <a:ext cx="8382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21640</xdr:rowOff>
    </xdr:from>
    <xdr:to>
      <xdr:col>46</xdr:col>
      <xdr:colOff>38100</xdr:colOff>
      <xdr:row>40</xdr:row>
      <xdr:rowOff>123240</xdr:rowOff>
    </xdr:to>
    <xdr:sp macro="" textlink="">
      <xdr:nvSpPr>
        <xdr:cNvPr id="123" name="楕円 122"/>
        <xdr:cNvSpPr/>
      </xdr:nvSpPr>
      <xdr:spPr>
        <a:xfrm>
          <a:off x="8699500" y="68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72440</xdr:rowOff>
    </xdr:from>
    <xdr:to>
      <xdr:col>50</xdr:col>
      <xdr:colOff>114300</xdr:colOff>
      <xdr:row>40</xdr:row>
      <xdr:rowOff>131821</xdr:rowOff>
    </xdr:to>
    <xdr:cxnSp macro="">
      <xdr:nvCxnSpPr>
        <xdr:cNvPr id="124" name="直線コネクタ 123"/>
        <xdr:cNvCxnSpPr/>
      </xdr:nvCxnSpPr>
      <xdr:spPr>
        <a:xfrm>
          <a:off x="8750300" y="6930440"/>
          <a:ext cx="889000" cy="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86914</xdr:rowOff>
    </xdr:from>
    <xdr:to>
      <xdr:col>41</xdr:col>
      <xdr:colOff>101600</xdr:colOff>
      <xdr:row>41</xdr:row>
      <xdr:rowOff>17064</xdr:rowOff>
    </xdr:to>
    <xdr:sp macro="" textlink="">
      <xdr:nvSpPr>
        <xdr:cNvPr id="125" name="楕円 124"/>
        <xdr:cNvSpPr/>
      </xdr:nvSpPr>
      <xdr:spPr>
        <a:xfrm>
          <a:off x="7810500" y="69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72440</xdr:rowOff>
    </xdr:from>
    <xdr:to>
      <xdr:col>45</xdr:col>
      <xdr:colOff>177800</xdr:colOff>
      <xdr:row>40</xdr:row>
      <xdr:rowOff>137714</xdr:rowOff>
    </xdr:to>
    <xdr:cxnSp macro="">
      <xdr:nvCxnSpPr>
        <xdr:cNvPr id="126" name="直線コネクタ 125"/>
        <xdr:cNvCxnSpPr/>
      </xdr:nvCxnSpPr>
      <xdr:spPr>
        <a:xfrm flipV="1">
          <a:off x="7861300" y="6930440"/>
          <a:ext cx="889000" cy="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8"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27698</xdr:rowOff>
    </xdr:from>
    <xdr:ext cx="534377" cy="259045"/>
    <xdr:sp macro="" textlink="">
      <xdr:nvSpPr>
        <xdr:cNvPr id="130" name="n_1mainValue【道路】&#10;一人当たり延長"/>
        <xdr:cNvSpPr txBox="1"/>
      </xdr:nvSpPr>
      <xdr:spPr>
        <a:xfrm>
          <a:off x="9359411" y="67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139767</xdr:rowOff>
    </xdr:from>
    <xdr:ext cx="599010" cy="259045"/>
    <xdr:sp macro="" textlink="">
      <xdr:nvSpPr>
        <xdr:cNvPr id="131" name="n_2mainValue【道路】&#10;一人当たり延長"/>
        <xdr:cNvSpPr txBox="1"/>
      </xdr:nvSpPr>
      <xdr:spPr>
        <a:xfrm>
          <a:off x="8450794" y="665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33591</xdr:rowOff>
    </xdr:from>
    <xdr:ext cx="534377" cy="259045"/>
    <xdr:sp macro="" textlink="">
      <xdr:nvSpPr>
        <xdr:cNvPr id="132" name="n_3mainValue【道路】&#10;一人当たり延長"/>
        <xdr:cNvSpPr txBox="1"/>
      </xdr:nvSpPr>
      <xdr:spPr>
        <a:xfrm>
          <a:off x="7594111" y="67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3" name="楕円 172"/>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74" name="【橋りょう・トンネル】&#10;有形固定資産減価償却率該当値テキスト"/>
        <xdr:cNvSpPr txBox="1"/>
      </xdr:nvSpPr>
      <xdr:spPr>
        <a:xfrm>
          <a:off x="4673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75" name="楕円 174"/>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55517</xdr:rowOff>
    </xdr:to>
    <xdr:cxnSp macro="">
      <xdr:nvCxnSpPr>
        <xdr:cNvPr id="176" name="直線コネクタ 175"/>
        <xdr:cNvCxnSpPr/>
      </xdr:nvCxnSpPr>
      <xdr:spPr>
        <a:xfrm flipV="1">
          <a:off x="3797300" y="103147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77" name="楕円 176"/>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83276</xdr:rowOff>
    </xdr:to>
    <xdr:cxnSp macro="">
      <xdr:nvCxnSpPr>
        <xdr:cNvPr id="178" name="直線コネクタ 177"/>
        <xdr:cNvCxnSpPr/>
      </xdr:nvCxnSpPr>
      <xdr:spPr>
        <a:xfrm flipV="1">
          <a:off x="2908300" y="1034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79" name="楕円 178"/>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127363</xdr:rowOff>
    </xdr:to>
    <xdr:cxnSp macro="">
      <xdr:nvCxnSpPr>
        <xdr:cNvPr id="180" name="直線コネクタ 179"/>
        <xdr:cNvCxnSpPr/>
      </xdr:nvCxnSpPr>
      <xdr:spPr>
        <a:xfrm flipV="1">
          <a:off x="2019300" y="103702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84" name="n_1mainValue【橋りょう・トンネ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125203</xdr:rowOff>
    </xdr:from>
    <xdr:ext cx="405111" cy="259045"/>
    <xdr:sp macro="" textlink="">
      <xdr:nvSpPr>
        <xdr:cNvPr id="185" name="n_2mainValue【橋りょう・トンネル】&#10;有形固定資産減価償却率"/>
        <xdr:cNvSpPr txBox="1"/>
      </xdr:nvSpPr>
      <xdr:spPr>
        <a:xfrm>
          <a:off x="2705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186" name="n_3mainValue【橋りょう・トンネル】&#10;有形固定資産減価償却率"/>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21087</xdr:rowOff>
    </xdr:from>
    <xdr:to>
      <xdr:col>55</xdr:col>
      <xdr:colOff>50800</xdr:colOff>
      <xdr:row>64</xdr:row>
      <xdr:rowOff>122687</xdr:rowOff>
    </xdr:to>
    <xdr:sp macro="" textlink="">
      <xdr:nvSpPr>
        <xdr:cNvPr id="225" name="楕円 224"/>
        <xdr:cNvSpPr/>
      </xdr:nvSpPr>
      <xdr:spPr>
        <a:xfrm>
          <a:off x="10426700" y="1099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107464</xdr:rowOff>
    </xdr:from>
    <xdr:ext cx="534377" cy="259045"/>
    <xdr:sp macro="" textlink="">
      <xdr:nvSpPr>
        <xdr:cNvPr id="226" name="【橋りょう・トンネル】&#10;一人当たり有形固定資産（償却資産）額該当値テキスト"/>
        <xdr:cNvSpPr txBox="1"/>
      </xdr:nvSpPr>
      <xdr:spPr>
        <a:xfrm>
          <a:off x="10515600" y="1090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21136</xdr:rowOff>
    </xdr:from>
    <xdr:to>
      <xdr:col>50</xdr:col>
      <xdr:colOff>165100</xdr:colOff>
      <xdr:row>64</xdr:row>
      <xdr:rowOff>122736</xdr:rowOff>
    </xdr:to>
    <xdr:sp macro="" textlink="">
      <xdr:nvSpPr>
        <xdr:cNvPr id="227" name="楕円 226"/>
        <xdr:cNvSpPr/>
      </xdr:nvSpPr>
      <xdr:spPr>
        <a:xfrm>
          <a:off x="9588500" y="109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71887</xdr:rowOff>
    </xdr:from>
    <xdr:to>
      <xdr:col>55</xdr:col>
      <xdr:colOff>0</xdr:colOff>
      <xdr:row>64</xdr:row>
      <xdr:rowOff>71936</xdr:rowOff>
    </xdr:to>
    <xdr:cxnSp macro="">
      <xdr:nvCxnSpPr>
        <xdr:cNvPr id="228" name="直線コネクタ 227"/>
        <xdr:cNvCxnSpPr/>
      </xdr:nvCxnSpPr>
      <xdr:spPr>
        <a:xfrm flipV="1">
          <a:off x="9639300" y="11044687"/>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21224</xdr:rowOff>
    </xdr:from>
    <xdr:to>
      <xdr:col>46</xdr:col>
      <xdr:colOff>38100</xdr:colOff>
      <xdr:row>64</xdr:row>
      <xdr:rowOff>122824</xdr:rowOff>
    </xdr:to>
    <xdr:sp macro="" textlink="">
      <xdr:nvSpPr>
        <xdr:cNvPr id="229" name="楕円 228"/>
        <xdr:cNvSpPr/>
      </xdr:nvSpPr>
      <xdr:spPr>
        <a:xfrm>
          <a:off x="8699500" y="109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71936</xdr:rowOff>
    </xdr:from>
    <xdr:to>
      <xdr:col>50</xdr:col>
      <xdr:colOff>114300</xdr:colOff>
      <xdr:row>64</xdr:row>
      <xdr:rowOff>72024</xdr:rowOff>
    </xdr:to>
    <xdr:cxnSp macro="">
      <xdr:nvCxnSpPr>
        <xdr:cNvPr id="230" name="直線コネクタ 229"/>
        <xdr:cNvCxnSpPr/>
      </xdr:nvCxnSpPr>
      <xdr:spPr>
        <a:xfrm flipV="1">
          <a:off x="8750300" y="11044736"/>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21281</xdr:rowOff>
    </xdr:from>
    <xdr:to>
      <xdr:col>41</xdr:col>
      <xdr:colOff>101600</xdr:colOff>
      <xdr:row>64</xdr:row>
      <xdr:rowOff>122881</xdr:rowOff>
    </xdr:to>
    <xdr:sp macro="" textlink="">
      <xdr:nvSpPr>
        <xdr:cNvPr id="231" name="楕円 230"/>
        <xdr:cNvSpPr/>
      </xdr:nvSpPr>
      <xdr:spPr>
        <a:xfrm>
          <a:off x="7810500" y="109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72024</xdr:rowOff>
    </xdr:from>
    <xdr:to>
      <xdr:col>45</xdr:col>
      <xdr:colOff>177800</xdr:colOff>
      <xdr:row>64</xdr:row>
      <xdr:rowOff>72081</xdr:rowOff>
    </xdr:to>
    <xdr:cxnSp macro="">
      <xdr:nvCxnSpPr>
        <xdr:cNvPr id="232" name="直線コネクタ 231"/>
        <xdr:cNvCxnSpPr/>
      </xdr:nvCxnSpPr>
      <xdr:spPr>
        <a:xfrm flipV="1">
          <a:off x="7861300" y="1104482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113863</xdr:rowOff>
    </xdr:from>
    <xdr:ext cx="534377" cy="259045"/>
    <xdr:sp macro="" textlink="">
      <xdr:nvSpPr>
        <xdr:cNvPr id="236" name="n_1mainValue【橋りょう・トンネル】&#10;一人当たり有形固定資産（償却資産）額"/>
        <xdr:cNvSpPr txBox="1"/>
      </xdr:nvSpPr>
      <xdr:spPr>
        <a:xfrm>
          <a:off x="9359411" y="110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113951</xdr:rowOff>
    </xdr:from>
    <xdr:ext cx="534377" cy="259045"/>
    <xdr:sp macro="" textlink="">
      <xdr:nvSpPr>
        <xdr:cNvPr id="237" name="n_2mainValue【橋りょう・トンネル】&#10;一人当たり有形固定資産（償却資産）額"/>
        <xdr:cNvSpPr txBox="1"/>
      </xdr:nvSpPr>
      <xdr:spPr>
        <a:xfrm>
          <a:off x="8483111" y="11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114008</xdr:rowOff>
    </xdr:from>
    <xdr:ext cx="534377" cy="259045"/>
    <xdr:sp macro="" textlink="">
      <xdr:nvSpPr>
        <xdr:cNvPr id="238" name="n_3mainValue【橋りょう・トンネル】&#10;一人当たり有形固定資産（償却資産）額"/>
        <xdr:cNvSpPr txBox="1"/>
      </xdr:nvSpPr>
      <xdr:spPr>
        <a:xfrm>
          <a:off x="7594111" y="110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61595</xdr:rowOff>
    </xdr:from>
    <xdr:to>
      <xdr:col>24</xdr:col>
      <xdr:colOff>114300</xdr:colOff>
      <xdr:row>84</xdr:row>
      <xdr:rowOff>163195</xdr:rowOff>
    </xdr:to>
    <xdr:sp macro="" textlink="">
      <xdr:nvSpPr>
        <xdr:cNvPr id="278" name="楕円 277"/>
        <xdr:cNvSpPr/>
      </xdr:nvSpPr>
      <xdr:spPr>
        <a:xfrm>
          <a:off x="4584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40022</xdr:rowOff>
    </xdr:from>
    <xdr:ext cx="405111" cy="259045"/>
    <xdr:sp macro="" textlink="">
      <xdr:nvSpPr>
        <xdr:cNvPr id="279" name="【公営住宅】&#10;有形固定資産減価償却率該当値テキスト"/>
        <xdr:cNvSpPr txBox="1"/>
      </xdr:nvSpPr>
      <xdr:spPr>
        <a:xfrm>
          <a:off x="4673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103505</xdr:rowOff>
    </xdr:from>
    <xdr:to>
      <xdr:col>20</xdr:col>
      <xdr:colOff>38100</xdr:colOff>
      <xdr:row>85</xdr:row>
      <xdr:rowOff>33655</xdr:rowOff>
    </xdr:to>
    <xdr:sp macro="" textlink="">
      <xdr:nvSpPr>
        <xdr:cNvPr id="280" name="楕円 279"/>
        <xdr:cNvSpPr/>
      </xdr:nvSpPr>
      <xdr:spPr>
        <a:xfrm>
          <a:off x="3746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112395</xdr:rowOff>
    </xdr:from>
    <xdr:to>
      <xdr:col>24</xdr:col>
      <xdr:colOff>63500</xdr:colOff>
      <xdr:row>84</xdr:row>
      <xdr:rowOff>154305</xdr:rowOff>
    </xdr:to>
    <xdr:cxnSp macro="">
      <xdr:nvCxnSpPr>
        <xdr:cNvPr id="281" name="直線コネクタ 280"/>
        <xdr:cNvCxnSpPr/>
      </xdr:nvCxnSpPr>
      <xdr:spPr>
        <a:xfrm flipV="1">
          <a:off x="3797300" y="145141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282" name="楕円 281"/>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154305</xdr:rowOff>
    </xdr:to>
    <xdr:cxnSp macro="">
      <xdr:nvCxnSpPr>
        <xdr:cNvPr id="283" name="直線コネクタ 282"/>
        <xdr:cNvCxnSpPr/>
      </xdr:nvCxnSpPr>
      <xdr:spPr>
        <a:xfrm>
          <a:off x="2908300" y="1442847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59689</xdr:rowOff>
    </xdr:from>
    <xdr:to>
      <xdr:col>10</xdr:col>
      <xdr:colOff>165100</xdr:colOff>
      <xdr:row>85</xdr:row>
      <xdr:rowOff>161289</xdr:rowOff>
    </xdr:to>
    <xdr:sp macro="" textlink="">
      <xdr:nvSpPr>
        <xdr:cNvPr id="284" name="楕円 283"/>
        <xdr:cNvSpPr/>
      </xdr:nvSpPr>
      <xdr:spPr>
        <a:xfrm>
          <a:off x="196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26670</xdr:rowOff>
    </xdr:from>
    <xdr:to>
      <xdr:col>15</xdr:col>
      <xdr:colOff>50800</xdr:colOff>
      <xdr:row>85</xdr:row>
      <xdr:rowOff>110489</xdr:rowOff>
    </xdr:to>
    <xdr:cxnSp macro="">
      <xdr:nvCxnSpPr>
        <xdr:cNvPr id="285" name="直線コネクタ 284"/>
        <xdr:cNvCxnSpPr/>
      </xdr:nvCxnSpPr>
      <xdr:spPr>
        <a:xfrm flipV="1">
          <a:off x="2019300" y="1442847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7"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24782</xdr:rowOff>
    </xdr:from>
    <xdr:ext cx="405111" cy="259045"/>
    <xdr:sp macro="" textlink="">
      <xdr:nvSpPr>
        <xdr:cNvPr id="289" name="n_1mainValue【公営住宅】&#10;有形固定資産減価償却率"/>
        <xdr:cNvSpPr txBox="1"/>
      </xdr:nvSpPr>
      <xdr:spPr>
        <a:xfrm>
          <a:off x="35820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90" name="n_2mainValue【公営住宅】&#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152416</xdr:rowOff>
    </xdr:from>
    <xdr:ext cx="405111" cy="259045"/>
    <xdr:sp macro="" textlink="">
      <xdr:nvSpPr>
        <xdr:cNvPr id="291" name="n_3mainValue【公営住宅】&#10;有形固定資産減価償却率"/>
        <xdr:cNvSpPr txBox="1"/>
      </xdr:nvSpPr>
      <xdr:spPr>
        <a:xfrm>
          <a:off x="1816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163430</xdr:rowOff>
    </xdr:from>
    <xdr:to>
      <xdr:col>55</xdr:col>
      <xdr:colOff>50800</xdr:colOff>
      <xdr:row>85</xdr:row>
      <xdr:rowOff>93580</xdr:rowOff>
    </xdr:to>
    <xdr:sp macro="" textlink="">
      <xdr:nvSpPr>
        <xdr:cNvPr id="332" name="楕円 331"/>
        <xdr:cNvSpPr/>
      </xdr:nvSpPr>
      <xdr:spPr>
        <a:xfrm>
          <a:off x="10426700" y="145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141857</xdr:rowOff>
    </xdr:from>
    <xdr:ext cx="469744" cy="259045"/>
    <xdr:sp macro="" textlink="">
      <xdr:nvSpPr>
        <xdr:cNvPr id="333" name="【公営住宅】&#10;一人当たり面積該当値テキスト"/>
        <xdr:cNvSpPr txBox="1"/>
      </xdr:nvSpPr>
      <xdr:spPr>
        <a:xfrm>
          <a:off x="10515600" y="1454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166805</xdr:rowOff>
    </xdr:from>
    <xdr:to>
      <xdr:col>50</xdr:col>
      <xdr:colOff>165100</xdr:colOff>
      <xdr:row>85</xdr:row>
      <xdr:rowOff>96955</xdr:rowOff>
    </xdr:to>
    <xdr:sp macro="" textlink="">
      <xdr:nvSpPr>
        <xdr:cNvPr id="334" name="楕円 333"/>
        <xdr:cNvSpPr/>
      </xdr:nvSpPr>
      <xdr:spPr>
        <a:xfrm>
          <a:off x="9588500" y="145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42780</xdr:rowOff>
    </xdr:from>
    <xdr:to>
      <xdr:col>55</xdr:col>
      <xdr:colOff>0</xdr:colOff>
      <xdr:row>85</xdr:row>
      <xdr:rowOff>46155</xdr:rowOff>
    </xdr:to>
    <xdr:cxnSp macro="">
      <xdr:nvCxnSpPr>
        <xdr:cNvPr id="335" name="直線コネクタ 334"/>
        <xdr:cNvCxnSpPr/>
      </xdr:nvCxnSpPr>
      <xdr:spPr>
        <a:xfrm flipV="1">
          <a:off x="9639300" y="14616030"/>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11140</xdr:rowOff>
    </xdr:from>
    <xdr:to>
      <xdr:col>46</xdr:col>
      <xdr:colOff>38100</xdr:colOff>
      <xdr:row>84</xdr:row>
      <xdr:rowOff>112740</xdr:rowOff>
    </xdr:to>
    <xdr:sp macro="" textlink="">
      <xdr:nvSpPr>
        <xdr:cNvPr id="336" name="楕円 335"/>
        <xdr:cNvSpPr/>
      </xdr:nvSpPr>
      <xdr:spPr>
        <a:xfrm>
          <a:off x="8699500" y="14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61940</xdr:rowOff>
    </xdr:from>
    <xdr:to>
      <xdr:col>50</xdr:col>
      <xdr:colOff>114300</xdr:colOff>
      <xdr:row>85</xdr:row>
      <xdr:rowOff>46155</xdr:rowOff>
    </xdr:to>
    <xdr:cxnSp macro="">
      <xdr:nvCxnSpPr>
        <xdr:cNvPr id="337" name="直線コネクタ 336"/>
        <xdr:cNvCxnSpPr/>
      </xdr:nvCxnSpPr>
      <xdr:spPr>
        <a:xfrm>
          <a:off x="8750300" y="14463740"/>
          <a:ext cx="889000" cy="1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42926</xdr:rowOff>
    </xdr:from>
    <xdr:to>
      <xdr:col>41</xdr:col>
      <xdr:colOff>101600</xdr:colOff>
      <xdr:row>85</xdr:row>
      <xdr:rowOff>144526</xdr:rowOff>
    </xdr:to>
    <xdr:sp macro="" textlink="">
      <xdr:nvSpPr>
        <xdr:cNvPr id="338" name="楕円 337"/>
        <xdr:cNvSpPr/>
      </xdr:nvSpPr>
      <xdr:spPr>
        <a:xfrm>
          <a:off x="78105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61940</xdr:rowOff>
    </xdr:from>
    <xdr:to>
      <xdr:col>45</xdr:col>
      <xdr:colOff>177800</xdr:colOff>
      <xdr:row>85</xdr:row>
      <xdr:rowOff>93726</xdr:rowOff>
    </xdr:to>
    <xdr:cxnSp macro="">
      <xdr:nvCxnSpPr>
        <xdr:cNvPr id="339" name="直線コネクタ 338"/>
        <xdr:cNvCxnSpPr/>
      </xdr:nvCxnSpPr>
      <xdr:spPr>
        <a:xfrm flipV="1">
          <a:off x="7861300" y="14463740"/>
          <a:ext cx="889000" cy="2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88082</xdr:rowOff>
    </xdr:from>
    <xdr:ext cx="469744" cy="259045"/>
    <xdr:sp macro="" textlink="">
      <xdr:nvSpPr>
        <xdr:cNvPr id="343" name="n_1mainValue【公営住宅】&#10;一人当たり面積"/>
        <xdr:cNvSpPr txBox="1"/>
      </xdr:nvSpPr>
      <xdr:spPr>
        <a:xfrm>
          <a:off x="9391727" y="1466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129267</xdr:rowOff>
    </xdr:from>
    <xdr:ext cx="469744" cy="259045"/>
    <xdr:sp macro="" textlink="">
      <xdr:nvSpPr>
        <xdr:cNvPr id="344" name="n_2mainValue【公営住宅】&#10;一人当たり面積"/>
        <xdr:cNvSpPr txBox="1"/>
      </xdr:nvSpPr>
      <xdr:spPr>
        <a:xfrm>
          <a:off x="8515427" y="141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135653</xdr:rowOff>
    </xdr:from>
    <xdr:ext cx="469744" cy="259045"/>
    <xdr:sp macro="" textlink="">
      <xdr:nvSpPr>
        <xdr:cNvPr id="345" name="n_3mainValue【公営住宅】&#10;一人当たり面積"/>
        <xdr:cNvSpPr txBox="1"/>
      </xdr:nvSpPr>
      <xdr:spPr>
        <a:xfrm>
          <a:off x="7626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71" name="直線コネクタ 370"/>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72" name="【港湾・漁港】&#10;有形固定資産減価償却率最小値テキスト"/>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74" name="【港湾・漁港】&#10;有形固定資産減価償却率最大値テキスト"/>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75" name="直線コネクタ 374"/>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40113</xdr:rowOff>
    </xdr:from>
    <xdr:ext cx="405111" cy="259045"/>
    <xdr:sp macro="" textlink="">
      <xdr:nvSpPr>
        <xdr:cNvPr id="376" name="【港湾・漁港】&#10;有形固定資産減価償却率平均値テキスト"/>
        <xdr:cNvSpPr txBox="1"/>
      </xdr:nvSpPr>
      <xdr:spPr>
        <a:xfrm>
          <a:off x="4673600" y="1769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77" name="フローチャート: 判断 376"/>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78" name="フローチャート: 判断 377"/>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79" name="フローチャート: 判断 378"/>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80" name="フローチャート: 判断 379"/>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86" name="楕円 385"/>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340478" cy="259045"/>
    <xdr:sp macro="" textlink="">
      <xdr:nvSpPr>
        <xdr:cNvPr id="387" name="【港湾・漁港】&#10;有形固定資産減価償却率該当値テキスト"/>
        <xdr:cNvSpPr txBox="1"/>
      </xdr:nvSpPr>
      <xdr:spPr>
        <a:xfrm>
          <a:off x="4673600" y="185875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88" name="楕円 387"/>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89" name="直線コネクタ 388"/>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100512</xdr:rowOff>
    </xdr:from>
    <xdr:to>
      <xdr:col>10</xdr:col>
      <xdr:colOff>165100</xdr:colOff>
      <xdr:row>106</xdr:row>
      <xdr:rowOff>30662</xdr:rowOff>
    </xdr:to>
    <xdr:sp macro="" textlink="">
      <xdr:nvSpPr>
        <xdr:cNvPr id="390" name="楕円 389"/>
        <xdr:cNvSpPr/>
      </xdr:nvSpPr>
      <xdr:spPr>
        <a:xfrm>
          <a:off x="1968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37391</xdr:rowOff>
    </xdr:from>
    <xdr:ext cx="405111" cy="259045"/>
    <xdr:sp macro="" textlink="">
      <xdr:nvSpPr>
        <xdr:cNvPr id="391" name="n_1aveValue【港湾・漁港】&#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92" name="n_2aveValue【港湾・漁港】&#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93" name="n_3aveValue【港湾・漁港】&#10;有形固定資産減価償却率"/>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77306</xdr:rowOff>
    </xdr:from>
    <xdr:ext cx="340478" cy="259045"/>
    <xdr:sp macro="" textlink="">
      <xdr:nvSpPr>
        <xdr:cNvPr id="394" name="n_1mainValue【港湾・漁港】&#10;有形固定資産減価償却率"/>
        <xdr:cNvSpPr txBox="1"/>
      </xdr:nvSpPr>
      <xdr:spPr>
        <a:xfrm>
          <a:off x="3614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21789</xdr:rowOff>
    </xdr:from>
    <xdr:ext cx="405111" cy="259045"/>
    <xdr:sp macro="" textlink="">
      <xdr:nvSpPr>
        <xdr:cNvPr id="395" name="n_3mainValue【港湾・漁港】&#10;有形固定資産減価償却率"/>
        <xdr:cNvSpPr txBox="1"/>
      </xdr:nvSpPr>
      <xdr:spPr>
        <a:xfrm>
          <a:off x="1816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7" name="テキスト ボックス 40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09" name="テキスト ボックス 408"/>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1" name="テキスト ボックス 410"/>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3" name="テキスト ボックス 412"/>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15" name="テキスト ボックス 414"/>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17" name="テキスト ボックス 416"/>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19" name="直線コネクタ 418"/>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20"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21" name="直線コネクタ 420"/>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22" name="【港湾・漁港】&#10;一人当たり有形固定資産（償却資産）額最大値テキスト"/>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23" name="直線コネクタ 422"/>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24" name="【港湾・漁港】&#10;一人当たり有形固定資産（償却資産）額平均値テキスト"/>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25" name="フローチャート: 判断 424"/>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26" name="フローチャート: 判断 425"/>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27" name="フローチャート: 判断 426"/>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28" name="フローチャート: 判断 427"/>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101533</xdr:rowOff>
    </xdr:from>
    <xdr:to>
      <xdr:col>55</xdr:col>
      <xdr:colOff>50800</xdr:colOff>
      <xdr:row>109</xdr:row>
      <xdr:rowOff>31683</xdr:rowOff>
    </xdr:to>
    <xdr:sp macro="" textlink="">
      <xdr:nvSpPr>
        <xdr:cNvPr id="434" name="楕円 433"/>
        <xdr:cNvSpPr/>
      </xdr:nvSpPr>
      <xdr:spPr>
        <a:xfrm>
          <a:off x="10426700" y="186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16460</xdr:rowOff>
    </xdr:from>
    <xdr:ext cx="469744" cy="259045"/>
    <xdr:sp macro="" textlink="">
      <xdr:nvSpPr>
        <xdr:cNvPr id="435" name="【港湾・漁港】&#10;一人当たり有形固定資産（償却資産）額該当値テキスト"/>
        <xdr:cNvSpPr txBox="1"/>
      </xdr:nvSpPr>
      <xdr:spPr>
        <a:xfrm>
          <a:off x="10515600" y="1853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101535</xdr:rowOff>
    </xdr:from>
    <xdr:to>
      <xdr:col>50</xdr:col>
      <xdr:colOff>165100</xdr:colOff>
      <xdr:row>109</xdr:row>
      <xdr:rowOff>31685</xdr:rowOff>
    </xdr:to>
    <xdr:sp macro="" textlink="">
      <xdr:nvSpPr>
        <xdr:cNvPr id="436" name="楕円 435"/>
        <xdr:cNvSpPr/>
      </xdr:nvSpPr>
      <xdr:spPr>
        <a:xfrm>
          <a:off x="9588500" y="186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152333</xdr:rowOff>
    </xdr:from>
    <xdr:to>
      <xdr:col>55</xdr:col>
      <xdr:colOff>0</xdr:colOff>
      <xdr:row>108</xdr:row>
      <xdr:rowOff>152335</xdr:rowOff>
    </xdr:to>
    <xdr:cxnSp macro="">
      <xdr:nvCxnSpPr>
        <xdr:cNvPr id="437" name="直線コネクタ 436"/>
        <xdr:cNvCxnSpPr/>
      </xdr:nvCxnSpPr>
      <xdr:spPr>
        <a:xfrm flipV="1">
          <a:off x="9639300" y="18668933"/>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97515</xdr:rowOff>
    </xdr:from>
    <xdr:to>
      <xdr:col>41</xdr:col>
      <xdr:colOff>101600</xdr:colOff>
      <xdr:row>109</xdr:row>
      <xdr:rowOff>27665</xdr:rowOff>
    </xdr:to>
    <xdr:sp macro="" textlink="">
      <xdr:nvSpPr>
        <xdr:cNvPr id="438" name="楕円 437"/>
        <xdr:cNvSpPr/>
      </xdr:nvSpPr>
      <xdr:spPr>
        <a:xfrm>
          <a:off x="7810500" y="186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106</xdr:row>
      <xdr:rowOff>144443</xdr:rowOff>
    </xdr:from>
    <xdr:ext cx="690189" cy="259045"/>
    <xdr:sp macro="" textlink="">
      <xdr:nvSpPr>
        <xdr:cNvPr id="439" name="n_1aveValue【港湾・漁港】&#10;一人当たり有形固定資産（償却資産）額"/>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40" name="n_2aveValue【港湾・漁港】&#10;一人当たり有形固定資産（償却資産）額"/>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4534</xdr:rowOff>
    </xdr:from>
    <xdr:ext cx="690189" cy="259045"/>
    <xdr:sp macro="" textlink="">
      <xdr:nvSpPr>
        <xdr:cNvPr id="441" name="n_3aveValue【港湾・漁港】&#10;一人当たり有形固定資産（償却資産）額"/>
        <xdr:cNvSpPr txBox="1"/>
      </xdr:nvSpPr>
      <xdr:spPr>
        <a:xfrm>
          <a:off x="7516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22812</xdr:rowOff>
    </xdr:from>
    <xdr:ext cx="469744" cy="259045"/>
    <xdr:sp macro="" textlink="">
      <xdr:nvSpPr>
        <xdr:cNvPr id="442" name="n_1mainValue【港湾・漁港】&#10;一人当たり有形固定資産（償却資産）額"/>
        <xdr:cNvSpPr txBox="1"/>
      </xdr:nvSpPr>
      <xdr:spPr>
        <a:xfrm>
          <a:off x="9391728" y="187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18792</xdr:rowOff>
    </xdr:from>
    <xdr:ext cx="599010" cy="259045"/>
    <xdr:sp macro="" textlink="">
      <xdr:nvSpPr>
        <xdr:cNvPr id="443" name="n_3mainValue【港湾・漁港】&#10;一人当たり有形固定資産（償却資産）額"/>
        <xdr:cNvSpPr txBox="1"/>
      </xdr:nvSpPr>
      <xdr:spPr>
        <a:xfrm>
          <a:off x="7561795" y="1870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69" name="直線コネクタ 468"/>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70"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71" name="直線コネクタ 470"/>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3" name="直線コネクタ 47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474"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75" name="フローチャート: 判断 474"/>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76" name="フローチャート: 判断 475"/>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77" name="フローチャート: 判断 476"/>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78" name="フローチャート: 判断 477"/>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105410</xdr:rowOff>
    </xdr:from>
    <xdr:to>
      <xdr:col>85</xdr:col>
      <xdr:colOff>177800</xdr:colOff>
      <xdr:row>42</xdr:row>
      <xdr:rowOff>35560</xdr:rowOff>
    </xdr:to>
    <xdr:sp macro="" textlink="">
      <xdr:nvSpPr>
        <xdr:cNvPr id="484" name="楕円 483"/>
        <xdr:cNvSpPr/>
      </xdr:nvSpPr>
      <xdr:spPr>
        <a:xfrm>
          <a:off x="16268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20337</xdr:rowOff>
    </xdr:from>
    <xdr:ext cx="340478" cy="259045"/>
    <xdr:sp macro="" textlink="">
      <xdr:nvSpPr>
        <xdr:cNvPr id="485" name="【認定こども園・幼稚園・保育所】&#10;有形固定資産減価償却率該当値テキスト"/>
        <xdr:cNvSpPr txBox="1"/>
      </xdr:nvSpPr>
      <xdr:spPr>
        <a:xfrm>
          <a:off x="16357600" y="704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141333</xdr:rowOff>
    </xdr:from>
    <xdr:to>
      <xdr:col>81</xdr:col>
      <xdr:colOff>101600</xdr:colOff>
      <xdr:row>42</xdr:row>
      <xdr:rowOff>71483</xdr:rowOff>
    </xdr:to>
    <xdr:sp macro="" textlink="">
      <xdr:nvSpPr>
        <xdr:cNvPr id="486" name="楕円 485"/>
        <xdr:cNvSpPr/>
      </xdr:nvSpPr>
      <xdr:spPr>
        <a:xfrm>
          <a:off x="15430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156210</xdr:rowOff>
    </xdr:from>
    <xdr:to>
      <xdr:col>85</xdr:col>
      <xdr:colOff>127000</xdr:colOff>
      <xdr:row>42</xdr:row>
      <xdr:rowOff>20683</xdr:rowOff>
    </xdr:to>
    <xdr:cxnSp macro="">
      <xdr:nvCxnSpPr>
        <xdr:cNvPr id="487" name="直線コネクタ 486"/>
        <xdr:cNvCxnSpPr/>
      </xdr:nvCxnSpPr>
      <xdr:spPr>
        <a:xfrm flipV="1">
          <a:off x="15481300" y="71856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167459</xdr:rowOff>
    </xdr:from>
    <xdr:to>
      <xdr:col>76</xdr:col>
      <xdr:colOff>165100</xdr:colOff>
      <xdr:row>42</xdr:row>
      <xdr:rowOff>97609</xdr:rowOff>
    </xdr:to>
    <xdr:sp macro="" textlink="">
      <xdr:nvSpPr>
        <xdr:cNvPr id="488" name="楕円 487"/>
        <xdr:cNvSpPr/>
      </xdr:nvSpPr>
      <xdr:spPr>
        <a:xfrm>
          <a:off x="14541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20683</xdr:rowOff>
    </xdr:from>
    <xdr:to>
      <xdr:col>81</xdr:col>
      <xdr:colOff>50800</xdr:colOff>
      <xdr:row>42</xdr:row>
      <xdr:rowOff>46809</xdr:rowOff>
    </xdr:to>
    <xdr:cxnSp macro="">
      <xdr:nvCxnSpPr>
        <xdr:cNvPr id="489" name="直線コネクタ 488"/>
        <xdr:cNvCxnSpPr/>
      </xdr:nvCxnSpPr>
      <xdr:spPr>
        <a:xfrm flipV="1">
          <a:off x="14592300" y="72215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35197</xdr:rowOff>
    </xdr:from>
    <xdr:to>
      <xdr:col>72</xdr:col>
      <xdr:colOff>38100</xdr:colOff>
      <xdr:row>42</xdr:row>
      <xdr:rowOff>136797</xdr:rowOff>
    </xdr:to>
    <xdr:sp macro="" textlink="">
      <xdr:nvSpPr>
        <xdr:cNvPr id="490" name="楕円 489"/>
        <xdr:cNvSpPr/>
      </xdr:nvSpPr>
      <xdr:spPr>
        <a:xfrm>
          <a:off x="136525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46809</xdr:rowOff>
    </xdr:from>
    <xdr:to>
      <xdr:col>76</xdr:col>
      <xdr:colOff>114300</xdr:colOff>
      <xdr:row>42</xdr:row>
      <xdr:rowOff>85997</xdr:rowOff>
    </xdr:to>
    <xdr:cxnSp macro="">
      <xdr:nvCxnSpPr>
        <xdr:cNvPr id="491" name="直線コネクタ 490"/>
        <xdr:cNvCxnSpPr/>
      </xdr:nvCxnSpPr>
      <xdr:spPr>
        <a:xfrm flipV="1">
          <a:off x="13703300" y="72477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492"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493"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94"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62610</xdr:rowOff>
    </xdr:from>
    <xdr:ext cx="340478" cy="259045"/>
    <xdr:sp macro="" textlink="">
      <xdr:nvSpPr>
        <xdr:cNvPr id="495" name="n_1mainValue【認定こども園・幼稚園・保育所】&#10;有形固定資産減価償却率"/>
        <xdr:cNvSpPr txBox="1"/>
      </xdr:nvSpPr>
      <xdr:spPr>
        <a:xfrm>
          <a:off x="152983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88736</xdr:rowOff>
    </xdr:from>
    <xdr:ext cx="340478" cy="259045"/>
    <xdr:sp macro="" textlink="">
      <xdr:nvSpPr>
        <xdr:cNvPr id="496" name="n_2mainValue【認定こども園・幼稚園・保育所】&#10;有形固定資産減価償却率"/>
        <xdr:cNvSpPr txBox="1"/>
      </xdr:nvSpPr>
      <xdr:spPr>
        <a:xfrm>
          <a:off x="14422061" y="72896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127924</xdr:rowOff>
    </xdr:from>
    <xdr:ext cx="340478" cy="259045"/>
    <xdr:sp macro="" textlink="">
      <xdr:nvSpPr>
        <xdr:cNvPr id="497" name="n_3mainValue【認定こども園・幼稚園・保育所】&#10;有形固定資産減価償却率"/>
        <xdr:cNvSpPr txBox="1"/>
      </xdr:nvSpPr>
      <xdr:spPr>
        <a:xfrm>
          <a:off x="13533061" y="73288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9" name="テキスト ボックス 50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1" name="テキスト ボックス 51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3" name="テキスト ボックス 51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5" name="テキスト ボックス 51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7" name="テキスト ボックス 51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9" name="テキスト ボックス 51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23" name="直線コネクタ 522"/>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24"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25" name="直線コネクタ 524"/>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26"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27" name="直線コネクタ 526"/>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528"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29" name="フローチャート: 判断 528"/>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30" name="フローチャート: 判断 529"/>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31" name="フローチャート: 判断 530"/>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32" name="フローチャート: 判断 531"/>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126093</xdr:rowOff>
    </xdr:from>
    <xdr:to>
      <xdr:col>116</xdr:col>
      <xdr:colOff>114300</xdr:colOff>
      <xdr:row>38</xdr:row>
      <xdr:rowOff>56243</xdr:rowOff>
    </xdr:to>
    <xdr:sp macro="" textlink="">
      <xdr:nvSpPr>
        <xdr:cNvPr id="538" name="楕円 537"/>
        <xdr:cNvSpPr/>
      </xdr:nvSpPr>
      <xdr:spPr>
        <a:xfrm>
          <a:off x="221107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148970</xdr:rowOff>
    </xdr:from>
    <xdr:ext cx="469744" cy="259045"/>
    <xdr:sp macro="" textlink="">
      <xdr:nvSpPr>
        <xdr:cNvPr id="539" name="【認定こども園・幼稚園・保育所】&#10;一人当たり面積該当値テキスト"/>
        <xdr:cNvSpPr txBox="1"/>
      </xdr:nvSpPr>
      <xdr:spPr>
        <a:xfrm>
          <a:off x="22199600"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134801</xdr:rowOff>
    </xdr:from>
    <xdr:to>
      <xdr:col>112</xdr:col>
      <xdr:colOff>38100</xdr:colOff>
      <xdr:row>38</xdr:row>
      <xdr:rowOff>64951</xdr:rowOff>
    </xdr:to>
    <xdr:sp macro="" textlink="">
      <xdr:nvSpPr>
        <xdr:cNvPr id="540" name="楕円 539"/>
        <xdr:cNvSpPr/>
      </xdr:nvSpPr>
      <xdr:spPr>
        <a:xfrm>
          <a:off x="2127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5443</xdr:rowOff>
    </xdr:from>
    <xdr:to>
      <xdr:col>116</xdr:col>
      <xdr:colOff>63500</xdr:colOff>
      <xdr:row>38</xdr:row>
      <xdr:rowOff>14151</xdr:rowOff>
    </xdr:to>
    <xdr:cxnSp macro="">
      <xdr:nvCxnSpPr>
        <xdr:cNvPr id="541" name="直線コネクタ 540"/>
        <xdr:cNvCxnSpPr/>
      </xdr:nvCxnSpPr>
      <xdr:spPr>
        <a:xfrm flipV="1">
          <a:off x="21323300" y="652054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42273</xdr:rowOff>
    </xdr:from>
    <xdr:to>
      <xdr:col>107</xdr:col>
      <xdr:colOff>101600</xdr:colOff>
      <xdr:row>35</xdr:row>
      <xdr:rowOff>143873</xdr:rowOff>
    </xdr:to>
    <xdr:sp macro="" textlink="">
      <xdr:nvSpPr>
        <xdr:cNvPr id="542" name="楕円 541"/>
        <xdr:cNvSpPr/>
      </xdr:nvSpPr>
      <xdr:spPr>
        <a:xfrm>
          <a:off x="20383500" y="60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93073</xdr:rowOff>
    </xdr:from>
    <xdr:to>
      <xdr:col>111</xdr:col>
      <xdr:colOff>177800</xdr:colOff>
      <xdr:row>38</xdr:row>
      <xdr:rowOff>14151</xdr:rowOff>
    </xdr:to>
    <xdr:cxnSp macro="">
      <xdr:nvCxnSpPr>
        <xdr:cNvPr id="543" name="直線コネクタ 542"/>
        <xdr:cNvCxnSpPr/>
      </xdr:nvCxnSpPr>
      <xdr:spPr>
        <a:xfrm>
          <a:off x="20434300" y="6093823"/>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44" name="楕円 543"/>
        <xdr:cNvSpPr/>
      </xdr:nvSpPr>
      <xdr:spPr>
        <a:xfrm>
          <a:off x="19494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93073</xdr:rowOff>
    </xdr:from>
    <xdr:to>
      <xdr:col>107</xdr:col>
      <xdr:colOff>50800</xdr:colOff>
      <xdr:row>38</xdr:row>
      <xdr:rowOff>40277</xdr:rowOff>
    </xdr:to>
    <xdr:cxnSp macro="">
      <xdr:nvCxnSpPr>
        <xdr:cNvPr id="545" name="直線コネクタ 544"/>
        <xdr:cNvCxnSpPr/>
      </xdr:nvCxnSpPr>
      <xdr:spPr>
        <a:xfrm flipV="1">
          <a:off x="19545300" y="6093823"/>
          <a:ext cx="889000" cy="46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546"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547"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548" name="n_3aveValue【認定こども園・幼稚園・保育所】&#10;一人当たり面積"/>
        <xdr:cNvSpPr txBox="1"/>
      </xdr:nvSpPr>
      <xdr:spPr>
        <a:xfrm>
          <a:off x="19310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81478</xdr:rowOff>
    </xdr:from>
    <xdr:ext cx="469744" cy="259045"/>
    <xdr:sp macro="" textlink="">
      <xdr:nvSpPr>
        <xdr:cNvPr id="549" name="n_1mainValue【認定こども園・幼稚園・保育所】&#10;一人当たり面積"/>
        <xdr:cNvSpPr txBox="1"/>
      </xdr:nvSpPr>
      <xdr:spPr>
        <a:xfrm>
          <a:off x="210757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160400</xdr:rowOff>
    </xdr:from>
    <xdr:ext cx="469744" cy="259045"/>
    <xdr:sp macro="" textlink="">
      <xdr:nvSpPr>
        <xdr:cNvPr id="550" name="n_2mainValue【認定こども園・幼稚園・保育所】&#10;一人当たり面積"/>
        <xdr:cNvSpPr txBox="1"/>
      </xdr:nvSpPr>
      <xdr:spPr>
        <a:xfrm>
          <a:off x="20199427" y="5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51" name="n_3main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65315</xdr:rowOff>
    </xdr:from>
    <xdr:to>
      <xdr:col>85</xdr:col>
      <xdr:colOff>126364</xdr:colOff>
      <xdr:row>63</xdr:row>
      <xdr:rowOff>39188</xdr:rowOff>
    </xdr:to>
    <xdr:cxnSp macro="">
      <xdr:nvCxnSpPr>
        <xdr:cNvPr id="577" name="直線コネクタ 576"/>
        <xdr:cNvCxnSpPr/>
      </xdr:nvCxnSpPr>
      <xdr:spPr>
        <a:xfrm flipV="1">
          <a:off x="16318864" y="949506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43015</xdr:rowOff>
    </xdr:from>
    <xdr:ext cx="405111" cy="259045"/>
    <xdr:sp macro="" textlink="">
      <xdr:nvSpPr>
        <xdr:cNvPr id="578" name="【学校施設】&#10;有形固定資産減価償却率最小値テキスト"/>
        <xdr:cNvSpPr txBox="1"/>
      </xdr:nvSpPr>
      <xdr:spPr>
        <a:xfrm>
          <a:off x="16357600" y="1084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39188</xdr:rowOff>
    </xdr:from>
    <xdr:to>
      <xdr:col>86</xdr:col>
      <xdr:colOff>25400</xdr:colOff>
      <xdr:row>63</xdr:row>
      <xdr:rowOff>39188</xdr:rowOff>
    </xdr:to>
    <xdr:cxnSp macro="">
      <xdr:nvCxnSpPr>
        <xdr:cNvPr id="579" name="直線コネクタ 578"/>
        <xdr:cNvCxnSpPr/>
      </xdr:nvCxnSpPr>
      <xdr:spPr>
        <a:xfrm>
          <a:off x="16230600" y="1084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11992</xdr:rowOff>
    </xdr:from>
    <xdr:ext cx="405111" cy="259045"/>
    <xdr:sp macro="" textlink="">
      <xdr:nvSpPr>
        <xdr:cNvPr id="580" name="【学校施設】&#10;有形固定資産減価償却率最大値テキスト"/>
        <xdr:cNvSpPr txBox="1"/>
      </xdr:nvSpPr>
      <xdr:spPr>
        <a:xfrm>
          <a:off x="16357600" y="927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65315</xdr:rowOff>
    </xdr:from>
    <xdr:to>
      <xdr:col>86</xdr:col>
      <xdr:colOff>25400</xdr:colOff>
      <xdr:row>55</xdr:row>
      <xdr:rowOff>65315</xdr:rowOff>
    </xdr:to>
    <xdr:cxnSp macro="">
      <xdr:nvCxnSpPr>
        <xdr:cNvPr id="581" name="直線コネクタ 580"/>
        <xdr:cNvCxnSpPr/>
      </xdr:nvCxnSpPr>
      <xdr:spPr>
        <a:xfrm>
          <a:off x="16230600" y="949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82" name="【学校施設】&#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83" name="フローチャート: 判断 582"/>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11249</xdr:rowOff>
    </xdr:from>
    <xdr:to>
      <xdr:col>81</xdr:col>
      <xdr:colOff>101600</xdr:colOff>
      <xdr:row>59</xdr:row>
      <xdr:rowOff>112849</xdr:rowOff>
    </xdr:to>
    <xdr:sp macro="" textlink="">
      <xdr:nvSpPr>
        <xdr:cNvPr id="584" name="フローチャート: 判断 583"/>
        <xdr:cNvSpPr/>
      </xdr:nvSpPr>
      <xdr:spPr>
        <a:xfrm>
          <a:off x="15430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85" name="フローチャート: 判断 584"/>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586" name="フローチャート: 判断 585"/>
        <xdr:cNvSpPr/>
      </xdr:nvSpPr>
      <xdr:spPr>
        <a:xfrm>
          <a:off x="13652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94524</xdr:rowOff>
    </xdr:from>
    <xdr:to>
      <xdr:col>85</xdr:col>
      <xdr:colOff>177800</xdr:colOff>
      <xdr:row>63</xdr:row>
      <xdr:rowOff>24674</xdr:rowOff>
    </xdr:to>
    <xdr:sp macro="" textlink="">
      <xdr:nvSpPr>
        <xdr:cNvPr id="592" name="楕円 591"/>
        <xdr:cNvSpPr/>
      </xdr:nvSpPr>
      <xdr:spPr>
        <a:xfrm>
          <a:off x="16268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9451</xdr:rowOff>
    </xdr:from>
    <xdr:ext cx="405111" cy="259045"/>
    <xdr:sp macro="" textlink="">
      <xdr:nvSpPr>
        <xdr:cNvPr id="593" name="【学校施設】&#10;有形固定資産減価償却率該当値テキスト"/>
        <xdr:cNvSpPr txBox="1"/>
      </xdr:nvSpPr>
      <xdr:spPr>
        <a:xfrm>
          <a:off x="16357600" y="106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130447</xdr:rowOff>
    </xdr:from>
    <xdr:to>
      <xdr:col>81</xdr:col>
      <xdr:colOff>101600</xdr:colOff>
      <xdr:row>63</xdr:row>
      <xdr:rowOff>60597</xdr:rowOff>
    </xdr:to>
    <xdr:sp macro="" textlink="">
      <xdr:nvSpPr>
        <xdr:cNvPr id="594" name="楕円 593"/>
        <xdr:cNvSpPr/>
      </xdr:nvSpPr>
      <xdr:spPr>
        <a:xfrm>
          <a:off x="15430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145324</xdr:rowOff>
    </xdr:from>
    <xdr:to>
      <xdr:col>85</xdr:col>
      <xdr:colOff>127000</xdr:colOff>
      <xdr:row>63</xdr:row>
      <xdr:rowOff>9797</xdr:rowOff>
    </xdr:to>
    <xdr:cxnSp macro="">
      <xdr:nvCxnSpPr>
        <xdr:cNvPr id="595" name="直線コネクタ 594"/>
        <xdr:cNvCxnSpPr/>
      </xdr:nvCxnSpPr>
      <xdr:spPr>
        <a:xfrm flipV="1">
          <a:off x="15481300" y="107752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168003</xdr:rowOff>
    </xdr:from>
    <xdr:to>
      <xdr:col>76</xdr:col>
      <xdr:colOff>165100</xdr:colOff>
      <xdr:row>63</xdr:row>
      <xdr:rowOff>98153</xdr:rowOff>
    </xdr:to>
    <xdr:sp macro="" textlink="">
      <xdr:nvSpPr>
        <xdr:cNvPr id="596" name="楕円 595"/>
        <xdr:cNvSpPr/>
      </xdr:nvSpPr>
      <xdr:spPr>
        <a:xfrm>
          <a:off x="14541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9797</xdr:rowOff>
    </xdr:from>
    <xdr:to>
      <xdr:col>81</xdr:col>
      <xdr:colOff>50800</xdr:colOff>
      <xdr:row>63</xdr:row>
      <xdr:rowOff>47353</xdr:rowOff>
    </xdr:to>
    <xdr:cxnSp macro="">
      <xdr:nvCxnSpPr>
        <xdr:cNvPr id="597" name="直線コネクタ 596"/>
        <xdr:cNvCxnSpPr/>
      </xdr:nvCxnSpPr>
      <xdr:spPr>
        <a:xfrm flipV="1">
          <a:off x="14592300" y="108111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125549</xdr:rowOff>
    </xdr:from>
    <xdr:to>
      <xdr:col>72</xdr:col>
      <xdr:colOff>38100</xdr:colOff>
      <xdr:row>64</xdr:row>
      <xdr:rowOff>55699</xdr:rowOff>
    </xdr:to>
    <xdr:sp macro="" textlink="">
      <xdr:nvSpPr>
        <xdr:cNvPr id="598" name="楕円 597"/>
        <xdr:cNvSpPr/>
      </xdr:nvSpPr>
      <xdr:spPr>
        <a:xfrm>
          <a:off x="13652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47353</xdr:rowOff>
    </xdr:from>
    <xdr:to>
      <xdr:col>76</xdr:col>
      <xdr:colOff>114300</xdr:colOff>
      <xdr:row>64</xdr:row>
      <xdr:rowOff>4899</xdr:rowOff>
    </xdr:to>
    <xdr:cxnSp macro="">
      <xdr:nvCxnSpPr>
        <xdr:cNvPr id="599" name="直線コネクタ 598"/>
        <xdr:cNvCxnSpPr/>
      </xdr:nvCxnSpPr>
      <xdr:spPr>
        <a:xfrm flipV="1">
          <a:off x="13703300" y="10848703"/>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129376</xdr:rowOff>
    </xdr:from>
    <xdr:ext cx="405111" cy="259045"/>
    <xdr:sp macro="" textlink="">
      <xdr:nvSpPr>
        <xdr:cNvPr id="600" name="n_1aveValue【学校施設】&#10;有形固定資産減価償却率"/>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601" name="n_2ave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602" name="n_3aveValue【学校施設】&#10;有形固定資産減価償却率"/>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51724</xdr:rowOff>
    </xdr:from>
    <xdr:ext cx="405111" cy="259045"/>
    <xdr:sp macro="" textlink="">
      <xdr:nvSpPr>
        <xdr:cNvPr id="603" name="n_1mainValue【学校施設】&#10;有形固定資産減価償却率"/>
        <xdr:cNvSpPr txBox="1"/>
      </xdr:nvSpPr>
      <xdr:spPr>
        <a:xfrm>
          <a:off x="152660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89280</xdr:rowOff>
    </xdr:from>
    <xdr:ext cx="405111" cy="259045"/>
    <xdr:sp macro="" textlink="">
      <xdr:nvSpPr>
        <xdr:cNvPr id="604" name="n_2mainValue【学校施設】&#10;有形固定資産減価償却率"/>
        <xdr:cNvSpPr txBox="1"/>
      </xdr:nvSpPr>
      <xdr:spPr>
        <a:xfrm>
          <a:off x="14389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46826</xdr:rowOff>
    </xdr:from>
    <xdr:ext cx="340478" cy="259045"/>
    <xdr:sp macro="" textlink="">
      <xdr:nvSpPr>
        <xdr:cNvPr id="605" name="n_3mainValue【学校施設】&#10;有形固定資産減価償却率"/>
        <xdr:cNvSpPr txBox="1"/>
      </xdr:nvSpPr>
      <xdr:spPr>
        <a:xfrm>
          <a:off x="13533061" y="11019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16" name="直線コネクタ 61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17" name="テキスト ボックス 61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8" name="直線コネクタ 6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19" name="テキスト ボックス 61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0" name="直線コネクタ 61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621" name="テキスト ボックス 620"/>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3" name="テキスト ボックス 62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625" name="直線コネクタ 624"/>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26"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27" name="直線コネクタ 626"/>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28"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29" name="直線コネクタ 628"/>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630"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31" name="フローチャート: 判断 630"/>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32" name="フローチャート: 判断 631"/>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33" name="フローチャート: 判断 632"/>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34" name="フローチャート: 判断 633"/>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87046</xdr:rowOff>
    </xdr:from>
    <xdr:to>
      <xdr:col>116</xdr:col>
      <xdr:colOff>114300</xdr:colOff>
      <xdr:row>61</xdr:row>
      <xdr:rowOff>17196</xdr:rowOff>
    </xdr:to>
    <xdr:sp macro="" textlink="">
      <xdr:nvSpPr>
        <xdr:cNvPr id="640" name="楕円 639"/>
        <xdr:cNvSpPr/>
      </xdr:nvSpPr>
      <xdr:spPr>
        <a:xfrm>
          <a:off x="22110700" y="103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109923</xdr:rowOff>
    </xdr:from>
    <xdr:ext cx="469744" cy="259045"/>
    <xdr:sp macro="" textlink="">
      <xdr:nvSpPr>
        <xdr:cNvPr id="641" name="【学校施設】&#10;一人当たり面積該当値テキスト"/>
        <xdr:cNvSpPr txBox="1"/>
      </xdr:nvSpPr>
      <xdr:spPr>
        <a:xfrm>
          <a:off x="22199600" y="102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91961</xdr:rowOff>
    </xdr:from>
    <xdr:to>
      <xdr:col>112</xdr:col>
      <xdr:colOff>38100</xdr:colOff>
      <xdr:row>61</xdr:row>
      <xdr:rowOff>22111</xdr:rowOff>
    </xdr:to>
    <xdr:sp macro="" textlink="">
      <xdr:nvSpPr>
        <xdr:cNvPr id="642" name="楕円 641"/>
        <xdr:cNvSpPr/>
      </xdr:nvSpPr>
      <xdr:spPr>
        <a:xfrm>
          <a:off x="21272500" y="103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137846</xdr:rowOff>
    </xdr:from>
    <xdr:to>
      <xdr:col>116</xdr:col>
      <xdr:colOff>63500</xdr:colOff>
      <xdr:row>60</xdr:row>
      <xdr:rowOff>142761</xdr:rowOff>
    </xdr:to>
    <xdr:cxnSp macro="">
      <xdr:nvCxnSpPr>
        <xdr:cNvPr id="643" name="直線コネクタ 642"/>
        <xdr:cNvCxnSpPr/>
      </xdr:nvCxnSpPr>
      <xdr:spPr>
        <a:xfrm flipV="1">
          <a:off x="21323300" y="10424846"/>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100819</xdr:rowOff>
    </xdr:from>
    <xdr:to>
      <xdr:col>107</xdr:col>
      <xdr:colOff>101600</xdr:colOff>
      <xdr:row>61</xdr:row>
      <xdr:rowOff>30969</xdr:rowOff>
    </xdr:to>
    <xdr:sp macro="" textlink="">
      <xdr:nvSpPr>
        <xdr:cNvPr id="644" name="楕円 643"/>
        <xdr:cNvSpPr/>
      </xdr:nvSpPr>
      <xdr:spPr>
        <a:xfrm>
          <a:off x="20383500" y="103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142761</xdr:rowOff>
    </xdr:from>
    <xdr:to>
      <xdr:col>111</xdr:col>
      <xdr:colOff>177800</xdr:colOff>
      <xdr:row>60</xdr:row>
      <xdr:rowOff>151619</xdr:rowOff>
    </xdr:to>
    <xdr:cxnSp macro="">
      <xdr:nvCxnSpPr>
        <xdr:cNvPr id="645" name="直線コネクタ 644"/>
        <xdr:cNvCxnSpPr/>
      </xdr:nvCxnSpPr>
      <xdr:spPr>
        <a:xfrm flipV="1">
          <a:off x="20434300" y="1042976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26810</xdr:rowOff>
    </xdr:from>
    <xdr:to>
      <xdr:col>102</xdr:col>
      <xdr:colOff>165100</xdr:colOff>
      <xdr:row>61</xdr:row>
      <xdr:rowOff>128410</xdr:rowOff>
    </xdr:to>
    <xdr:sp macro="" textlink="">
      <xdr:nvSpPr>
        <xdr:cNvPr id="646" name="楕円 645"/>
        <xdr:cNvSpPr/>
      </xdr:nvSpPr>
      <xdr:spPr>
        <a:xfrm>
          <a:off x="19494500" y="104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151619</xdr:rowOff>
    </xdr:from>
    <xdr:to>
      <xdr:col>107</xdr:col>
      <xdr:colOff>50800</xdr:colOff>
      <xdr:row>61</xdr:row>
      <xdr:rowOff>77610</xdr:rowOff>
    </xdr:to>
    <xdr:cxnSp macro="">
      <xdr:nvCxnSpPr>
        <xdr:cNvPr id="647" name="直線コネクタ 646"/>
        <xdr:cNvCxnSpPr/>
      </xdr:nvCxnSpPr>
      <xdr:spPr>
        <a:xfrm flipV="1">
          <a:off x="19545300" y="10438619"/>
          <a:ext cx="889000" cy="9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648"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649"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650" name="n_3aveValue【学校施設】&#10;一人当たり面積"/>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38638</xdr:rowOff>
    </xdr:from>
    <xdr:ext cx="469744" cy="259045"/>
    <xdr:sp macro="" textlink="">
      <xdr:nvSpPr>
        <xdr:cNvPr id="651" name="n_1mainValue【学校施設】&#10;一人当たり面積"/>
        <xdr:cNvSpPr txBox="1"/>
      </xdr:nvSpPr>
      <xdr:spPr>
        <a:xfrm>
          <a:off x="21075727" y="101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47496</xdr:rowOff>
    </xdr:from>
    <xdr:ext cx="469744" cy="259045"/>
    <xdr:sp macro="" textlink="">
      <xdr:nvSpPr>
        <xdr:cNvPr id="652" name="n_2mainValue【学校施設】&#10;一人当たり面積"/>
        <xdr:cNvSpPr txBox="1"/>
      </xdr:nvSpPr>
      <xdr:spPr>
        <a:xfrm>
          <a:off x="20199427" y="101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144937</xdr:rowOff>
    </xdr:from>
    <xdr:ext cx="469744" cy="259045"/>
    <xdr:sp macro="" textlink="">
      <xdr:nvSpPr>
        <xdr:cNvPr id="653" name="n_3mainValue【学校施設】&#10;一人当たり面積"/>
        <xdr:cNvSpPr txBox="1"/>
      </xdr:nvSpPr>
      <xdr:spPr>
        <a:xfrm>
          <a:off x="19310427" y="1026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0" name="直線コネクタ 6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1" name="テキスト ボックス 68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2" name="直線コネクタ 6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3" name="テキスト ボックス 6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4" name="直線コネクタ 6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5" name="テキスト ボックス 6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6" name="直線コネクタ 6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7" name="テキスト ボックス 6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8" name="直線コネクタ 6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9" name="テキスト ボックス 6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0" name="直線コネクタ 6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1" name="テキスト ボックス 69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95" name="直線コネクタ 69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9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97" name="直線コネクタ 69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9" name="直線コネクタ 69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700"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01" name="フローチャート: 判断 700"/>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02" name="フローチャート: 判断 701"/>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03" name="フローチャート: 判断 702"/>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04" name="フローチャート: 判断 703"/>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710" name="楕円 709"/>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711" name="【公民館】&#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712" name="楕円 711"/>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133350</xdr:rowOff>
    </xdr:to>
    <xdr:cxnSp macro="">
      <xdr:nvCxnSpPr>
        <xdr:cNvPr id="713" name="直線コネクタ 712"/>
        <xdr:cNvCxnSpPr/>
      </xdr:nvCxnSpPr>
      <xdr:spPr>
        <a:xfrm flipV="1">
          <a:off x="15481300" y="1741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56424</xdr:rowOff>
    </xdr:from>
    <xdr:to>
      <xdr:col>76</xdr:col>
      <xdr:colOff>165100</xdr:colOff>
      <xdr:row>106</xdr:row>
      <xdr:rowOff>158024</xdr:rowOff>
    </xdr:to>
    <xdr:sp macro="" textlink="">
      <xdr:nvSpPr>
        <xdr:cNvPr id="714" name="楕円 713"/>
        <xdr:cNvSpPr/>
      </xdr:nvSpPr>
      <xdr:spPr>
        <a:xfrm>
          <a:off x="14541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106</xdr:row>
      <xdr:rowOff>107224</xdr:rowOff>
    </xdr:to>
    <xdr:cxnSp macro="">
      <xdr:nvCxnSpPr>
        <xdr:cNvPr id="715" name="直線コネクタ 714"/>
        <xdr:cNvCxnSpPr/>
      </xdr:nvCxnSpPr>
      <xdr:spPr>
        <a:xfrm flipV="1">
          <a:off x="14592300" y="17449800"/>
          <a:ext cx="889000" cy="8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716" name="楕円 715"/>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106</xdr:row>
      <xdr:rowOff>107224</xdr:rowOff>
    </xdr:to>
    <xdr:cxnSp macro="">
      <xdr:nvCxnSpPr>
        <xdr:cNvPr id="717" name="直線コネクタ 716"/>
        <xdr:cNvCxnSpPr/>
      </xdr:nvCxnSpPr>
      <xdr:spPr>
        <a:xfrm>
          <a:off x="13703300" y="17644111"/>
          <a:ext cx="889000" cy="6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18"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719"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720" name="n_3aveValue【公民館】&#10;有形固定資産減価償却率"/>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721" name="n_1mainValue【公民館】&#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722" name="n_2mainValue【公民館】&#10;有形固定資産減価償却率"/>
        <xdr:cNvSpPr txBox="1"/>
      </xdr:nvSpPr>
      <xdr:spPr>
        <a:xfrm>
          <a:off x="14389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723" name="n_3mainValue【公民館】&#10;有形固定資産減価償却率"/>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45" name="直線コネクタ 744"/>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46"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47" name="直線コネクタ 746"/>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48"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49" name="直線コネクタ 748"/>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50" name="【公民館】&#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51" name="フローチャート: 判断 750"/>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52" name="フローチャート: 判断 751"/>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53" name="フローチャート: 判断 75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54" name="フローチャート: 判断 753"/>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86664</xdr:rowOff>
    </xdr:from>
    <xdr:to>
      <xdr:col>116</xdr:col>
      <xdr:colOff>114300</xdr:colOff>
      <xdr:row>108</xdr:row>
      <xdr:rowOff>16814</xdr:rowOff>
    </xdr:to>
    <xdr:sp macro="" textlink="">
      <xdr:nvSpPr>
        <xdr:cNvPr id="760" name="楕円 759"/>
        <xdr:cNvSpPr/>
      </xdr:nvSpPr>
      <xdr:spPr>
        <a:xfrm>
          <a:off x="22110700" y="184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1591</xdr:rowOff>
    </xdr:from>
    <xdr:ext cx="469744" cy="259045"/>
    <xdr:sp macro="" textlink="">
      <xdr:nvSpPr>
        <xdr:cNvPr id="761" name="【公民館】&#10;一人当たり面積該当値テキスト"/>
        <xdr:cNvSpPr txBox="1"/>
      </xdr:nvSpPr>
      <xdr:spPr>
        <a:xfrm>
          <a:off x="22199600" y="183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87807</xdr:rowOff>
    </xdr:from>
    <xdr:to>
      <xdr:col>112</xdr:col>
      <xdr:colOff>38100</xdr:colOff>
      <xdr:row>108</xdr:row>
      <xdr:rowOff>17957</xdr:rowOff>
    </xdr:to>
    <xdr:sp macro="" textlink="">
      <xdr:nvSpPr>
        <xdr:cNvPr id="762" name="楕円 761"/>
        <xdr:cNvSpPr/>
      </xdr:nvSpPr>
      <xdr:spPr>
        <a:xfrm>
          <a:off x="21272500" y="18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137464</xdr:rowOff>
    </xdr:from>
    <xdr:to>
      <xdr:col>116</xdr:col>
      <xdr:colOff>63500</xdr:colOff>
      <xdr:row>107</xdr:row>
      <xdr:rowOff>138607</xdr:rowOff>
    </xdr:to>
    <xdr:cxnSp macro="">
      <xdr:nvCxnSpPr>
        <xdr:cNvPr id="763" name="直線コネクタ 762"/>
        <xdr:cNvCxnSpPr/>
      </xdr:nvCxnSpPr>
      <xdr:spPr>
        <a:xfrm flipV="1">
          <a:off x="21323300" y="1848261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6883</xdr:rowOff>
    </xdr:from>
    <xdr:to>
      <xdr:col>107</xdr:col>
      <xdr:colOff>101600</xdr:colOff>
      <xdr:row>106</xdr:row>
      <xdr:rowOff>108483</xdr:rowOff>
    </xdr:to>
    <xdr:sp macro="" textlink="">
      <xdr:nvSpPr>
        <xdr:cNvPr id="764" name="楕円 763"/>
        <xdr:cNvSpPr/>
      </xdr:nvSpPr>
      <xdr:spPr>
        <a:xfrm>
          <a:off x="20383500" y="181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57683</xdr:rowOff>
    </xdr:from>
    <xdr:to>
      <xdr:col>111</xdr:col>
      <xdr:colOff>177800</xdr:colOff>
      <xdr:row>107</xdr:row>
      <xdr:rowOff>138607</xdr:rowOff>
    </xdr:to>
    <xdr:cxnSp macro="">
      <xdr:nvCxnSpPr>
        <xdr:cNvPr id="765" name="直線コネクタ 764"/>
        <xdr:cNvCxnSpPr/>
      </xdr:nvCxnSpPr>
      <xdr:spPr>
        <a:xfrm>
          <a:off x="20434300" y="18231383"/>
          <a:ext cx="889000" cy="25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39802</xdr:rowOff>
    </xdr:from>
    <xdr:to>
      <xdr:col>102</xdr:col>
      <xdr:colOff>165100</xdr:colOff>
      <xdr:row>107</xdr:row>
      <xdr:rowOff>141402</xdr:rowOff>
    </xdr:to>
    <xdr:sp macro="" textlink="">
      <xdr:nvSpPr>
        <xdr:cNvPr id="766" name="楕円 765"/>
        <xdr:cNvSpPr/>
      </xdr:nvSpPr>
      <xdr:spPr>
        <a:xfrm>
          <a:off x="19494500" y="183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57683</xdr:rowOff>
    </xdr:from>
    <xdr:to>
      <xdr:col>107</xdr:col>
      <xdr:colOff>50800</xdr:colOff>
      <xdr:row>107</xdr:row>
      <xdr:rowOff>90602</xdr:rowOff>
    </xdr:to>
    <xdr:cxnSp macro="">
      <xdr:nvCxnSpPr>
        <xdr:cNvPr id="767" name="直線コネクタ 766"/>
        <xdr:cNvCxnSpPr/>
      </xdr:nvCxnSpPr>
      <xdr:spPr>
        <a:xfrm flipV="1">
          <a:off x="19545300" y="18231383"/>
          <a:ext cx="889000" cy="20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68" name="n_1aveValue【公民館】&#10;一人当たり面積"/>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69"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770" name="n_3aveValue【公民館】&#10;一人当たり面積"/>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9084</xdr:rowOff>
    </xdr:from>
    <xdr:ext cx="469744" cy="259045"/>
    <xdr:sp macro="" textlink="">
      <xdr:nvSpPr>
        <xdr:cNvPr id="771" name="n_1mainValue【公民館】&#10;一人当たり面積"/>
        <xdr:cNvSpPr txBox="1"/>
      </xdr:nvSpPr>
      <xdr:spPr>
        <a:xfrm>
          <a:off x="21075727" y="185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125010</xdr:rowOff>
    </xdr:from>
    <xdr:ext cx="469744" cy="259045"/>
    <xdr:sp macro="" textlink="">
      <xdr:nvSpPr>
        <xdr:cNvPr id="772" name="n_2mainValue【公民館】&#10;一人当たり面積"/>
        <xdr:cNvSpPr txBox="1"/>
      </xdr:nvSpPr>
      <xdr:spPr>
        <a:xfrm>
          <a:off x="20199427" y="179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157929</xdr:rowOff>
    </xdr:from>
    <xdr:ext cx="469744" cy="259045"/>
    <xdr:sp macro="" textlink="">
      <xdr:nvSpPr>
        <xdr:cNvPr id="773" name="n_3mainValue【公民館】&#10;一人当たり面積"/>
        <xdr:cNvSpPr txBox="1"/>
      </xdr:nvSpPr>
      <xdr:spPr>
        <a:xfrm>
          <a:off x="19310427" y="1816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有形固定資産減価償却率は、公民館を除くと類似団体と同水準あるいは低い水準にある。公民館については有形固定資産減価償却率も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％になっているので、除却についても検討している。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697
7.65
1,815,447
1,553,605
207,781
669,143
1,550,595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8"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129811</xdr:rowOff>
    </xdr:from>
    <xdr:ext cx="405111" cy="259045"/>
    <xdr:sp macro="" textlink="">
      <xdr:nvSpPr>
        <xdr:cNvPr id="61" name="n_1aveValue【図書館】&#10;有形固定資産減価償却率"/>
        <xdr:cNvSpPr txBox="1"/>
      </xdr:nvSpPr>
      <xdr:spPr>
        <a:xfrm>
          <a:off x="3582044" y="647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62" name="フローチャート: 判断 61"/>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49547</xdr:rowOff>
    </xdr:from>
    <xdr:ext cx="405111" cy="259045"/>
    <xdr:sp macro="" textlink="">
      <xdr:nvSpPr>
        <xdr:cNvPr id="63" name="n_2ave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xdr:rowOff>
    </xdr:from>
    <xdr:to>
      <xdr:col>10</xdr:col>
      <xdr:colOff>165100</xdr:colOff>
      <xdr:row>37</xdr:row>
      <xdr:rowOff>101854</xdr:rowOff>
    </xdr:to>
    <xdr:sp macro="" textlink="">
      <xdr:nvSpPr>
        <xdr:cNvPr id="64" name="フローチャート: 判断 63"/>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118381</xdr:rowOff>
    </xdr:from>
    <xdr:ext cx="405111" cy="259045"/>
    <xdr:sp macro="" textlink="">
      <xdr:nvSpPr>
        <xdr:cNvPr id="65" name="n_3aveValue【図書館】&#10;有形固定資産減価償却率"/>
        <xdr:cNvSpPr txBox="1"/>
      </xdr:nvSpPr>
      <xdr:spPr>
        <a:xfrm>
          <a:off x="1816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93980</xdr:rowOff>
    </xdr:from>
    <xdr:to>
      <xdr:col>15</xdr:col>
      <xdr:colOff>101600</xdr:colOff>
      <xdr:row>35</xdr:row>
      <xdr:rowOff>24130</xdr:rowOff>
    </xdr:to>
    <xdr:sp macro="" textlink="">
      <xdr:nvSpPr>
        <xdr:cNvPr id="71" name="楕円 70"/>
        <xdr:cNvSpPr/>
      </xdr:nvSpPr>
      <xdr:spPr>
        <a:xfrm>
          <a:off x="2857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40657</xdr:rowOff>
    </xdr:from>
    <xdr:ext cx="405111" cy="259045"/>
    <xdr:sp macro="" textlink="">
      <xdr:nvSpPr>
        <xdr:cNvPr id="72" name="n_2mainValue【図書館】&#10;有形固定資産減価償却率"/>
        <xdr:cNvSpPr txBox="1"/>
      </xdr:nvSpPr>
      <xdr:spPr>
        <a:xfrm>
          <a:off x="2705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96" name="直線コネクタ 95"/>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97" name="【図書館】&#10;一人当たり面積最小値テキスト"/>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98" name="直線コネクタ 97"/>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99" name="【図書館】&#10;一人当たり面積最大値テキスト"/>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0" name="直線コネクタ 99"/>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01" name="【図書館】&#10;一人当たり面積平均値テキスト"/>
        <xdr:cNvSpPr txBox="1"/>
      </xdr:nvSpPr>
      <xdr:spPr>
        <a:xfrm>
          <a:off x="10515600" y="6568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02" name="フローチャート: 判断 101"/>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03" name="フローチャート: 判断 102"/>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44467</xdr:rowOff>
    </xdr:from>
    <xdr:ext cx="469744" cy="259045"/>
    <xdr:sp macro="" textlink="">
      <xdr:nvSpPr>
        <xdr:cNvPr id="104" name="n_1aveValue【図書館】&#10;一人当たり面積"/>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21590</xdr:rowOff>
    </xdr:from>
    <xdr:to>
      <xdr:col>46</xdr:col>
      <xdr:colOff>38100</xdr:colOff>
      <xdr:row>39</xdr:row>
      <xdr:rowOff>123190</xdr:rowOff>
    </xdr:to>
    <xdr:sp macro="" textlink="">
      <xdr:nvSpPr>
        <xdr:cNvPr id="105" name="フローチャート: 判断 104"/>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114317</xdr:rowOff>
    </xdr:from>
    <xdr:ext cx="469744" cy="259045"/>
    <xdr:sp macro="" textlink="">
      <xdr:nvSpPr>
        <xdr:cNvPr id="106" name="n_2aveValue【図書館】&#10;一人当たり面積"/>
        <xdr:cNvSpPr txBox="1"/>
      </xdr:nvSpPr>
      <xdr:spPr>
        <a:xfrm>
          <a:off x="8515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132080</xdr:rowOff>
    </xdr:from>
    <xdr:to>
      <xdr:col>41</xdr:col>
      <xdr:colOff>101600</xdr:colOff>
      <xdr:row>38</xdr:row>
      <xdr:rowOff>62230</xdr:rowOff>
    </xdr:to>
    <xdr:sp macro="" textlink="">
      <xdr:nvSpPr>
        <xdr:cNvPr id="107" name="フローチャート: 判断 106"/>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78757</xdr:rowOff>
    </xdr:from>
    <xdr:ext cx="469744" cy="259045"/>
    <xdr:sp macro="" textlink="">
      <xdr:nvSpPr>
        <xdr:cNvPr id="108" name="n_3aveValue【図書館】&#10;一人当たり面積"/>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44450</xdr:rowOff>
    </xdr:from>
    <xdr:to>
      <xdr:col>46</xdr:col>
      <xdr:colOff>38100</xdr:colOff>
      <xdr:row>37</xdr:row>
      <xdr:rowOff>146050</xdr:rowOff>
    </xdr:to>
    <xdr:sp macro="" textlink="">
      <xdr:nvSpPr>
        <xdr:cNvPr id="114" name="楕円 113"/>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162577</xdr:rowOff>
    </xdr:from>
    <xdr:ext cx="469744" cy="259045"/>
    <xdr:sp macro="" textlink="">
      <xdr:nvSpPr>
        <xdr:cNvPr id="115" name="n_2mainValue【図書館】&#10;一人当たり面積"/>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4" name="正方形/長方形 12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5" name="正方形/長方形 12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6" name="正方形/長方形 12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7" name="正方形/長方形 12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8" name="正方形/長方形 12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9" name="正方形/長方形 12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0" name="正方形/長方形 12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1" name="正方形/長方形 13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0" name="正方形/長方形 1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1" name="正方形/長方形 1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2" name="正方形/長方形 1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3" name="正方形/長方形 1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4" name="正方形/長方形 1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5" name="正方形/長方形 1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6" name="正方形/長方形 1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7" name="正方形/長方形 1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6" name="テキスト ボックス 1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7" name="直線コネクタ 1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58" name="直線コネクタ 1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59" name="テキスト ボックス 1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0" name="直線コネクタ 1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1" name="テキスト ボックス 1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2" name="直線コネクタ 1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3" name="テキスト ボックス 1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4" name="直線コネクタ 1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5" name="テキスト ボックス 1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66" name="直線コネクタ 1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67" name="テキスト ボックス 1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68" name="直線コネクタ 1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69" name="テキスト ボックス 1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0" name="直線コネクタ 1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1" name="テキスト ボックス 1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173" name="直線コネクタ 172"/>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74"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75" name="直線コネクタ 174"/>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77" name="直線コネクタ 1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178"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179" name="フローチャート: 判断 178"/>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180" name="フローチャート: 判断 179"/>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181"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182" name="フローチャート: 判断 181"/>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61884</xdr:rowOff>
    </xdr:from>
    <xdr:ext cx="405111" cy="259045"/>
    <xdr:sp macro="" textlink="">
      <xdr:nvSpPr>
        <xdr:cNvPr id="183" name="n_2aveValue【市民会館】&#10;有形固定資産減価償却率"/>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184" name="フローチャート: 判断 183"/>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160582</xdr:rowOff>
    </xdr:from>
    <xdr:ext cx="405111" cy="259045"/>
    <xdr:sp macro="" textlink="">
      <xdr:nvSpPr>
        <xdr:cNvPr id="185"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6" name="テキスト ボックス 1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7" name="テキスト ボックス 1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8" name="テキスト ボックス 1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9" name="テキスト ボックス 1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0" name="テキスト ボックス 1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191" name="楕円 190"/>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192" name="【市民会館】&#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126637</xdr:rowOff>
    </xdr:from>
    <xdr:to>
      <xdr:col>20</xdr:col>
      <xdr:colOff>38100</xdr:colOff>
      <xdr:row>103</xdr:row>
      <xdr:rowOff>56787</xdr:rowOff>
    </xdr:to>
    <xdr:sp macro="" textlink="">
      <xdr:nvSpPr>
        <xdr:cNvPr id="193" name="楕円 192"/>
        <xdr:cNvSpPr/>
      </xdr:nvSpPr>
      <xdr:spPr>
        <a:xfrm>
          <a:off x="3746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5987</xdr:rowOff>
    </xdr:to>
    <xdr:cxnSp macro="">
      <xdr:nvCxnSpPr>
        <xdr:cNvPr id="194" name="直線コネクタ 193"/>
        <xdr:cNvCxnSpPr/>
      </xdr:nvCxnSpPr>
      <xdr:spPr>
        <a:xfrm flipV="1">
          <a:off x="3797300" y="176457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22134</xdr:rowOff>
    </xdr:from>
    <xdr:to>
      <xdr:col>15</xdr:col>
      <xdr:colOff>101600</xdr:colOff>
      <xdr:row>104</xdr:row>
      <xdr:rowOff>123734</xdr:rowOff>
    </xdr:to>
    <xdr:sp macro="" textlink="">
      <xdr:nvSpPr>
        <xdr:cNvPr id="195" name="楕円 194"/>
        <xdr:cNvSpPr/>
      </xdr:nvSpPr>
      <xdr:spPr>
        <a:xfrm>
          <a:off x="2857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xdr:rowOff>
    </xdr:from>
    <xdr:to>
      <xdr:col>19</xdr:col>
      <xdr:colOff>177800</xdr:colOff>
      <xdr:row>104</xdr:row>
      <xdr:rowOff>72934</xdr:rowOff>
    </xdr:to>
    <xdr:cxnSp macro="">
      <xdr:nvCxnSpPr>
        <xdr:cNvPr id="196" name="直線コネクタ 195"/>
        <xdr:cNvCxnSpPr/>
      </xdr:nvCxnSpPr>
      <xdr:spPr>
        <a:xfrm flipV="1">
          <a:off x="2908300" y="17665337"/>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92348</xdr:rowOff>
    </xdr:from>
    <xdr:to>
      <xdr:col>10</xdr:col>
      <xdr:colOff>165100</xdr:colOff>
      <xdr:row>103</xdr:row>
      <xdr:rowOff>22498</xdr:rowOff>
    </xdr:to>
    <xdr:sp macro="" textlink="">
      <xdr:nvSpPr>
        <xdr:cNvPr id="197" name="楕円 196"/>
        <xdr:cNvSpPr/>
      </xdr:nvSpPr>
      <xdr:spPr>
        <a:xfrm>
          <a:off x="1968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143148</xdr:rowOff>
    </xdr:from>
    <xdr:to>
      <xdr:col>15</xdr:col>
      <xdr:colOff>50800</xdr:colOff>
      <xdr:row>104</xdr:row>
      <xdr:rowOff>72934</xdr:rowOff>
    </xdr:to>
    <xdr:cxnSp macro="">
      <xdr:nvCxnSpPr>
        <xdr:cNvPr id="198" name="直線コネクタ 197"/>
        <xdr:cNvCxnSpPr/>
      </xdr:nvCxnSpPr>
      <xdr:spPr>
        <a:xfrm>
          <a:off x="2019300" y="17631048"/>
          <a:ext cx="889000" cy="2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73314</xdr:rowOff>
    </xdr:from>
    <xdr:ext cx="405111" cy="259045"/>
    <xdr:sp macro="" textlink="">
      <xdr:nvSpPr>
        <xdr:cNvPr id="199" name="n_1mainValue【市民会館】&#10;有形固定資産減価償却率"/>
        <xdr:cNvSpPr txBox="1"/>
      </xdr:nvSpPr>
      <xdr:spPr>
        <a:xfrm>
          <a:off x="3582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200" name="n_2mainValue【市民会館】&#10;有形固定資産減価償却率"/>
        <xdr:cNvSpPr txBox="1"/>
      </xdr:nvSpPr>
      <xdr:spPr>
        <a:xfrm>
          <a:off x="2705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39025</xdr:rowOff>
    </xdr:from>
    <xdr:ext cx="405111" cy="259045"/>
    <xdr:sp macro="" textlink="">
      <xdr:nvSpPr>
        <xdr:cNvPr id="201" name="n_3mainValue【市民会館】&#10;有形固定資産減価償却率"/>
        <xdr:cNvSpPr txBox="1"/>
      </xdr:nvSpPr>
      <xdr:spPr>
        <a:xfrm>
          <a:off x="1816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2" name="正方形/長方形 2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3" name="正方形/長方形 2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4" name="正方形/長方形 2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5" name="正方形/長方形 2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6" name="正方形/長方形 2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7" name="正方形/長方形 2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8" name="正方形/長方形 2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9" name="正方形/長方形 2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0" name="テキスト ボックス 2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1" name="直線コネクタ 2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12" name="直線コネクタ 21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13" name="テキスト ボックス 21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4" name="直線コネクタ 2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5" name="テキスト ボックス 2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16" name="直線コネクタ 21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17" name="テキスト ボックス 21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221" name="直線コネクタ 220"/>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222"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223" name="直線コネクタ 222"/>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224"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225" name="直線コネクタ 224"/>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226" name="【市民会館】&#10;一人当たり面積平均値テキスト"/>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227" name="フローチャート: 判断 226"/>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228" name="フローチャート: 判断 227"/>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229" name="n_1aveValue【市民会館】&#10;一人当たり面積"/>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230" name="フローチャート: 判断 229"/>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231" name="n_2aveValue【市民会館】&#10;一人当たり面積"/>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232" name="フローチャート: 判断 231"/>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106697</xdr:rowOff>
    </xdr:from>
    <xdr:ext cx="469744" cy="259045"/>
    <xdr:sp macro="" textlink="">
      <xdr:nvSpPr>
        <xdr:cNvPr id="233" name="n_3aveValue【市民会館】&#10;一人当たり面積"/>
        <xdr:cNvSpPr txBox="1"/>
      </xdr:nvSpPr>
      <xdr:spPr>
        <a:xfrm>
          <a:off x="7626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4" name="テキスト ボックス 2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5" name="テキスト ボックス 2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6" name="テキスト ボックス 2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7" name="テキスト ボックス 2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8" name="テキスト ボックス 2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44259</xdr:rowOff>
    </xdr:from>
    <xdr:to>
      <xdr:col>55</xdr:col>
      <xdr:colOff>50800</xdr:colOff>
      <xdr:row>100</xdr:row>
      <xdr:rowOff>145859</xdr:rowOff>
    </xdr:to>
    <xdr:sp macro="" textlink="">
      <xdr:nvSpPr>
        <xdr:cNvPr id="239" name="楕円 238"/>
        <xdr:cNvSpPr/>
      </xdr:nvSpPr>
      <xdr:spPr>
        <a:xfrm>
          <a:off x="10426700" y="171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168736</xdr:rowOff>
    </xdr:from>
    <xdr:ext cx="469744" cy="259045"/>
    <xdr:sp macro="" textlink="">
      <xdr:nvSpPr>
        <xdr:cNvPr id="240" name="【市民会館】&#10;一人当たり面積該当値テキスト"/>
        <xdr:cNvSpPr txBox="1"/>
      </xdr:nvSpPr>
      <xdr:spPr>
        <a:xfrm>
          <a:off x="10515600" y="1714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58547</xdr:rowOff>
    </xdr:from>
    <xdr:to>
      <xdr:col>50</xdr:col>
      <xdr:colOff>165100</xdr:colOff>
      <xdr:row>100</xdr:row>
      <xdr:rowOff>160147</xdr:rowOff>
    </xdr:to>
    <xdr:sp macro="" textlink="">
      <xdr:nvSpPr>
        <xdr:cNvPr id="241" name="楕円 240"/>
        <xdr:cNvSpPr/>
      </xdr:nvSpPr>
      <xdr:spPr>
        <a:xfrm>
          <a:off x="9588500" y="172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95059</xdr:rowOff>
    </xdr:from>
    <xdr:to>
      <xdr:col>55</xdr:col>
      <xdr:colOff>0</xdr:colOff>
      <xdr:row>100</xdr:row>
      <xdr:rowOff>109347</xdr:rowOff>
    </xdr:to>
    <xdr:cxnSp macro="">
      <xdr:nvCxnSpPr>
        <xdr:cNvPr id="242" name="直線コネクタ 241"/>
        <xdr:cNvCxnSpPr/>
      </xdr:nvCxnSpPr>
      <xdr:spPr>
        <a:xfrm flipV="1">
          <a:off x="9639300" y="1724005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21971</xdr:rowOff>
    </xdr:from>
    <xdr:to>
      <xdr:col>46</xdr:col>
      <xdr:colOff>38100</xdr:colOff>
      <xdr:row>104</xdr:row>
      <xdr:rowOff>123571</xdr:rowOff>
    </xdr:to>
    <xdr:sp macro="" textlink="">
      <xdr:nvSpPr>
        <xdr:cNvPr id="243" name="楕円 242"/>
        <xdr:cNvSpPr/>
      </xdr:nvSpPr>
      <xdr:spPr>
        <a:xfrm>
          <a:off x="8699500" y="178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109347</xdr:rowOff>
    </xdr:from>
    <xdr:to>
      <xdr:col>50</xdr:col>
      <xdr:colOff>114300</xdr:colOff>
      <xdr:row>104</xdr:row>
      <xdr:rowOff>72771</xdr:rowOff>
    </xdr:to>
    <xdr:cxnSp macro="">
      <xdr:nvCxnSpPr>
        <xdr:cNvPr id="244" name="直線コネクタ 243"/>
        <xdr:cNvCxnSpPr/>
      </xdr:nvCxnSpPr>
      <xdr:spPr>
        <a:xfrm flipV="1">
          <a:off x="8750300" y="17254347"/>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825</xdr:rowOff>
    </xdr:from>
    <xdr:to>
      <xdr:col>41</xdr:col>
      <xdr:colOff>101600</xdr:colOff>
      <xdr:row>102</xdr:row>
      <xdr:rowOff>102425</xdr:rowOff>
    </xdr:to>
    <xdr:sp macro="" textlink="">
      <xdr:nvSpPr>
        <xdr:cNvPr id="245" name="楕円 244"/>
        <xdr:cNvSpPr/>
      </xdr:nvSpPr>
      <xdr:spPr>
        <a:xfrm>
          <a:off x="7810500" y="174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51625</xdr:rowOff>
    </xdr:from>
    <xdr:to>
      <xdr:col>45</xdr:col>
      <xdr:colOff>177800</xdr:colOff>
      <xdr:row>104</xdr:row>
      <xdr:rowOff>72771</xdr:rowOff>
    </xdr:to>
    <xdr:cxnSp macro="">
      <xdr:nvCxnSpPr>
        <xdr:cNvPr id="246" name="直線コネクタ 245"/>
        <xdr:cNvCxnSpPr/>
      </xdr:nvCxnSpPr>
      <xdr:spPr>
        <a:xfrm>
          <a:off x="7861300" y="17539525"/>
          <a:ext cx="889000" cy="3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5224</xdr:rowOff>
    </xdr:from>
    <xdr:ext cx="469744" cy="259045"/>
    <xdr:sp macro="" textlink="">
      <xdr:nvSpPr>
        <xdr:cNvPr id="247" name="n_1mainValue【市民会館】&#10;一人当たり面積"/>
        <xdr:cNvSpPr txBox="1"/>
      </xdr:nvSpPr>
      <xdr:spPr>
        <a:xfrm>
          <a:off x="9391727" y="1697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140098</xdr:rowOff>
    </xdr:from>
    <xdr:ext cx="469744" cy="259045"/>
    <xdr:sp macro="" textlink="">
      <xdr:nvSpPr>
        <xdr:cNvPr id="248" name="n_2mainValue【市民会館】&#10;一人当たり面積"/>
        <xdr:cNvSpPr txBox="1"/>
      </xdr:nvSpPr>
      <xdr:spPr>
        <a:xfrm>
          <a:off x="8515427" y="1762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118952</xdr:rowOff>
    </xdr:from>
    <xdr:ext cx="469744" cy="259045"/>
    <xdr:sp macro="" textlink="">
      <xdr:nvSpPr>
        <xdr:cNvPr id="249" name="n_3mainValue【市民会館】&#10;一人当たり面積"/>
        <xdr:cNvSpPr txBox="1"/>
      </xdr:nvSpPr>
      <xdr:spPr>
        <a:xfrm>
          <a:off x="7626427" y="1726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0" name="直線コネクタ 2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1" name="テキスト ボックス 2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2" name="直線コネクタ 2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3" name="テキスト ボックス 2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4" name="直線コネクタ 2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5" name="テキスト ボックス 2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6" name="直線コネクタ 2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7" name="テキスト ボックス 2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8" name="直線コネクタ 2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9" name="テキスト ボックス 2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0" name="直線コネクタ 2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1" name="テキスト ボックス 2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75" name="直線コネクタ 274"/>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76"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77" name="直線コネクタ 276"/>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8"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9" name="直線コネクタ 27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280" name="【一般廃棄物処理施設】&#10;有形固定資産減価償却率平均値テキスト"/>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81" name="フローチャート: 判断 280"/>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82" name="フローチャート: 判断 281"/>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83"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84" name="フローチャート: 判断 283"/>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285" name="n_2aveValue【一般廃棄物処理施設】&#10;有形固定資産減価償却率"/>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86" name="フローチャート: 判断 285"/>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87"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293" name="楕円 292"/>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294" name="【一般廃棄物処理施設】&#10;有形固定資産減価償却率該当値テキスト"/>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295" name="楕円 294"/>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161109</xdr:rowOff>
    </xdr:to>
    <xdr:cxnSp macro="">
      <xdr:nvCxnSpPr>
        <xdr:cNvPr id="296" name="直線コネクタ 295"/>
        <xdr:cNvCxnSpPr/>
      </xdr:nvCxnSpPr>
      <xdr:spPr>
        <a:xfrm flipV="1">
          <a:off x="15481300" y="663212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xdr:rowOff>
    </xdr:from>
    <xdr:to>
      <xdr:col>76</xdr:col>
      <xdr:colOff>165100</xdr:colOff>
      <xdr:row>35</xdr:row>
      <xdr:rowOff>112304</xdr:rowOff>
    </xdr:to>
    <xdr:sp macro="" textlink="">
      <xdr:nvSpPr>
        <xdr:cNvPr id="297" name="楕円 296"/>
        <xdr:cNvSpPr/>
      </xdr:nvSpPr>
      <xdr:spPr>
        <a:xfrm>
          <a:off x="14541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38</xdr:row>
      <xdr:rowOff>161109</xdr:rowOff>
    </xdr:to>
    <xdr:cxnSp macro="">
      <xdr:nvCxnSpPr>
        <xdr:cNvPr id="298" name="直線コネクタ 297"/>
        <xdr:cNvCxnSpPr/>
      </xdr:nvCxnSpPr>
      <xdr:spPr>
        <a:xfrm>
          <a:off x="14592300" y="6062254"/>
          <a:ext cx="889000" cy="6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299" name="楕円 298"/>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61504</xdr:rowOff>
    </xdr:from>
    <xdr:to>
      <xdr:col>76</xdr:col>
      <xdr:colOff>114300</xdr:colOff>
      <xdr:row>37</xdr:row>
      <xdr:rowOff>5987</xdr:rowOff>
    </xdr:to>
    <xdr:cxnSp macro="">
      <xdr:nvCxnSpPr>
        <xdr:cNvPr id="300" name="直線コネクタ 299"/>
        <xdr:cNvCxnSpPr/>
      </xdr:nvCxnSpPr>
      <xdr:spPr>
        <a:xfrm flipV="1">
          <a:off x="13703300" y="6062254"/>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31586</xdr:rowOff>
    </xdr:from>
    <xdr:ext cx="405111" cy="259045"/>
    <xdr:sp macro="" textlink="">
      <xdr:nvSpPr>
        <xdr:cNvPr id="301" name="n_1mainValue【一般廃棄物処理施設】&#10;有形固定資産減価償却率"/>
        <xdr:cNvSpPr txBox="1"/>
      </xdr:nvSpPr>
      <xdr:spPr>
        <a:xfrm>
          <a:off x="15266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128831</xdr:rowOff>
    </xdr:from>
    <xdr:ext cx="405111" cy="259045"/>
    <xdr:sp macro="" textlink="">
      <xdr:nvSpPr>
        <xdr:cNvPr id="302" name="n_2mainValue【一般廃棄物処理施設】&#10;有形固定資産減価償却率"/>
        <xdr:cNvSpPr txBox="1"/>
      </xdr:nvSpPr>
      <xdr:spPr>
        <a:xfrm>
          <a:off x="14389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303" name="n_3main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4" name="直線コネクタ 3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5" name="テキスト ボックス 3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6" name="直線コネクタ 3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7" name="テキスト ボックス 3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8" name="直線コネクタ 3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9" name="テキスト ボックス 3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0" name="直線コネクタ 3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1" name="テキスト ボックス 3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2" name="直線コネクタ 3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23" name="テキスト ボックス 32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4" name="直線コネクタ 3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25" name="テキスト ボックス 32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6" name="直線コネクタ 3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7" name="テキスト ボックス 32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29" name="直線コネクタ 328"/>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30"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31" name="直線コネクタ 330"/>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32"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33" name="直線コネクタ 332"/>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34"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35" name="フローチャート: 判断 334"/>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36" name="フローチャート: 判断 335"/>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37"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38" name="フローチャート: 判断 337"/>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339" name="n_2aveValue【一般廃棄物処理施設】&#10;一人当たり有形固定資産（償却資産）額"/>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40" name="フローチャート: 判断 339"/>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341" name="n_3aveValue【一般廃棄物処理施設】&#10;一人当たり有形固定資産（償却資産）額"/>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9953</xdr:rowOff>
    </xdr:from>
    <xdr:to>
      <xdr:col>116</xdr:col>
      <xdr:colOff>114300</xdr:colOff>
      <xdr:row>41</xdr:row>
      <xdr:rowOff>111553</xdr:rowOff>
    </xdr:to>
    <xdr:sp macro="" textlink="">
      <xdr:nvSpPr>
        <xdr:cNvPr id="347" name="楕円 346"/>
        <xdr:cNvSpPr/>
      </xdr:nvSpPr>
      <xdr:spPr>
        <a:xfrm>
          <a:off x="22110700" y="70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159830</xdr:rowOff>
    </xdr:from>
    <xdr:ext cx="599010" cy="259045"/>
    <xdr:sp macro="" textlink="">
      <xdr:nvSpPr>
        <xdr:cNvPr id="348" name="【一般廃棄物処理施設】&#10;一人当たり有形固定資産（償却資産）額該当値テキスト"/>
        <xdr:cNvSpPr txBox="1"/>
      </xdr:nvSpPr>
      <xdr:spPr>
        <a:xfrm>
          <a:off x="22199600" y="701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12246</xdr:rowOff>
    </xdr:from>
    <xdr:to>
      <xdr:col>112</xdr:col>
      <xdr:colOff>38100</xdr:colOff>
      <xdr:row>41</xdr:row>
      <xdr:rowOff>113846</xdr:rowOff>
    </xdr:to>
    <xdr:sp macro="" textlink="">
      <xdr:nvSpPr>
        <xdr:cNvPr id="349" name="楕円 348"/>
        <xdr:cNvSpPr/>
      </xdr:nvSpPr>
      <xdr:spPr>
        <a:xfrm>
          <a:off x="21272500" y="70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60753</xdr:rowOff>
    </xdr:from>
    <xdr:to>
      <xdr:col>116</xdr:col>
      <xdr:colOff>63500</xdr:colOff>
      <xdr:row>41</xdr:row>
      <xdr:rowOff>63046</xdr:rowOff>
    </xdr:to>
    <xdr:cxnSp macro="">
      <xdr:nvCxnSpPr>
        <xdr:cNvPr id="350" name="直線コネクタ 349"/>
        <xdr:cNvCxnSpPr/>
      </xdr:nvCxnSpPr>
      <xdr:spPr>
        <a:xfrm flipV="1">
          <a:off x="21323300" y="7090203"/>
          <a:ext cx="8382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21205</xdr:rowOff>
    </xdr:from>
    <xdr:to>
      <xdr:col>107</xdr:col>
      <xdr:colOff>101600</xdr:colOff>
      <xdr:row>37</xdr:row>
      <xdr:rowOff>122805</xdr:rowOff>
    </xdr:to>
    <xdr:sp macro="" textlink="">
      <xdr:nvSpPr>
        <xdr:cNvPr id="351" name="楕円 350"/>
        <xdr:cNvSpPr/>
      </xdr:nvSpPr>
      <xdr:spPr>
        <a:xfrm>
          <a:off x="20383500" y="63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72005</xdr:rowOff>
    </xdr:from>
    <xdr:to>
      <xdr:col>111</xdr:col>
      <xdr:colOff>177800</xdr:colOff>
      <xdr:row>41</xdr:row>
      <xdr:rowOff>63046</xdr:rowOff>
    </xdr:to>
    <xdr:cxnSp macro="">
      <xdr:nvCxnSpPr>
        <xdr:cNvPr id="352" name="直線コネクタ 351"/>
        <xdr:cNvCxnSpPr/>
      </xdr:nvCxnSpPr>
      <xdr:spPr>
        <a:xfrm>
          <a:off x="20434300" y="6415655"/>
          <a:ext cx="889000" cy="6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101359</xdr:rowOff>
    </xdr:from>
    <xdr:to>
      <xdr:col>102</xdr:col>
      <xdr:colOff>165100</xdr:colOff>
      <xdr:row>35</xdr:row>
      <xdr:rowOff>31509</xdr:rowOff>
    </xdr:to>
    <xdr:sp macro="" textlink="">
      <xdr:nvSpPr>
        <xdr:cNvPr id="353" name="楕円 352"/>
        <xdr:cNvSpPr/>
      </xdr:nvSpPr>
      <xdr:spPr>
        <a:xfrm>
          <a:off x="19494500" y="59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152159</xdr:rowOff>
    </xdr:from>
    <xdr:to>
      <xdr:col>107</xdr:col>
      <xdr:colOff>50800</xdr:colOff>
      <xdr:row>37</xdr:row>
      <xdr:rowOff>72005</xdr:rowOff>
    </xdr:to>
    <xdr:cxnSp macro="">
      <xdr:nvCxnSpPr>
        <xdr:cNvPr id="354" name="直線コネクタ 353"/>
        <xdr:cNvCxnSpPr/>
      </xdr:nvCxnSpPr>
      <xdr:spPr>
        <a:xfrm>
          <a:off x="19545300" y="5981459"/>
          <a:ext cx="889000" cy="4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104973</xdr:rowOff>
    </xdr:from>
    <xdr:ext cx="599010" cy="259045"/>
    <xdr:sp macro="" textlink="">
      <xdr:nvSpPr>
        <xdr:cNvPr id="355" name="n_1mainValue【一般廃棄物処理施設】&#10;一人当たり有形固定資産（償却資産）額"/>
        <xdr:cNvSpPr txBox="1"/>
      </xdr:nvSpPr>
      <xdr:spPr>
        <a:xfrm>
          <a:off x="21011095" y="713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139332</xdr:rowOff>
    </xdr:from>
    <xdr:ext cx="599010" cy="259045"/>
    <xdr:sp macro="" textlink="">
      <xdr:nvSpPr>
        <xdr:cNvPr id="356" name="n_2mainValue【一般廃棄物処理施設】&#10;一人当たり有形固定資産（償却資産）額"/>
        <xdr:cNvSpPr txBox="1"/>
      </xdr:nvSpPr>
      <xdr:spPr>
        <a:xfrm>
          <a:off x="20134795" y="614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33</xdr:row>
      <xdr:rowOff>48036</xdr:rowOff>
    </xdr:from>
    <xdr:ext cx="690189" cy="259045"/>
    <xdr:sp macro="" textlink="">
      <xdr:nvSpPr>
        <xdr:cNvPr id="357" name="n_3mainValue【一般廃棄物処理施設】&#10;一人当たり有形固定資産（償却資産）額"/>
        <xdr:cNvSpPr txBox="1"/>
      </xdr:nvSpPr>
      <xdr:spPr>
        <a:xfrm>
          <a:off x="19200205" y="5705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8" name="直線コネクタ 3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9" name="テキスト ボックス 3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0" name="直線コネクタ 3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1" name="テキスト ボックス 3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2" name="直線コネクタ 3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3" name="テキスト ボックス 3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4" name="直線コネクタ 3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5" name="テキスト ボックス 3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6" name="直線コネクタ 3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7" name="テキスト ボックス 3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8" name="直線コネクタ 3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9" name="テキスト ボックス 3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83" name="直線コネクタ 382"/>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84"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85" name="直線コネクタ 384"/>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8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87" name="直線コネクタ 38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88"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89" name="フローチャート: 判断 38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90" name="フローチャート: 判断 389"/>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391"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392" name="フローチャート: 判断 391"/>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393"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94" name="フローチャート: 判断 393"/>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395"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6350</xdr:rowOff>
    </xdr:from>
    <xdr:to>
      <xdr:col>76</xdr:col>
      <xdr:colOff>165100</xdr:colOff>
      <xdr:row>55</xdr:row>
      <xdr:rowOff>107950</xdr:rowOff>
    </xdr:to>
    <xdr:sp macro="" textlink="">
      <xdr:nvSpPr>
        <xdr:cNvPr id="401" name="楕円 400"/>
        <xdr:cNvSpPr/>
      </xdr:nvSpPr>
      <xdr:spPr>
        <a:xfrm>
          <a:off x="14541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53</xdr:row>
      <xdr:rowOff>124477</xdr:rowOff>
    </xdr:from>
    <xdr:ext cx="405111" cy="259045"/>
    <xdr:sp macro="" textlink="">
      <xdr:nvSpPr>
        <xdr:cNvPr id="402" name="n_2mainValue【保健センター・保健所】&#10;有形固定資産減価償却率"/>
        <xdr:cNvSpPr txBox="1"/>
      </xdr:nvSpPr>
      <xdr:spPr>
        <a:xfrm>
          <a:off x="14389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3" name="直線コネクタ 41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4" name="テキスト ボックス 41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5" name="直線コネクタ 41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6" name="テキスト ボックス 41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7" name="直線コネクタ 41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8" name="テキスト ボックス 41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9" name="直線コネクタ 41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0" name="テキスト ボックス 41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1" name="直線コネクタ 42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2" name="テキスト ボックス 42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3" name="直線コネクタ 42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4" name="テキスト ボックス 42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28" name="直線コネクタ 427"/>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29"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30" name="直線コネクタ 429"/>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31"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32" name="直線コネクタ 431"/>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433" name="【保健センター・保健所】&#10;一人当たり面積平均値テキスト"/>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34" name="フローチャート: 判断 433"/>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35" name="フローチャート: 判断 434"/>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436"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37" name="フローチャート: 判断 436"/>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38"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439" name="フローチャート: 判断 438"/>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440" name="n_3aveValue【保健センター・保健所】&#10;一人当たり面積"/>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26270</xdr:rowOff>
    </xdr:from>
    <xdr:to>
      <xdr:col>107</xdr:col>
      <xdr:colOff>101600</xdr:colOff>
      <xdr:row>64</xdr:row>
      <xdr:rowOff>127870</xdr:rowOff>
    </xdr:to>
    <xdr:sp macro="" textlink="">
      <xdr:nvSpPr>
        <xdr:cNvPr id="446" name="楕円 445"/>
        <xdr:cNvSpPr/>
      </xdr:nvSpPr>
      <xdr:spPr>
        <a:xfrm>
          <a:off x="20383500" y="109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118997</xdr:rowOff>
    </xdr:from>
    <xdr:ext cx="469744" cy="259045"/>
    <xdr:sp macro="" textlink="">
      <xdr:nvSpPr>
        <xdr:cNvPr id="447" name="n_2mainValue【保健センター・保健所】&#10;一人当たり面積"/>
        <xdr:cNvSpPr txBox="1"/>
      </xdr:nvSpPr>
      <xdr:spPr>
        <a:xfrm>
          <a:off x="20199427" y="1109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8" name="テキスト ボックス 45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9" name="直線コネクタ 45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0" name="テキスト ボックス 45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1" name="直線コネクタ 46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2" name="テキスト ボックス 46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3" name="直線コネクタ 46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4" name="テキスト ボックス 46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5" name="直線コネクタ 46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6" name="テキスト ボックス 46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7" name="直線コネクタ 46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8" name="テキスト ボックス 46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72" name="直線コネクタ 471"/>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7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74" name="直線コネクタ 47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75"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76" name="直線コネクタ 47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77"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78" name="フローチャート: 判断 477"/>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79" name="フローチャート: 判断 478"/>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80"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81" name="フローチャート: 判断 480"/>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482"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83" name="フローチャート: 判断 482"/>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484"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490" name="楕円 489"/>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491" name="【消防施設】&#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492" name="楕円 491"/>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38100</xdr:rowOff>
    </xdr:to>
    <xdr:cxnSp macro="">
      <xdr:nvCxnSpPr>
        <xdr:cNvPr id="493" name="直線コネクタ 492"/>
        <xdr:cNvCxnSpPr/>
      </xdr:nvCxnSpPr>
      <xdr:spPr>
        <a:xfrm flipV="1">
          <a:off x="15481300" y="13868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494" name="楕円 493"/>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83</xdr:row>
      <xdr:rowOff>28575</xdr:rowOff>
    </xdr:to>
    <xdr:cxnSp macro="">
      <xdr:nvCxnSpPr>
        <xdr:cNvPr id="495" name="直線コネクタ 494"/>
        <xdr:cNvCxnSpPr/>
      </xdr:nvCxnSpPr>
      <xdr:spPr>
        <a:xfrm flipV="1">
          <a:off x="14592300" y="13925550"/>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52070</xdr:rowOff>
    </xdr:from>
    <xdr:to>
      <xdr:col>72</xdr:col>
      <xdr:colOff>38100</xdr:colOff>
      <xdr:row>83</xdr:row>
      <xdr:rowOff>153670</xdr:rowOff>
    </xdr:to>
    <xdr:sp macro="" textlink="">
      <xdr:nvSpPr>
        <xdr:cNvPr id="496" name="楕円 495"/>
        <xdr:cNvSpPr/>
      </xdr:nvSpPr>
      <xdr:spPr>
        <a:xfrm>
          <a:off x="13652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83</xdr:row>
      <xdr:rowOff>102870</xdr:rowOff>
    </xdr:to>
    <xdr:cxnSp macro="">
      <xdr:nvCxnSpPr>
        <xdr:cNvPr id="497" name="直線コネクタ 496"/>
        <xdr:cNvCxnSpPr/>
      </xdr:nvCxnSpPr>
      <xdr:spPr>
        <a:xfrm flipV="1">
          <a:off x="13703300" y="142589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105427</xdr:rowOff>
    </xdr:from>
    <xdr:ext cx="405111" cy="259045"/>
    <xdr:sp macro="" textlink="">
      <xdr:nvSpPr>
        <xdr:cNvPr id="498"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499" name="n_2mainValue【消防施設】&#10;有形固定資産減価償却率"/>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144797</xdr:rowOff>
    </xdr:from>
    <xdr:ext cx="405111" cy="259045"/>
    <xdr:sp macro="" textlink="">
      <xdr:nvSpPr>
        <xdr:cNvPr id="500" name="n_3mainValue【消防施設】&#10;有形固定資産減価償却率"/>
        <xdr:cNvSpPr txBox="1"/>
      </xdr:nvSpPr>
      <xdr:spPr>
        <a:xfrm>
          <a:off x="13500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9" name="テキスト ボックス 5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0" name="直線コネクタ 5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1" name="直線コネクタ 51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2" name="テキスト ボックス 51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3" name="直線コネクタ 51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4" name="テキスト ボックス 51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5" name="直線コネクタ 51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6" name="テキスト ボックス 51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7" name="直線コネクタ 51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8" name="テキスト ボックス 51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22" name="直線コネクタ 521"/>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23"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24" name="直線コネクタ 523"/>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25"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26" name="直線コネクタ 525"/>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527" name="【消防施設】&#10;一人当たり面積平均値テキスト"/>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28" name="フローチャート: 判断 527"/>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29" name="フローチャート: 判断 528"/>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530"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31" name="フローチャート: 判断 530"/>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532"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533" name="フローチャート: 判断 532"/>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534"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5" name="テキスト ボックス 5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114173</xdr:rowOff>
    </xdr:from>
    <xdr:to>
      <xdr:col>116</xdr:col>
      <xdr:colOff>114300</xdr:colOff>
      <xdr:row>86</xdr:row>
      <xdr:rowOff>44323</xdr:rowOff>
    </xdr:to>
    <xdr:sp macro="" textlink="">
      <xdr:nvSpPr>
        <xdr:cNvPr id="540" name="楕円 539"/>
        <xdr:cNvSpPr/>
      </xdr:nvSpPr>
      <xdr:spPr>
        <a:xfrm>
          <a:off x="221107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541" name="【消防施設】&#10;一人当たり面積該当値テキスト"/>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114630</xdr:rowOff>
    </xdr:from>
    <xdr:to>
      <xdr:col>112</xdr:col>
      <xdr:colOff>38100</xdr:colOff>
      <xdr:row>86</xdr:row>
      <xdr:rowOff>44780</xdr:rowOff>
    </xdr:to>
    <xdr:sp macro="" textlink="">
      <xdr:nvSpPr>
        <xdr:cNvPr id="542" name="楕円 541"/>
        <xdr:cNvSpPr/>
      </xdr:nvSpPr>
      <xdr:spPr>
        <a:xfrm>
          <a:off x="212725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164973</xdr:rowOff>
    </xdr:from>
    <xdr:to>
      <xdr:col>116</xdr:col>
      <xdr:colOff>63500</xdr:colOff>
      <xdr:row>85</xdr:row>
      <xdr:rowOff>165430</xdr:rowOff>
    </xdr:to>
    <xdr:cxnSp macro="">
      <xdr:nvCxnSpPr>
        <xdr:cNvPr id="543" name="直線コネクタ 542"/>
        <xdr:cNvCxnSpPr/>
      </xdr:nvCxnSpPr>
      <xdr:spPr>
        <a:xfrm flipV="1">
          <a:off x="21323300" y="1473822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115545</xdr:rowOff>
    </xdr:from>
    <xdr:to>
      <xdr:col>107</xdr:col>
      <xdr:colOff>101600</xdr:colOff>
      <xdr:row>86</xdr:row>
      <xdr:rowOff>45695</xdr:rowOff>
    </xdr:to>
    <xdr:sp macro="" textlink="">
      <xdr:nvSpPr>
        <xdr:cNvPr id="544" name="楕円 543"/>
        <xdr:cNvSpPr/>
      </xdr:nvSpPr>
      <xdr:spPr>
        <a:xfrm>
          <a:off x="20383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165430</xdr:rowOff>
    </xdr:from>
    <xdr:to>
      <xdr:col>111</xdr:col>
      <xdr:colOff>177800</xdr:colOff>
      <xdr:row>85</xdr:row>
      <xdr:rowOff>166345</xdr:rowOff>
    </xdr:to>
    <xdr:cxnSp macro="">
      <xdr:nvCxnSpPr>
        <xdr:cNvPr id="545" name="直線コネクタ 544"/>
        <xdr:cNvCxnSpPr/>
      </xdr:nvCxnSpPr>
      <xdr:spPr>
        <a:xfrm flipV="1">
          <a:off x="20434300" y="147386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116002</xdr:rowOff>
    </xdr:from>
    <xdr:to>
      <xdr:col>102</xdr:col>
      <xdr:colOff>165100</xdr:colOff>
      <xdr:row>86</xdr:row>
      <xdr:rowOff>46152</xdr:rowOff>
    </xdr:to>
    <xdr:sp macro="" textlink="">
      <xdr:nvSpPr>
        <xdr:cNvPr id="546" name="楕円 545"/>
        <xdr:cNvSpPr/>
      </xdr:nvSpPr>
      <xdr:spPr>
        <a:xfrm>
          <a:off x="19494500" y="146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166345</xdr:rowOff>
    </xdr:from>
    <xdr:to>
      <xdr:col>107</xdr:col>
      <xdr:colOff>50800</xdr:colOff>
      <xdr:row>85</xdr:row>
      <xdr:rowOff>166802</xdr:rowOff>
    </xdr:to>
    <xdr:cxnSp macro="">
      <xdr:nvCxnSpPr>
        <xdr:cNvPr id="547" name="直線コネクタ 546"/>
        <xdr:cNvCxnSpPr/>
      </xdr:nvCxnSpPr>
      <xdr:spPr>
        <a:xfrm flipV="1">
          <a:off x="19545300" y="147395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35907</xdr:rowOff>
    </xdr:from>
    <xdr:ext cx="469744" cy="259045"/>
    <xdr:sp macro="" textlink="">
      <xdr:nvSpPr>
        <xdr:cNvPr id="548" name="n_1mainValue【消防施設】&#10;一人当たり面積"/>
        <xdr:cNvSpPr txBox="1"/>
      </xdr:nvSpPr>
      <xdr:spPr>
        <a:xfrm>
          <a:off x="21075727" y="147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36822</xdr:rowOff>
    </xdr:from>
    <xdr:ext cx="469744" cy="259045"/>
    <xdr:sp macro="" textlink="">
      <xdr:nvSpPr>
        <xdr:cNvPr id="549" name="n_2mainValue【消防施設】&#10;一人当たり面積"/>
        <xdr:cNvSpPr txBox="1"/>
      </xdr:nvSpPr>
      <xdr:spPr>
        <a:xfrm>
          <a:off x="20199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37279</xdr:rowOff>
    </xdr:from>
    <xdr:ext cx="469744" cy="259045"/>
    <xdr:sp macro="" textlink="">
      <xdr:nvSpPr>
        <xdr:cNvPr id="550" name="n_3mainValue【消防施設】&#10;一人当たり面積"/>
        <xdr:cNvSpPr txBox="1"/>
      </xdr:nvSpPr>
      <xdr:spPr>
        <a:xfrm>
          <a:off x="19310427" y="1478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2" name="テキスト ボックス 5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2" name="テキスト ボックス 5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76" name="直線コネクタ 575"/>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7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78" name="直線コネクタ 57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0" name="直線コネクタ 57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81"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82" name="フローチャート: 判断 58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83" name="フローチャート: 判断 58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84"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85" name="フローチャート: 判断 584"/>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586"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87" name="フローチャート: 判断 586"/>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588" name="n_3aveValue【庁舎】&#10;有形固定資産減価償却率"/>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170724</xdr:rowOff>
    </xdr:from>
    <xdr:to>
      <xdr:col>85</xdr:col>
      <xdr:colOff>177800</xdr:colOff>
      <xdr:row>101</xdr:row>
      <xdr:rowOff>100874</xdr:rowOff>
    </xdr:to>
    <xdr:sp macro="" textlink="">
      <xdr:nvSpPr>
        <xdr:cNvPr id="594" name="楕円 593"/>
        <xdr:cNvSpPr/>
      </xdr:nvSpPr>
      <xdr:spPr>
        <a:xfrm>
          <a:off x="16268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22151</xdr:rowOff>
    </xdr:from>
    <xdr:ext cx="405111" cy="259045"/>
    <xdr:sp macro="" textlink="">
      <xdr:nvSpPr>
        <xdr:cNvPr id="595" name="【庁舎】&#10;有形固定資産減価償却率該当値テキスト"/>
        <xdr:cNvSpPr txBox="1"/>
      </xdr:nvSpPr>
      <xdr:spPr>
        <a:xfrm>
          <a:off x="16357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31931</xdr:rowOff>
    </xdr:from>
    <xdr:to>
      <xdr:col>81</xdr:col>
      <xdr:colOff>101600</xdr:colOff>
      <xdr:row>101</xdr:row>
      <xdr:rowOff>133531</xdr:rowOff>
    </xdr:to>
    <xdr:sp macro="" textlink="">
      <xdr:nvSpPr>
        <xdr:cNvPr id="596" name="楕円 595"/>
        <xdr:cNvSpPr/>
      </xdr:nvSpPr>
      <xdr:spPr>
        <a:xfrm>
          <a:off x="15430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101</xdr:row>
      <xdr:rowOff>82731</xdr:rowOff>
    </xdr:to>
    <xdr:cxnSp macro="">
      <xdr:nvCxnSpPr>
        <xdr:cNvPr id="597" name="直線コネクタ 596"/>
        <xdr:cNvCxnSpPr/>
      </xdr:nvCxnSpPr>
      <xdr:spPr>
        <a:xfrm flipV="1">
          <a:off x="15481300" y="173665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92348</xdr:rowOff>
    </xdr:from>
    <xdr:to>
      <xdr:col>76</xdr:col>
      <xdr:colOff>165100</xdr:colOff>
      <xdr:row>102</xdr:row>
      <xdr:rowOff>22498</xdr:rowOff>
    </xdr:to>
    <xdr:sp macro="" textlink="">
      <xdr:nvSpPr>
        <xdr:cNvPr id="598" name="楕円 597"/>
        <xdr:cNvSpPr/>
      </xdr:nvSpPr>
      <xdr:spPr>
        <a:xfrm>
          <a:off x="14541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82731</xdr:rowOff>
    </xdr:from>
    <xdr:to>
      <xdr:col>81</xdr:col>
      <xdr:colOff>50800</xdr:colOff>
      <xdr:row>101</xdr:row>
      <xdr:rowOff>143148</xdr:rowOff>
    </xdr:to>
    <xdr:cxnSp macro="">
      <xdr:nvCxnSpPr>
        <xdr:cNvPr id="599" name="直線コネクタ 598"/>
        <xdr:cNvCxnSpPr/>
      </xdr:nvCxnSpPr>
      <xdr:spPr>
        <a:xfrm flipV="1">
          <a:off x="14592300" y="173991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103777</xdr:rowOff>
    </xdr:from>
    <xdr:to>
      <xdr:col>72</xdr:col>
      <xdr:colOff>38100</xdr:colOff>
      <xdr:row>102</xdr:row>
      <xdr:rowOff>33927</xdr:rowOff>
    </xdr:to>
    <xdr:sp macro="" textlink="">
      <xdr:nvSpPr>
        <xdr:cNvPr id="600" name="楕円 599"/>
        <xdr:cNvSpPr/>
      </xdr:nvSpPr>
      <xdr:spPr>
        <a:xfrm>
          <a:off x="13652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143148</xdr:rowOff>
    </xdr:from>
    <xdr:to>
      <xdr:col>76</xdr:col>
      <xdr:colOff>114300</xdr:colOff>
      <xdr:row>101</xdr:row>
      <xdr:rowOff>154577</xdr:rowOff>
    </xdr:to>
    <xdr:cxnSp macro="">
      <xdr:nvCxnSpPr>
        <xdr:cNvPr id="601" name="直線コネクタ 600"/>
        <xdr:cNvCxnSpPr/>
      </xdr:nvCxnSpPr>
      <xdr:spPr>
        <a:xfrm flipV="1">
          <a:off x="13703300" y="174595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150058</xdr:rowOff>
    </xdr:from>
    <xdr:ext cx="405111" cy="259045"/>
    <xdr:sp macro="" textlink="">
      <xdr:nvSpPr>
        <xdr:cNvPr id="602" name="n_1mainValue【庁舎】&#10;有形固定資産減価償却率"/>
        <xdr:cNvSpPr txBox="1"/>
      </xdr:nvSpPr>
      <xdr:spPr>
        <a:xfrm>
          <a:off x="15266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39025</xdr:rowOff>
    </xdr:from>
    <xdr:ext cx="405111" cy="259045"/>
    <xdr:sp macro="" textlink="">
      <xdr:nvSpPr>
        <xdr:cNvPr id="603" name="n_2mainValue【庁舎】&#10;有形固定資産減価償却率"/>
        <xdr:cNvSpPr txBox="1"/>
      </xdr:nvSpPr>
      <xdr:spPr>
        <a:xfrm>
          <a:off x="143897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50454</xdr:rowOff>
    </xdr:from>
    <xdr:ext cx="405111" cy="259045"/>
    <xdr:sp macro="" textlink="">
      <xdr:nvSpPr>
        <xdr:cNvPr id="604" name="n_3mainValue【庁舎】&#10;有形固定資産減価償却率"/>
        <xdr:cNvSpPr txBox="1"/>
      </xdr:nvSpPr>
      <xdr:spPr>
        <a:xfrm>
          <a:off x="13500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6" name="テキスト ボックス 62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8" name="テキスト ボックス 62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30" name="直線コネクタ 629"/>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31"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32" name="直線コネクタ 631"/>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33"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34" name="直線コネクタ 633"/>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635"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36" name="フローチャート: 判断 635"/>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37" name="フローチャート: 判断 636"/>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638"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39" name="フローチャート: 判断 638"/>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640"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641" name="フローチャート: 判断 640"/>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642" name="n_3aveValue【庁舎】&#10;一人当たり面積"/>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5153</xdr:rowOff>
    </xdr:from>
    <xdr:to>
      <xdr:col>116</xdr:col>
      <xdr:colOff>114300</xdr:colOff>
      <xdr:row>107</xdr:row>
      <xdr:rowOff>106753</xdr:rowOff>
    </xdr:to>
    <xdr:sp macro="" textlink="">
      <xdr:nvSpPr>
        <xdr:cNvPr id="648" name="楕円 647"/>
        <xdr:cNvSpPr/>
      </xdr:nvSpPr>
      <xdr:spPr>
        <a:xfrm>
          <a:off x="22110700" y="183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28030</xdr:rowOff>
    </xdr:from>
    <xdr:ext cx="469744" cy="259045"/>
    <xdr:sp macro="" textlink="">
      <xdr:nvSpPr>
        <xdr:cNvPr id="649" name="【庁舎】&#10;一人当たり面積該当値テキスト"/>
        <xdr:cNvSpPr txBox="1"/>
      </xdr:nvSpPr>
      <xdr:spPr>
        <a:xfrm>
          <a:off x="22199600" y="182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8745</xdr:rowOff>
    </xdr:from>
    <xdr:to>
      <xdr:col>112</xdr:col>
      <xdr:colOff>38100</xdr:colOff>
      <xdr:row>107</xdr:row>
      <xdr:rowOff>110345</xdr:rowOff>
    </xdr:to>
    <xdr:sp macro="" textlink="">
      <xdr:nvSpPr>
        <xdr:cNvPr id="650" name="楕円 649"/>
        <xdr:cNvSpPr/>
      </xdr:nvSpPr>
      <xdr:spPr>
        <a:xfrm>
          <a:off x="21272500" y="183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55953</xdr:rowOff>
    </xdr:from>
    <xdr:to>
      <xdr:col>116</xdr:col>
      <xdr:colOff>63500</xdr:colOff>
      <xdr:row>107</xdr:row>
      <xdr:rowOff>59545</xdr:rowOff>
    </xdr:to>
    <xdr:cxnSp macro="">
      <xdr:nvCxnSpPr>
        <xdr:cNvPr id="651" name="直線コネクタ 650"/>
        <xdr:cNvCxnSpPr/>
      </xdr:nvCxnSpPr>
      <xdr:spPr>
        <a:xfrm flipV="1">
          <a:off x="21323300" y="1840110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1887</xdr:rowOff>
    </xdr:from>
    <xdr:to>
      <xdr:col>107</xdr:col>
      <xdr:colOff>101600</xdr:colOff>
      <xdr:row>107</xdr:row>
      <xdr:rowOff>103487</xdr:rowOff>
    </xdr:to>
    <xdr:sp macro="" textlink="">
      <xdr:nvSpPr>
        <xdr:cNvPr id="652" name="楕円 651"/>
        <xdr:cNvSpPr/>
      </xdr:nvSpPr>
      <xdr:spPr>
        <a:xfrm>
          <a:off x="20383500" y="18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52687</xdr:rowOff>
    </xdr:from>
    <xdr:to>
      <xdr:col>111</xdr:col>
      <xdr:colOff>177800</xdr:colOff>
      <xdr:row>107</xdr:row>
      <xdr:rowOff>59545</xdr:rowOff>
    </xdr:to>
    <xdr:cxnSp macro="">
      <xdr:nvCxnSpPr>
        <xdr:cNvPr id="653" name="直線コネクタ 652"/>
        <xdr:cNvCxnSpPr/>
      </xdr:nvCxnSpPr>
      <xdr:spPr>
        <a:xfrm>
          <a:off x="20434300" y="1839783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19521</xdr:rowOff>
    </xdr:from>
    <xdr:to>
      <xdr:col>102</xdr:col>
      <xdr:colOff>165100</xdr:colOff>
      <xdr:row>107</xdr:row>
      <xdr:rowOff>121121</xdr:rowOff>
    </xdr:to>
    <xdr:sp macro="" textlink="">
      <xdr:nvSpPr>
        <xdr:cNvPr id="654" name="楕円 653"/>
        <xdr:cNvSpPr/>
      </xdr:nvSpPr>
      <xdr:spPr>
        <a:xfrm>
          <a:off x="19494500" y="183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52687</xdr:rowOff>
    </xdr:from>
    <xdr:to>
      <xdr:col>107</xdr:col>
      <xdr:colOff>50800</xdr:colOff>
      <xdr:row>107</xdr:row>
      <xdr:rowOff>70321</xdr:rowOff>
    </xdr:to>
    <xdr:cxnSp macro="">
      <xdr:nvCxnSpPr>
        <xdr:cNvPr id="655" name="直線コネクタ 654"/>
        <xdr:cNvCxnSpPr/>
      </xdr:nvCxnSpPr>
      <xdr:spPr>
        <a:xfrm flipV="1">
          <a:off x="19545300" y="18397837"/>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126872</xdr:rowOff>
    </xdr:from>
    <xdr:ext cx="469744" cy="259045"/>
    <xdr:sp macro="" textlink="">
      <xdr:nvSpPr>
        <xdr:cNvPr id="656" name="n_1mainValue【庁舎】&#10;一人当たり面積"/>
        <xdr:cNvSpPr txBox="1"/>
      </xdr:nvSpPr>
      <xdr:spPr>
        <a:xfrm>
          <a:off x="21075727" y="181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120014</xdr:rowOff>
    </xdr:from>
    <xdr:ext cx="469744" cy="259045"/>
    <xdr:sp macro="" textlink="">
      <xdr:nvSpPr>
        <xdr:cNvPr id="657" name="n_2mainValue【庁舎】&#10;一人当たり面積"/>
        <xdr:cNvSpPr txBox="1"/>
      </xdr:nvSpPr>
      <xdr:spPr>
        <a:xfrm>
          <a:off x="20199427" y="18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137648</xdr:rowOff>
    </xdr:from>
    <xdr:ext cx="469744" cy="259045"/>
    <xdr:sp macro="" textlink="">
      <xdr:nvSpPr>
        <xdr:cNvPr id="658" name="n_3mainValue【庁舎】&#10;一人当たり面積"/>
        <xdr:cNvSpPr txBox="1"/>
      </xdr:nvSpPr>
      <xdr:spPr>
        <a:xfrm>
          <a:off x="19310427" y="181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市民会館、庁舎の有形固定資産減価償却率が高くなっている。庁舎に関しては、個別施設計画に基づき令和２年度からの建替えを行う予定である。他の施設に関しても、これから対処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697
7.65
1,815,447
1,553,605
207,781
669,143
1,550,595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小規模離島である本村は、少子高齢化が進む典型的な過疎地域である。農業を中心とした産業構造で</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第２次</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第３次産業に係る企業が少ないことから税収が少なく財政基盤が脆弱であり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類似団体の平均を大きく下回っている。歳出削減に向け、公共工事の優先順位選定による新規発行債の抑制や公営企業の経営改善に取り組み一般会計からの繰出金の抑制に努める。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a:t>
          </a:r>
          <a:r>
            <a:rPr kumimoji="1" lang="en-US" altLang="ja-JP" sz="1400">
              <a:solidFill>
                <a:schemeClr val="dk1"/>
              </a:solidFill>
              <a:effectLst/>
              <a:latin typeface="+mn-lt"/>
              <a:ea typeface="+mn-ea"/>
              <a:cs typeface="+mn-cs"/>
            </a:rPr>
            <a:t>97.3</a:t>
          </a:r>
          <a:r>
            <a:rPr kumimoji="1" lang="ja-JP" altLang="ja-JP" sz="1400">
              <a:solidFill>
                <a:schemeClr val="dk1"/>
              </a:solidFill>
              <a:effectLst/>
              <a:latin typeface="+mn-lt"/>
              <a:ea typeface="+mn-ea"/>
              <a:cs typeface="+mn-cs"/>
            </a:rPr>
            <a:t>％から平成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a:t>
          </a:r>
          <a:r>
            <a:rPr kumimoji="1" lang="en-US" altLang="ja-JP" sz="1400">
              <a:solidFill>
                <a:schemeClr val="dk1"/>
              </a:solidFill>
              <a:effectLst/>
              <a:latin typeface="+mn-lt"/>
              <a:ea typeface="+mn-ea"/>
              <a:cs typeface="+mn-cs"/>
            </a:rPr>
            <a:t>98.1</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+0.8</a:t>
          </a:r>
          <a:r>
            <a:rPr kumimoji="1" lang="ja-JP" altLang="ja-JP" sz="1400">
              <a:solidFill>
                <a:schemeClr val="dk1"/>
              </a:solidFill>
              <a:effectLst/>
              <a:latin typeface="+mn-lt"/>
              <a:ea typeface="+mn-ea"/>
              <a:cs typeface="+mn-cs"/>
            </a:rPr>
            <a:t>％ポイント）となっており、沖縄県平均及び全国平均より高い状況にあり弾力性が無い状況である。</a:t>
          </a:r>
          <a:endParaRPr lang="ja-JP" altLang="ja-JP" sz="1400">
            <a:effectLst/>
          </a:endParaRPr>
        </a:p>
        <a:p>
          <a:r>
            <a:rPr kumimoji="1" lang="ja-JP" altLang="ja-JP" sz="1400">
              <a:solidFill>
                <a:schemeClr val="dk1"/>
              </a:solidFill>
              <a:effectLst/>
              <a:latin typeface="+mn-lt"/>
              <a:ea typeface="+mn-ea"/>
              <a:cs typeface="+mn-cs"/>
            </a:rPr>
            <a:t>人件費、物件費等の義務的経費の割合が高くなっていることから経常収支比率が高くなっている。</a:t>
          </a:r>
          <a:endParaRPr lang="ja-JP" altLang="ja-JP" sz="1400">
            <a:effectLst/>
          </a:endParaRPr>
        </a:p>
        <a:p>
          <a:r>
            <a:rPr kumimoji="1" lang="ja-JP" altLang="ja-JP" sz="1400">
              <a:solidFill>
                <a:schemeClr val="dk1"/>
              </a:solidFill>
              <a:effectLst/>
              <a:latin typeface="+mn-lt"/>
              <a:ea typeface="+mn-ea"/>
              <a:cs typeface="+mn-cs"/>
            </a:rPr>
            <a:t>物件費の抑制や公営企業の経営改善に取り組み一般会計から繰出金の抑制に努める。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170074</xdr:rowOff>
    </xdr:from>
    <xdr:to>
      <xdr:col>23</xdr:col>
      <xdr:colOff>133350</xdr:colOff>
      <xdr:row>65</xdr:row>
      <xdr:rowOff>14711</xdr:rowOff>
    </xdr:to>
    <xdr:cxnSp macro="">
      <xdr:nvCxnSpPr>
        <xdr:cNvPr id="129" name="直線コネクタ 128"/>
        <xdr:cNvCxnSpPr/>
      </xdr:nvCxnSpPr>
      <xdr:spPr>
        <a:xfrm>
          <a:off x="4114800" y="1114287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170074</xdr:rowOff>
    </xdr:from>
    <xdr:to>
      <xdr:col>19</xdr:col>
      <xdr:colOff>133350</xdr:colOff>
      <xdr:row>65</xdr:row>
      <xdr:rowOff>14711</xdr:rowOff>
    </xdr:to>
    <xdr:cxnSp macro="">
      <xdr:nvCxnSpPr>
        <xdr:cNvPr id="132" name="直線コネクタ 131"/>
        <xdr:cNvCxnSpPr/>
      </xdr:nvCxnSpPr>
      <xdr:spPr>
        <a:xfrm flipV="1">
          <a:off x="3225800" y="1114287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129857</xdr:rowOff>
    </xdr:from>
    <xdr:to>
      <xdr:col>15</xdr:col>
      <xdr:colOff>82550</xdr:colOff>
      <xdr:row>65</xdr:row>
      <xdr:rowOff>14711</xdr:rowOff>
    </xdr:to>
    <xdr:cxnSp macro="">
      <xdr:nvCxnSpPr>
        <xdr:cNvPr id="135" name="直線コネクタ 134"/>
        <xdr:cNvCxnSpPr/>
      </xdr:nvCxnSpPr>
      <xdr:spPr>
        <a:xfrm>
          <a:off x="2336800" y="111026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129857</xdr:rowOff>
    </xdr:from>
    <xdr:to>
      <xdr:col>11</xdr:col>
      <xdr:colOff>31750</xdr:colOff>
      <xdr:row>64</xdr:row>
      <xdr:rowOff>131869</xdr:rowOff>
    </xdr:to>
    <xdr:cxnSp macro="">
      <xdr:nvCxnSpPr>
        <xdr:cNvPr id="138" name="直線コネクタ 137"/>
        <xdr:cNvCxnSpPr/>
      </xdr:nvCxnSpPr>
      <xdr:spPr>
        <a:xfrm flipV="1">
          <a:off x="1447800" y="111026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135361</xdr:rowOff>
    </xdr:from>
    <xdr:to>
      <xdr:col>23</xdr:col>
      <xdr:colOff>184150</xdr:colOff>
      <xdr:row>65</xdr:row>
      <xdr:rowOff>65511</xdr:rowOff>
    </xdr:to>
    <xdr:sp macro="" textlink="">
      <xdr:nvSpPr>
        <xdr:cNvPr id="148" name="楕円 147"/>
        <xdr:cNvSpPr/>
      </xdr:nvSpPr>
      <xdr:spPr>
        <a:xfrm>
          <a:off x="4902200" y="111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107438</xdr:rowOff>
    </xdr:from>
    <xdr:ext cx="762000" cy="259045"/>
    <xdr:sp macro="" textlink="">
      <xdr:nvSpPr>
        <xdr:cNvPr id="149" name="財政構造の弾力性該当値テキスト"/>
        <xdr:cNvSpPr txBox="1"/>
      </xdr:nvSpPr>
      <xdr:spPr>
        <a:xfrm>
          <a:off x="5041900" y="1108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119274</xdr:rowOff>
    </xdr:from>
    <xdr:to>
      <xdr:col>19</xdr:col>
      <xdr:colOff>184150</xdr:colOff>
      <xdr:row>65</xdr:row>
      <xdr:rowOff>49424</xdr:rowOff>
    </xdr:to>
    <xdr:sp macro="" textlink="">
      <xdr:nvSpPr>
        <xdr:cNvPr id="150" name="楕円 149"/>
        <xdr:cNvSpPr/>
      </xdr:nvSpPr>
      <xdr:spPr>
        <a:xfrm>
          <a:off x="40640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34201</xdr:rowOff>
    </xdr:from>
    <xdr:ext cx="736600" cy="259045"/>
    <xdr:sp macro="" textlink="">
      <xdr:nvSpPr>
        <xdr:cNvPr id="151" name="テキスト ボックス 150"/>
        <xdr:cNvSpPr txBox="1"/>
      </xdr:nvSpPr>
      <xdr:spPr>
        <a:xfrm>
          <a:off x="3733800" y="1117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135361</xdr:rowOff>
    </xdr:from>
    <xdr:to>
      <xdr:col>15</xdr:col>
      <xdr:colOff>133350</xdr:colOff>
      <xdr:row>65</xdr:row>
      <xdr:rowOff>65511</xdr:rowOff>
    </xdr:to>
    <xdr:sp macro="" textlink="">
      <xdr:nvSpPr>
        <xdr:cNvPr id="152" name="楕円 151"/>
        <xdr:cNvSpPr/>
      </xdr:nvSpPr>
      <xdr:spPr>
        <a:xfrm>
          <a:off x="3175000" y="111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50288</xdr:rowOff>
    </xdr:from>
    <xdr:ext cx="762000" cy="259045"/>
    <xdr:sp macro="" textlink="">
      <xdr:nvSpPr>
        <xdr:cNvPr id="153" name="テキスト ボックス 152"/>
        <xdr:cNvSpPr txBox="1"/>
      </xdr:nvSpPr>
      <xdr:spPr>
        <a:xfrm>
          <a:off x="2844800" y="111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79057</xdr:rowOff>
    </xdr:from>
    <xdr:to>
      <xdr:col>11</xdr:col>
      <xdr:colOff>82550</xdr:colOff>
      <xdr:row>65</xdr:row>
      <xdr:rowOff>9207</xdr:rowOff>
    </xdr:to>
    <xdr:sp macro="" textlink="">
      <xdr:nvSpPr>
        <xdr:cNvPr id="154" name="楕円 153"/>
        <xdr:cNvSpPr/>
      </xdr:nvSpPr>
      <xdr:spPr>
        <a:xfrm>
          <a:off x="2286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165434</xdr:rowOff>
    </xdr:from>
    <xdr:ext cx="762000" cy="259045"/>
    <xdr:sp macro="" textlink="">
      <xdr:nvSpPr>
        <xdr:cNvPr id="155" name="テキスト ボックス 154"/>
        <xdr:cNvSpPr txBox="1"/>
      </xdr:nvSpPr>
      <xdr:spPr>
        <a:xfrm>
          <a:off x="1955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56" name="楕円 155"/>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167446</xdr:rowOff>
    </xdr:from>
    <xdr:ext cx="762000" cy="259045"/>
    <xdr:sp macro="" textlink="">
      <xdr:nvSpPr>
        <xdr:cNvPr id="157" name="テキスト ボックス 156"/>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１島１</a:t>
          </a:r>
          <a:r>
            <a:rPr kumimoji="1" lang="ja-JP" altLang="en-US" sz="1400">
              <a:solidFill>
                <a:schemeClr val="dk1"/>
              </a:solidFill>
              <a:effectLst/>
              <a:latin typeface="+mn-lt"/>
              <a:ea typeface="+mn-ea"/>
              <a:cs typeface="+mn-cs"/>
            </a:rPr>
            <a:t>村</a:t>
          </a:r>
          <a:r>
            <a:rPr kumimoji="1" lang="ja-JP" altLang="ja-JP" sz="1400">
              <a:solidFill>
                <a:schemeClr val="dk1"/>
              </a:solidFill>
              <a:effectLst/>
              <a:latin typeface="+mn-lt"/>
              <a:ea typeface="+mn-ea"/>
              <a:cs typeface="+mn-cs"/>
            </a:rPr>
            <a:t>で小規模自治体の本村は、通常の行政サービスだけではなく空港や航路もあることから、フェリーや船舶事務所及び空港に職員を配置しなければならない。引き続き、定員管理の適正化に努めるとともに、物件費（需用費や委託料等）の義務的経費削減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28595</xdr:rowOff>
    </xdr:from>
    <xdr:to>
      <xdr:col>23</xdr:col>
      <xdr:colOff>133350</xdr:colOff>
      <xdr:row>82</xdr:row>
      <xdr:rowOff>55866</xdr:rowOff>
    </xdr:to>
    <xdr:cxnSp macro="">
      <xdr:nvCxnSpPr>
        <xdr:cNvPr id="193" name="直線コネクタ 192"/>
        <xdr:cNvCxnSpPr/>
      </xdr:nvCxnSpPr>
      <xdr:spPr>
        <a:xfrm>
          <a:off x="4114800" y="14087495"/>
          <a:ext cx="8382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28595</xdr:rowOff>
    </xdr:from>
    <xdr:to>
      <xdr:col>19</xdr:col>
      <xdr:colOff>133350</xdr:colOff>
      <xdr:row>82</xdr:row>
      <xdr:rowOff>48403</xdr:rowOff>
    </xdr:to>
    <xdr:cxnSp macro="">
      <xdr:nvCxnSpPr>
        <xdr:cNvPr id="196" name="直線コネクタ 195"/>
        <xdr:cNvCxnSpPr/>
      </xdr:nvCxnSpPr>
      <xdr:spPr>
        <a:xfrm flipV="1">
          <a:off x="3225800" y="14087495"/>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20233</xdr:rowOff>
    </xdr:from>
    <xdr:to>
      <xdr:col>15</xdr:col>
      <xdr:colOff>82550</xdr:colOff>
      <xdr:row>82</xdr:row>
      <xdr:rowOff>48403</xdr:rowOff>
    </xdr:to>
    <xdr:cxnSp macro="">
      <xdr:nvCxnSpPr>
        <xdr:cNvPr id="199" name="直線コネクタ 198"/>
        <xdr:cNvCxnSpPr/>
      </xdr:nvCxnSpPr>
      <xdr:spPr>
        <a:xfrm>
          <a:off x="2336800" y="14079133"/>
          <a:ext cx="889000" cy="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157973</xdr:rowOff>
    </xdr:from>
    <xdr:to>
      <xdr:col>11</xdr:col>
      <xdr:colOff>31750</xdr:colOff>
      <xdr:row>82</xdr:row>
      <xdr:rowOff>20233</xdr:rowOff>
    </xdr:to>
    <xdr:cxnSp macro="">
      <xdr:nvCxnSpPr>
        <xdr:cNvPr id="202" name="直線コネクタ 201"/>
        <xdr:cNvCxnSpPr/>
      </xdr:nvCxnSpPr>
      <xdr:spPr>
        <a:xfrm>
          <a:off x="1447800" y="14045423"/>
          <a:ext cx="8890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5066</xdr:rowOff>
    </xdr:from>
    <xdr:to>
      <xdr:col>23</xdr:col>
      <xdr:colOff>184150</xdr:colOff>
      <xdr:row>82</xdr:row>
      <xdr:rowOff>106666</xdr:rowOff>
    </xdr:to>
    <xdr:sp macro="" textlink="">
      <xdr:nvSpPr>
        <xdr:cNvPr id="212" name="楕円 211"/>
        <xdr:cNvSpPr/>
      </xdr:nvSpPr>
      <xdr:spPr>
        <a:xfrm>
          <a:off x="4902200" y="140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148593</xdr:rowOff>
    </xdr:from>
    <xdr:ext cx="762000" cy="259045"/>
    <xdr:sp macro="" textlink="">
      <xdr:nvSpPr>
        <xdr:cNvPr id="213" name="人件費・物件費等の状況該当値テキスト"/>
        <xdr:cNvSpPr txBox="1"/>
      </xdr:nvSpPr>
      <xdr:spPr>
        <a:xfrm>
          <a:off x="5041900" y="140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149245</xdr:rowOff>
    </xdr:from>
    <xdr:to>
      <xdr:col>19</xdr:col>
      <xdr:colOff>184150</xdr:colOff>
      <xdr:row>82</xdr:row>
      <xdr:rowOff>79395</xdr:rowOff>
    </xdr:to>
    <xdr:sp macro="" textlink="">
      <xdr:nvSpPr>
        <xdr:cNvPr id="214" name="楕円 213"/>
        <xdr:cNvSpPr/>
      </xdr:nvSpPr>
      <xdr:spPr>
        <a:xfrm>
          <a:off x="4064000" y="140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64172</xdr:rowOff>
    </xdr:from>
    <xdr:ext cx="736600" cy="259045"/>
    <xdr:sp macro="" textlink="">
      <xdr:nvSpPr>
        <xdr:cNvPr id="215" name="テキスト ボックス 214"/>
        <xdr:cNvSpPr txBox="1"/>
      </xdr:nvSpPr>
      <xdr:spPr>
        <a:xfrm>
          <a:off x="3733800" y="1412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169053</xdr:rowOff>
    </xdr:from>
    <xdr:to>
      <xdr:col>15</xdr:col>
      <xdr:colOff>133350</xdr:colOff>
      <xdr:row>82</xdr:row>
      <xdr:rowOff>99203</xdr:rowOff>
    </xdr:to>
    <xdr:sp macro="" textlink="">
      <xdr:nvSpPr>
        <xdr:cNvPr id="216" name="楕円 215"/>
        <xdr:cNvSpPr/>
      </xdr:nvSpPr>
      <xdr:spPr>
        <a:xfrm>
          <a:off x="3175000" y="14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83980</xdr:rowOff>
    </xdr:from>
    <xdr:ext cx="762000" cy="259045"/>
    <xdr:sp macro="" textlink="">
      <xdr:nvSpPr>
        <xdr:cNvPr id="217" name="テキスト ボックス 216"/>
        <xdr:cNvSpPr txBox="1"/>
      </xdr:nvSpPr>
      <xdr:spPr>
        <a:xfrm>
          <a:off x="2844800" y="1414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140883</xdr:rowOff>
    </xdr:from>
    <xdr:to>
      <xdr:col>11</xdr:col>
      <xdr:colOff>82550</xdr:colOff>
      <xdr:row>82</xdr:row>
      <xdr:rowOff>71033</xdr:rowOff>
    </xdr:to>
    <xdr:sp macro="" textlink="">
      <xdr:nvSpPr>
        <xdr:cNvPr id="218" name="楕円 217"/>
        <xdr:cNvSpPr/>
      </xdr:nvSpPr>
      <xdr:spPr>
        <a:xfrm>
          <a:off x="2286000" y="140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55810</xdr:rowOff>
    </xdr:from>
    <xdr:ext cx="762000" cy="259045"/>
    <xdr:sp macro="" textlink="">
      <xdr:nvSpPr>
        <xdr:cNvPr id="219" name="テキスト ボックス 218"/>
        <xdr:cNvSpPr txBox="1"/>
      </xdr:nvSpPr>
      <xdr:spPr>
        <a:xfrm>
          <a:off x="1955800" y="1411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107173</xdr:rowOff>
    </xdr:from>
    <xdr:to>
      <xdr:col>7</xdr:col>
      <xdr:colOff>31750</xdr:colOff>
      <xdr:row>82</xdr:row>
      <xdr:rowOff>37323</xdr:rowOff>
    </xdr:to>
    <xdr:sp macro="" textlink="">
      <xdr:nvSpPr>
        <xdr:cNvPr id="220" name="楕円 219"/>
        <xdr:cNvSpPr/>
      </xdr:nvSpPr>
      <xdr:spPr>
        <a:xfrm>
          <a:off x="1397000" y="139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22100</xdr:rowOff>
    </xdr:from>
    <xdr:ext cx="762000" cy="259045"/>
    <xdr:sp macro="" textlink="">
      <xdr:nvSpPr>
        <xdr:cNvPr id="221" name="テキスト ボックス 220"/>
        <xdr:cNvSpPr txBox="1"/>
      </xdr:nvSpPr>
      <xdr:spPr>
        <a:xfrm>
          <a:off x="1066800" y="140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本村は全国町村平均</a:t>
          </a:r>
          <a:r>
            <a:rPr kumimoji="1" lang="en-US" altLang="ja-JP" sz="1400">
              <a:latin typeface="ＭＳ Ｐゴシック" panose="020B0600070205080204" pitchFamily="50" charset="-128"/>
              <a:ea typeface="ＭＳ Ｐゴシック" panose="020B0600070205080204" pitchFamily="50" charset="-128"/>
            </a:rPr>
            <a:t>96.3</a:t>
          </a:r>
          <a:r>
            <a:rPr kumimoji="1" lang="ja-JP" altLang="en-US" sz="1400">
              <a:latin typeface="ＭＳ Ｐゴシック" panose="020B0600070205080204" pitchFamily="50" charset="-128"/>
              <a:ea typeface="ＭＳ Ｐゴシック" panose="020B0600070205080204" pitchFamily="50" charset="-128"/>
            </a:rPr>
            <a:t>より</a:t>
          </a:r>
          <a:r>
            <a:rPr kumimoji="1" lang="en-US" altLang="ja-JP" sz="1400">
              <a:latin typeface="ＭＳ Ｐゴシック" panose="020B0600070205080204" pitchFamily="50" charset="-128"/>
              <a:ea typeface="ＭＳ Ｐゴシック" panose="020B0600070205080204" pitchFamily="50" charset="-128"/>
            </a:rPr>
            <a:t>-9.3</a:t>
          </a:r>
          <a:r>
            <a:rPr kumimoji="1" lang="ja-JP" altLang="en-US" sz="1400">
              <a:latin typeface="ＭＳ Ｐゴシック" panose="020B0600070205080204" pitchFamily="50" charset="-128"/>
              <a:ea typeface="ＭＳ Ｐゴシック" panose="020B0600070205080204" pitchFamily="50" charset="-128"/>
            </a:rPr>
            <a:t>ポイント少ない</a:t>
          </a:r>
          <a:r>
            <a:rPr kumimoji="1" lang="en-US" altLang="ja-JP" sz="1400">
              <a:latin typeface="ＭＳ Ｐゴシック" panose="020B0600070205080204" pitchFamily="50" charset="-128"/>
              <a:ea typeface="ＭＳ Ｐゴシック" panose="020B0600070205080204" pitchFamily="50" charset="-128"/>
            </a:rPr>
            <a:t>87.0</a:t>
          </a:r>
          <a:r>
            <a:rPr kumimoji="1" lang="ja-JP" altLang="en-US" sz="1400">
              <a:latin typeface="ＭＳ Ｐゴシック" panose="020B0600070205080204" pitchFamily="50" charset="-128"/>
              <a:ea typeface="ＭＳ Ｐゴシック" panose="020B0600070205080204" pitchFamily="50" charset="-128"/>
            </a:rPr>
            <a:t>で低水準であるが、今後は個々のスキルを上げるためマネジメントをしっかりと行う。</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88582</xdr:rowOff>
    </xdr:to>
    <xdr:cxnSp macro="">
      <xdr:nvCxnSpPr>
        <xdr:cNvPr id="251" name="直線コネクタ 250"/>
        <xdr:cNvCxnSpPr/>
      </xdr:nvCxnSpPr>
      <xdr:spPr>
        <a:xfrm flipV="1">
          <a:off x="16179800" y="1442402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88582</xdr:rowOff>
    </xdr:from>
    <xdr:to>
      <xdr:col>77</xdr:col>
      <xdr:colOff>44450</xdr:colOff>
      <xdr:row>85</xdr:row>
      <xdr:rowOff>61913</xdr:rowOff>
    </xdr:to>
    <xdr:cxnSp macro="">
      <xdr:nvCxnSpPr>
        <xdr:cNvPr id="254" name="直線コネクタ 253"/>
        <xdr:cNvCxnSpPr/>
      </xdr:nvCxnSpPr>
      <xdr:spPr>
        <a:xfrm flipV="1">
          <a:off x="15290800" y="14490382"/>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167005</xdr:rowOff>
    </xdr:from>
    <xdr:to>
      <xdr:col>72</xdr:col>
      <xdr:colOff>203200</xdr:colOff>
      <xdr:row>85</xdr:row>
      <xdr:rowOff>61913</xdr:rowOff>
    </xdr:to>
    <xdr:cxnSp macro="">
      <xdr:nvCxnSpPr>
        <xdr:cNvPr id="257" name="直線コネクタ 256"/>
        <xdr:cNvCxnSpPr/>
      </xdr:nvCxnSpPr>
      <xdr:spPr>
        <a:xfrm>
          <a:off x="14401800" y="1456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46355</xdr:rowOff>
    </xdr:from>
    <xdr:to>
      <xdr:col>68</xdr:col>
      <xdr:colOff>152400</xdr:colOff>
      <xdr:row>84</xdr:row>
      <xdr:rowOff>167005</xdr:rowOff>
    </xdr:to>
    <xdr:cxnSp macro="">
      <xdr:nvCxnSpPr>
        <xdr:cNvPr id="260" name="直線コネクタ 259"/>
        <xdr:cNvCxnSpPr/>
      </xdr:nvCxnSpPr>
      <xdr:spPr>
        <a:xfrm>
          <a:off x="13512800" y="14448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0" name="楕円 269"/>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1"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37782</xdr:rowOff>
    </xdr:from>
    <xdr:to>
      <xdr:col>77</xdr:col>
      <xdr:colOff>95250</xdr:colOff>
      <xdr:row>84</xdr:row>
      <xdr:rowOff>139382</xdr:rowOff>
    </xdr:to>
    <xdr:sp macro="" textlink="">
      <xdr:nvSpPr>
        <xdr:cNvPr id="272" name="楕円 271"/>
        <xdr:cNvSpPr/>
      </xdr:nvSpPr>
      <xdr:spPr>
        <a:xfrm>
          <a:off x="16129000" y="144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149559</xdr:rowOff>
    </xdr:from>
    <xdr:ext cx="736600" cy="259045"/>
    <xdr:sp macro="" textlink="">
      <xdr:nvSpPr>
        <xdr:cNvPr id="273" name="テキスト ボックス 272"/>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11113</xdr:rowOff>
    </xdr:from>
    <xdr:to>
      <xdr:col>73</xdr:col>
      <xdr:colOff>44450</xdr:colOff>
      <xdr:row>85</xdr:row>
      <xdr:rowOff>112713</xdr:rowOff>
    </xdr:to>
    <xdr:sp macro="" textlink="">
      <xdr:nvSpPr>
        <xdr:cNvPr id="274" name="楕円 273"/>
        <xdr:cNvSpPr/>
      </xdr:nvSpPr>
      <xdr:spPr>
        <a:xfrm>
          <a:off x="15240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122890</xdr:rowOff>
    </xdr:from>
    <xdr:ext cx="762000" cy="259045"/>
    <xdr:sp macro="" textlink="">
      <xdr:nvSpPr>
        <xdr:cNvPr id="275" name="テキスト ボックス 274"/>
        <xdr:cNvSpPr txBox="1"/>
      </xdr:nvSpPr>
      <xdr:spPr>
        <a:xfrm>
          <a:off x="14909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116205</xdr:rowOff>
    </xdr:from>
    <xdr:to>
      <xdr:col>68</xdr:col>
      <xdr:colOff>203200</xdr:colOff>
      <xdr:row>85</xdr:row>
      <xdr:rowOff>46355</xdr:rowOff>
    </xdr:to>
    <xdr:sp macro="" textlink="">
      <xdr:nvSpPr>
        <xdr:cNvPr id="276" name="楕円 275"/>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56532</xdr:rowOff>
    </xdr:from>
    <xdr:ext cx="762000" cy="259045"/>
    <xdr:sp macro="" textlink="">
      <xdr:nvSpPr>
        <xdr:cNvPr id="277" name="テキスト ボックス 276"/>
        <xdr:cNvSpPr txBox="1"/>
      </xdr:nvSpPr>
      <xdr:spPr>
        <a:xfrm>
          <a:off x="14020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167005</xdr:rowOff>
    </xdr:from>
    <xdr:to>
      <xdr:col>64</xdr:col>
      <xdr:colOff>152400</xdr:colOff>
      <xdr:row>84</xdr:row>
      <xdr:rowOff>97155</xdr:rowOff>
    </xdr:to>
    <xdr:sp macro="" textlink="">
      <xdr:nvSpPr>
        <xdr:cNvPr id="278" name="楕円 277"/>
        <xdr:cNvSpPr/>
      </xdr:nvSpPr>
      <xdr:spPr>
        <a:xfrm>
          <a:off x="13462000" y="143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107332</xdr:rowOff>
    </xdr:from>
    <xdr:ext cx="762000" cy="259045"/>
    <xdr:sp macro="" textlink="">
      <xdr:nvSpPr>
        <xdr:cNvPr id="279" name="テキスト ボックス 278"/>
        <xdr:cNvSpPr txBox="1"/>
      </xdr:nvSpPr>
      <xdr:spPr>
        <a:xfrm>
          <a:off x="13131800" y="141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離島である本村は、通常の行政サービス以外に港や空港に職員を配置することから必然的に職員数が多くなっている。今後は、退職者不補充や会計年度任用職員で対応等住民サービスの低下がない範囲で努め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164779</xdr:rowOff>
    </xdr:from>
    <xdr:to>
      <xdr:col>81</xdr:col>
      <xdr:colOff>44450</xdr:colOff>
      <xdr:row>61</xdr:row>
      <xdr:rowOff>15736</xdr:rowOff>
    </xdr:to>
    <xdr:cxnSp macro="">
      <xdr:nvCxnSpPr>
        <xdr:cNvPr id="315" name="直線コネクタ 314"/>
        <xdr:cNvCxnSpPr/>
      </xdr:nvCxnSpPr>
      <xdr:spPr>
        <a:xfrm>
          <a:off x="16179800" y="10451779"/>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60</xdr:row>
      <xdr:rowOff>164779</xdr:rowOff>
    </xdr:to>
    <xdr:cxnSp macro="">
      <xdr:nvCxnSpPr>
        <xdr:cNvPr id="318" name="直線コネクタ 317"/>
        <xdr:cNvCxnSpPr/>
      </xdr:nvCxnSpPr>
      <xdr:spPr>
        <a:xfrm>
          <a:off x="15290800" y="10441094"/>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115830</xdr:rowOff>
    </xdr:from>
    <xdr:to>
      <xdr:col>72</xdr:col>
      <xdr:colOff>203200</xdr:colOff>
      <xdr:row>60</xdr:row>
      <xdr:rowOff>154094</xdr:rowOff>
    </xdr:to>
    <xdr:cxnSp macro="">
      <xdr:nvCxnSpPr>
        <xdr:cNvPr id="321" name="直線コネクタ 320"/>
        <xdr:cNvCxnSpPr/>
      </xdr:nvCxnSpPr>
      <xdr:spPr>
        <a:xfrm>
          <a:off x="14401800" y="10402830"/>
          <a:ext cx="88900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84691</xdr:rowOff>
    </xdr:from>
    <xdr:to>
      <xdr:col>68</xdr:col>
      <xdr:colOff>152400</xdr:colOff>
      <xdr:row>60</xdr:row>
      <xdr:rowOff>115830</xdr:rowOff>
    </xdr:to>
    <xdr:cxnSp macro="">
      <xdr:nvCxnSpPr>
        <xdr:cNvPr id="324" name="直線コネクタ 323"/>
        <xdr:cNvCxnSpPr/>
      </xdr:nvCxnSpPr>
      <xdr:spPr>
        <a:xfrm>
          <a:off x="13512800" y="10371691"/>
          <a:ext cx="8890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136386</xdr:rowOff>
    </xdr:from>
    <xdr:to>
      <xdr:col>81</xdr:col>
      <xdr:colOff>95250</xdr:colOff>
      <xdr:row>61</xdr:row>
      <xdr:rowOff>66536</xdr:rowOff>
    </xdr:to>
    <xdr:sp macro="" textlink="">
      <xdr:nvSpPr>
        <xdr:cNvPr id="334" name="楕円 333"/>
        <xdr:cNvSpPr/>
      </xdr:nvSpPr>
      <xdr:spPr>
        <a:xfrm>
          <a:off x="16967200" y="104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108463</xdr:rowOff>
    </xdr:from>
    <xdr:ext cx="762000" cy="259045"/>
    <xdr:sp macro="" textlink="">
      <xdr:nvSpPr>
        <xdr:cNvPr id="335" name="定員管理の状況該当値テキスト"/>
        <xdr:cNvSpPr txBox="1"/>
      </xdr:nvSpPr>
      <xdr:spPr>
        <a:xfrm>
          <a:off x="17106900" y="1039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113979</xdr:rowOff>
    </xdr:from>
    <xdr:to>
      <xdr:col>77</xdr:col>
      <xdr:colOff>95250</xdr:colOff>
      <xdr:row>61</xdr:row>
      <xdr:rowOff>44129</xdr:rowOff>
    </xdr:to>
    <xdr:sp macro="" textlink="">
      <xdr:nvSpPr>
        <xdr:cNvPr id="336" name="楕円 335"/>
        <xdr:cNvSpPr/>
      </xdr:nvSpPr>
      <xdr:spPr>
        <a:xfrm>
          <a:off x="16129000" y="104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28906</xdr:rowOff>
    </xdr:from>
    <xdr:ext cx="736600" cy="259045"/>
    <xdr:sp macro="" textlink="">
      <xdr:nvSpPr>
        <xdr:cNvPr id="337" name="テキスト ボックス 336"/>
        <xdr:cNvSpPr txBox="1"/>
      </xdr:nvSpPr>
      <xdr:spPr>
        <a:xfrm>
          <a:off x="15798800" y="10487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38" name="楕円 337"/>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39" name="テキスト ボックス 338"/>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65030</xdr:rowOff>
    </xdr:from>
    <xdr:to>
      <xdr:col>68</xdr:col>
      <xdr:colOff>203200</xdr:colOff>
      <xdr:row>60</xdr:row>
      <xdr:rowOff>166630</xdr:rowOff>
    </xdr:to>
    <xdr:sp macro="" textlink="">
      <xdr:nvSpPr>
        <xdr:cNvPr id="340" name="楕円 339"/>
        <xdr:cNvSpPr/>
      </xdr:nvSpPr>
      <xdr:spPr>
        <a:xfrm>
          <a:off x="14351000" y="103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151407</xdr:rowOff>
    </xdr:from>
    <xdr:ext cx="762000" cy="259045"/>
    <xdr:sp macro="" textlink="">
      <xdr:nvSpPr>
        <xdr:cNvPr id="341" name="テキスト ボックス 340"/>
        <xdr:cNvSpPr txBox="1"/>
      </xdr:nvSpPr>
      <xdr:spPr>
        <a:xfrm>
          <a:off x="14020800" y="1043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33891</xdr:rowOff>
    </xdr:from>
    <xdr:to>
      <xdr:col>64</xdr:col>
      <xdr:colOff>152400</xdr:colOff>
      <xdr:row>60</xdr:row>
      <xdr:rowOff>135491</xdr:rowOff>
    </xdr:to>
    <xdr:sp macro="" textlink="">
      <xdr:nvSpPr>
        <xdr:cNvPr id="342" name="楕円 341"/>
        <xdr:cNvSpPr/>
      </xdr:nvSpPr>
      <xdr:spPr>
        <a:xfrm>
          <a:off x="13462000" y="103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120268</xdr:rowOff>
    </xdr:from>
    <xdr:ext cx="762000" cy="259045"/>
    <xdr:sp macro="" textlink="">
      <xdr:nvSpPr>
        <xdr:cNvPr id="343" name="テキスト ボックス 342"/>
        <xdr:cNvSpPr txBox="1"/>
      </xdr:nvSpPr>
      <xdr:spPr>
        <a:xfrm>
          <a:off x="13131800" y="104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年度は公債費負担が減少しているが、今後は沖縄振興特別推進交付金等の普通建設事業や新庁舎建設及びフェリー建造に伴う新規発行債の増額に伴い実質公債費率の増加が見込まれることから、今後は普通建設費の優先順位を決め、新規発行債の抑制に努め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18288</xdr:rowOff>
    </xdr:to>
    <xdr:cxnSp macro="">
      <xdr:nvCxnSpPr>
        <xdr:cNvPr id="374" name="直線コネクタ 373"/>
        <xdr:cNvCxnSpPr/>
      </xdr:nvCxnSpPr>
      <xdr:spPr>
        <a:xfrm flipV="1">
          <a:off x="16179800" y="70380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61722</xdr:rowOff>
    </xdr:to>
    <xdr:cxnSp macro="">
      <xdr:nvCxnSpPr>
        <xdr:cNvPr id="377" name="直線コネクタ 376"/>
        <xdr:cNvCxnSpPr/>
      </xdr:nvCxnSpPr>
      <xdr:spPr>
        <a:xfrm flipV="1">
          <a:off x="15290800" y="70477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134112</xdr:rowOff>
    </xdr:to>
    <xdr:cxnSp macro="">
      <xdr:nvCxnSpPr>
        <xdr:cNvPr id="380" name="直線コネクタ 379"/>
        <xdr:cNvCxnSpPr/>
      </xdr:nvCxnSpPr>
      <xdr:spPr>
        <a:xfrm flipV="1">
          <a:off x="14401800" y="70911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134112</xdr:rowOff>
    </xdr:from>
    <xdr:to>
      <xdr:col>68</xdr:col>
      <xdr:colOff>152400</xdr:colOff>
      <xdr:row>42</xdr:row>
      <xdr:rowOff>73660</xdr:rowOff>
    </xdr:to>
    <xdr:cxnSp macro="">
      <xdr:nvCxnSpPr>
        <xdr:cNvPr id="383" name="直線コネクタ 382"/>
        <xdr:cNvCxnSpPr/>
      </xdr:nvCxnSpPr>
      <xdr:spPr>
        <a:xfrm flipV="1">
          <a:off x="13512800" y="71635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3" name="楕円 392"/>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4"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5" name="楕円 394"/>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6" name="テキスト ボックス 395"/>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7" name="楕円 396"/>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8" name="テキスト ボックス 397"/>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399" name="楕円 398"/>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400" name="テキスト ボックス 399"/>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1" name="楕円 400"/>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2" name="テキスト ボックス 401"/>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a:t>
          </a:r>
          <a:r>
            <a:rPr kumimoji="1" lang="ja-JP" altLang="ja-JP" sz="1400">
              <a:solidFill>
                <a:schemeClr val="dk1"/>
              </a:solidFill>
              <a:effectLst/>
              <a:latin typeface="+mn-lt"/>
              <a:ea typeface="+mn-ea"/>
              <a:cs typeface="+mn-cs"/>
            </a:rPr>
            <a:t>から将来負担比率は</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全国平均、沖縄平均より若干高い。平成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年にかけ庁舎建設、フェリー建造の大規模な事業があるため、今後は可能な限り新規発行債の削減に努め、基金からの繰入の抑制を図る。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82042</xdr:rowOff>
    </xdr:from>
    <xdr:to>
      <xdr:col>81</xdr:col>
      <xdr:colOff>44450</xdr:colOff>
      <xdr:row>15</xdr:row>
      <xdr:rowOff>96520</xdr:rowOff>
    </xdr:to>
    <xdr:cxnSp macro="">
      <xdr:nvCxnSpPr>
        <xdr:cNvPr id="436" name="直線コネクタ 435"/>
        <xdr:cNvCxnSpPr/>
      </xdr:nvCxnSpPr>
      <xdr:spPr>
        <a:xfrm>
          <a:off x="16179800" y="26537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82042</xdr:rowOff>
    </xdr:from>
    <xdr:to>
      <xdr:col>77</xdr:col>
      <xdr:colOff>44450</xdr:colOff>
      <xdr:row>16</xdr:row>
      <xdr:rowOff>109262</xdr:rowOff>
    </xdr:to>
    <xdr:cxnSp macro="">
      <xdr:nvCxnSpPr>
        <xdr:cNvPr id="439" name="直線コネクタ 438"/>
        <xdr:cNvCxnSpPr/>
      </xdr:nvCxnSpPr>
      <xdr:spPr>
        <a:xfrm flipV="1">
          <a:off x="15290800" y="2653792"/>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90763</xdr:rowOff>
    </xdr:from>
    <xdr:to>
      <xdr:col>72</xdr:col>
      <xdr:colOff>203200</xdr:colOff>
      <xdr:row>16</xdr:row>
      <xdr:rowOff>109262</xdr:rowOff>
    </xdr:to>
    <xdr:cxnSp macro="">
      <xdr:nvCxnSpPr>
        <xdr:cNvPr id="442" name="直線コネクタ 441"/>
        <xdr:cNvCxnSpPr/>
      </xdr:nvCxnSpPr>
      <xdr:spPr>
        <a:xfrm>
          <a:off x="14401800" y="2833963"/>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45720</xdr:rowOff>
    </xdr:from>
    <xdr:to>
      <xdr:col>81</xdr:col>
      <xdr:colOff>95250</xdr:colOff>
      <xdr:row>15</xdr:row>
      <xdr:rowOff>147320</xdr:rowOff>
    </xdr:to>
    <xdr:sp macro="" textlink="">
      <xdr:nvSpPr>
        <xdr:cNvPr id="454" name="楕円 453"/>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17797</xdr:rowOff>
    </xdr:from>
    <xdr:ext cx="762000" cy="259045"/>
    <xdr:sp macro="" textlink="">
      <xdr:nvSpPr>
        <xdr:cNvPr id="455" name="将来負担の状況該当値テキスト"/>
        <xdr:cNvSpPr txBox="1"/>
      </xdr:nvSpPr>
      <xdr:spPr>
        <a:xfrm>
          <a:off x="17106900" y="258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31242</xdr:rowOff>
    </xdr:from>
    <xdr:to>
      <xdr:col>77</xdr:col>
      <xdr:colOff>95250</xdr:colOff>
      <xdr:row>15</xdr:row>
      <xdr:rowOff>132842</xdr:rowOff>
    </xdr:to>
    <xdr:sp macro="" textlink="">
      <xdr:nvSpPr>
        <xdr:cNvPr id="456" name="楕円 455"/>
        <xdr:cNvSpPr/>
      </xdr:nvSpPr>
      <xdr:spPr>
        <a:xfrm>
          <a:off x="16129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117619</xdr:rowOff>
    </xdr:from>
    <xdr:ext cx="736600" cy="259045"/>
    <xdr:sp macro="" textlink="">
      <xdr:nvSpPr>
        <xdr:cNvPr id="457" name="テキスト ボックス 456"/>
        <xdr:cNvSpPr txBox="1"/>
      </xdr:nvSpPr>
      <xdr:spPr>
        <a:xfrm>
          <a:off x="15798800" y="268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58462</xdr:rowOff>
    </xdr:from>
    <xdr:to>
      <xdr:col>73</xdr:col>
      <xdr:colOff>44450</xdr:colOff>
      <xdr:row>16</xdr:row>
      <xdr:rowOff>160062</xdr:rowOff>
    </xdr:to>
    <xdr:sp macro="" textlink="">
      <xdr:nvSpPr>
        <xdr:cNvPr id="458" name="楕円 457"/>
        <xdr:cNvSpPr/>
      </xdr:nvSpPr>
      <xdr:spPr>
        <a:xfrm>
          <a:off x="15240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144839</xdr:rowOff>
    </xdr:from>
    <xdr:ext cx="762000" cy="259045"/>
    <xdr:sp macro="" textlink="">
      <xdr:nvSpPr>
        <xdr:cNvPr id="459" name="テキスト ボックス 458"/>
        <xdr:cNvSpPr txBox="1"/>
      </xdr:nvSpPr>
      <xdr:spPr>
        <a:xfrm>
          <a:off x="14909800" y="288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39963</xdr:rowOff>
    </xdr:from>
    <xdr:to>
      <xdr:col>68</xdr:col>
      <xdr:colOff>203200</xdr:colOff>
      <xdr:row>16</xdr:row>
      <xdr:rowOff>141563</xdr:rowOff>
    </xdr:to>
    <xdr:sp macro="" textlink="">
      <xdr:nvSpPr>
        <xdr:cNvPr id="460" name="楕円 459"/>
        <xdr:cNvSpPr/>
      </xdr:nvSpPr>
      <xdr:spPr>
        <a:xfrm>
          <a:off x="14351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126340</xdr:rowOff>
    </xdr:from>
    <xdr:ext cx="762000" cy="259045"/>
    <xdr:sp macro="" textlink="">
      <xdr:nvSpPr>
        <xdr:cNvPr id="461" name="テキスト ボックス 460"/>
        <xdr:cNvSpPr txBox="1"/>
      </xdr:nvSpPr>
      <xdr:spPr>
        <a:xfrm>
          <a:off x="14020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697
7.65
1,815,447
1,553,605
207,781
669,143
1,550,595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島１村の自治体であるため、行政職は類似団体と比較して多いが空港や船舶等にも職員の配置を行っているため、人件費の割合が高くなっている。今後は職員の退職者不補充を行うとともに、会計年度任用職員の対応等で人件費削減の取り組み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66040</xdr:rowOff>
    </xdr:from>
    <xdr:to>
      <xdr:col>24</xdr:col>
      <xdr:colOff>25400</xdr:colOff>
      <xdr:row>37</xdr:row>
      <xdr:rowOff>107950</xdr:rowOff>
    </xdr:to>
    <xdr:cxnSp macro="">
      <xdr:nvCxnSpPr>
        <xdr:cNvPr id="66" name="直線コネクタ 65"/>
        <xdr:cNvCxnSpPr/>
      </xdr:nvCxnSpPr>
      <xdr:spPr>
        <a:xfrm flipV="1">
          <a:off x="3987800" y="6409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73660</xdr:rowOff>
    </xdr:from>
    <xdr:to>
      <xdr:col>19</xdr:col>
      <xdr:colOff>187325</xdr:colOff>
      <xdr:row>37</xdr:row>
      <xdr:rowOff>107950</xdr:rowOff>
    </xdr:to>
    <xdr:cxnSp macro="">
      <xdr:nvCxnSpPr>
        <xdr:cNvPr id="69" name="直線コネクタ 68"/>
        <xdr:cNvCxnSpPr/>
      </xdr:nvCxnSpPr>
      <xdr:spPr>
        <a:xfrm>
          <a:off x="3098800" y="6417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168910</xdr:rowOff>
    </xdr:from>
    <xdr:to>
      <xdr:col>15</xdr:col>
      <xdr:colOff>98425</xdr:colOff>
      <xdr:row>37</xdr:row>
      <xdr:rowOff>73660</xdr:rowOff>
    </xdr:to>
    <xdr:cxnSp macro="">
      <xdr:nvCxnSpPr>
        <xdr:cNvPr id="72" name="直線コネクタ 71"/>
        <xdr:cNvCxnSpPr/>
      </xdr:nvCxnSpPr>
      <xdr:spPr>
        <a:xfrm>
          <a:off x="2209800" y="6341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168910</xdr:rowOff>
    </xdr:from>
    <xdr:to>
      <xdr:col>11</xdr:col>
      <xdr:colOff>9525</xdr:colOff>
      <xdr:row>37</xdr:row>
      <xdr:rowOff>58420</xdr:rowOff>
    </xdr:to>
    <xdr:cxnSp macro="">
      <xdr:nvCxnSpPr>
        <xdr:cNvPr id="75" name="直線コネクタ 74"/>
        <xdr:cNvCxnSpPr/>
      </xdr:nvCxnSpPr>
      <xdr:spPr>
        <a:xfrm flipV="1">
          <a:off x="1320800" y="6341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xdr:rowOff>
    </xdr:from>
    <xdr:to>
      <xdr:col>24</xdr:col>
      <xdr:colOff>76200</xdr:colOff>
      <xdr:row>37</xdr:row>
      <xdr:rowOff>116840</xdr:rowOff>
    </xdr:to>
    <xdr:sp macro="" textlink="">
      <xdr:nvSpPr>
        <xdr:cNvPr id="85" name="楕円 84"/>
        <xdr:cNvSpPr/>
      </xdr:nvSpPr>
      <xdr:spPr>
        <a:xfrm>
          <a:off x="47752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158767</xdr:rowOff>
    </xdr:from>
    <xdr:ext cx="762000" cy="259045"/>
    <xdr:sp macro="" textlink="">
      <xdr:nvSpPr>
        <xdr:cNvPr id="86" name="人件費該当値テキスト"/>
        <xdr:cNvSpPr txBox="1"/>
      </xdr:nvSpPr>
      <xdr:spPr>
        <a:xfrm>
          <a:off x="49149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22860</xdr:rowOff>
    </xdr:from>
    <xdr:to>
      <xdr:col>15</xdr:col>
      <xdr:colOff>149225</xdr:colOff>
      <xdr:row>37</xdr:row>
      <xdr:rowOff>124460</xdr:rowOff>
    </xdr:to>
    <xdr:sp macro="" textlink="">
      <xdr:nvSpPr>
        <xdr:cNvPr id="89" name="楕円 88"/>
        <xdr:cNvSpPr/>
      </xdr:nvSpPr>
      <xdr:spPr>
        <a:xfrm>
          <a:off x="3048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109237</xdr:rowOff>
    </xdr:from>
    <xdr:ext cx="762000" cy="259045"/>
    <xdr:sp macro="" textlink="">
      <xdr:nvSpPr>
        <xdr:cNvPr id="90" name="テキスト ボックス 89"/>
        <xdr:cNvSpPr txBox="1"/>
      </xdr:nvSpPr>
      <xdr:spPr>
        <a:xfrm>
          <a:off x="2717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118110</xdr:rowOff>
    </xdr:from>
    <xdr:to>
      <xdr:col>11</xdr:col>
      <xdr:colOff>60325</xdr:colOff>
      <xdr:row>37</xdr:row>
      <xdr:rowOff>48260</xdr:rowOff>
    </xdr:to>
    <xdr:sp macro="" textlink="">
      <xdr:nvSpPr>
        <xdr:cNvPr id="91" name="楕円 90"/>
        <xdr:cNvSpPr/>
      </xdr:nvSpPr>
      <xdr:spPr>
        <a:xfrm>
          <a:off x="2159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33037</xdr:rowOff>
    </xdr:from>
    <xdr:ext cx="762000" cy="259045"/>
    <xdr:sp macro="" textlink="">
      <xdr:nvSpPr>
        <xdr:cNvPr id="92" name="テキスト ボックス 91"/>
        <xdr:cNvSpPr txBox="1"/>
      </xdr:nvSpPr>
      <xdr:spPr>
        <a:xfrm>
          <a:off x="1828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a:t>
          </a:r>
          <a:r>
            <a:rPr kumimoji="1" lang="en-US" altLang="ja-JP" sz="1400">
              <a:latin typeface="ＭＳ Ｐゴシック" panose="020B0600070205080204" pitchFamily="50" charset="-128"/>
              <a:ea typeface="ＭＳ Ｐゴシック" panose="020B0600070205080204" pitchFamily="50" charset="-128"/>
            </a:rPr>
            <a:t>23.5</a:t>
          </a:r>
          <a:r>
            <a:rPr kumimoji="1" lang="ja-JP" altLang="en-US" sz="1400">
              <a:latin typeface="ＭＳ Ｐゴシック" panose="020B0600070205080204" pitchFamily="50" charset="-128"/>
              <a:ea typeface="ＭＳ Ｐゴシック" panose="020B0600070205080204" pitchFamily="50" charset="-128"/>
            </a:rPr>
            <a:t>％から平成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a:t>
          </a:r>
          <a:r>
            <a:rPr kumimoji="1" lang="en-US" altLang="ja-JP" sz="1400">
              <a:latin typeface="ＭＳ Ｐゴシック" panose="020B0600070205080204" pitchFamily="50" charset="-128"/>
              <a:ea typeface="ＭＳ Ｐゴシック" panose="020B0600070205080204" pitchFamily="50" charset="-128"/>
            </a:rPr>
            <a:t>24.3</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0.8</a:t>
          </a:r>
          <a:r>
            <a:rPr kumimoji="1" lang="ja-JP" altLang="en-US" sz="1400">
              <a:latin typeface="ＭＳ Ｐゴシック" panose="020B0600070205080204" pitchFamily="50" charset="-128"/>
              <a:ea typeface="ＭＳ Ｐゴシック" panose="020B0600070205080204" pitchFamily="50" charset="-128"/>
            </a:rPr>
            <a:t>ポイント増）と県平均</a:t>
          </a:r>
          <a:r>
            <a:rPr kumimoji="1" lang="en-US" altLang="ja-JP" sz="1400">
              <a:latin typeface="ＭＳ Ｐゴシック" panose="020B0600070205080204" pitchFamily="50" charset="-128"/>
              <a:ea typeface="ＭＳ Ｐゴシック" panose="020B0600070205080204" pitchFamily="50" charset="-128"/>
            </a:rPr>
            <a:t>14.9</a:t>
          </a:r>
          <a:r>
            <a:rPr kumimoji="1" lang="ja-JP" altLang="en-US" sz="1400">
              <a:latin typeface="ＭＳ Ｐゴシック" panose="020B0600070205080204" pitchFamily="50" charset="-128"/>
              <a:ea typeface="ＭＳ Ｐゴシック" panose="020B0600070205080204" pitchFamily="50" charset="-128"/>
            </a:rPr>
            <a:t>％より</a:t>
          </a:r>
          <a:r>
            <a:rPr kumimoji="1" lang="en-US" altLang="ja-JP" sz="1400">
              <a:latin typeface="ＭＳ Ｐゴシック" panose="020B0600070205080204" pitchFamily="50" charset="-128"/>
              <a:ea typeface="ＭＳ Ｐゴシック" panose="020B0600070205080204" pitchFamily="50" charset="-128"/>
            </a:rPr>
            <a:t>9.4</a:t>
          </a:r>
          <a:r>
            <a:rPr kumimoji="1" lang="ja-JP" altLang="en-US" sz="1400">
              <a:latin typeface="ＭＳ Ｐゴシック" panose="020B0600070205080204" pitchFamily="50" charset="-128"/>
              <a:ea typeface="ＭＳ Ｐゴシック" panose="020B0600070205080204" pitchFamily="50" charset="-128"/>
            </a:rPr>
            <a:t>ポイントと高い水準にある。離島である本村は、旅費の増や沖縄振興特別交付金事業による委託やシステム保守の委託料等よる増額が主な要因である。</a:t>
          </a:r>
        </a:p>
        <a:p>
          <a:r>
            <a:rPr kumimoji="1" lang="ja-JP" altLang="en-US" sz="1400">
              <a:latin typeface="ＭＳ Ｐゴシック" panose="020B0600070205080204" pitchFamily="50" charset="-128"/>
              <a:ea typeface="ＭＳ Ｐゴシック" panose="020B0600070205080204" pitchFamily="50" charset="-128"/>
            </a:rPr>
            <a:t>今後は、委託料等の見直しを行う。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19</xdr:row>
      <xdr:rowOff>152146</xdr:rowOff>
    </xdr:to>
    <xdr:cxnSp macro="">
      <xdr:nvCxnSpPr>
        <xdr:cNvPr id="124" name="直線コネクタ 123"/>
        <xdr:cNvCxnSpPr/>
      </xdr:nvCxnSpPr>
      <xdr:spPr>
        <a:xfrm>
          <a:off x="15671800" y="33731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65278</xdr:rowOff>
    </xdr:from>
    <xdr:to>
      <xdr:col>78</xdr:col>
      <xdr:colOff>69850</xdr:colOff>
      <xdr:row>19</xdr:row>
      <xdr:rowOff>115570</xdr:rowOff>
    </xdr:to>
    <xdr:cxnSp macro="">
      <xdr:nvCxnSpPr>
        <xdr:cNvPr id="127" name="直線コネクタ 126"/>
        <xdr:cNvCxnSpPr/>
      </xdr:nvCxnSpPr>
      <xdr:spPr>
        <a:xfrm>
          <a:off x="14782800" y="3322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37846</xdr:rowOff>
    </xdr:from>
    <xdr:to>
      <xdr:col>73</xdr:col>
      <xdr:colOff>180975</xdr:colOff>
      <xdr:row>19</xdr:row>
      <xdr:rowOff>65278</xdr:rowOff>
    </xdr:to>
    <xdr:cxnSp macro="">
      <xdr:nvCxnSpPr>
        <xdr:cNvPr id="130" name="直線コネクタ 129"/>
        <xdr:cNvCxnSpPr/>
      </xdr:nvCxnSpPr>
      <xdr:spPr>
        <a:xfrm>
          <a:off x="13893800" y="3295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14986</xdr:rowOff>
    </xdr:from>
    <xdr:to>
      <xdr:col>69</xdr:col>
      <xdr:colOff>92075</xdr:colOff>
      <xdr:row>19</xdr:row>
      <xdr:rowOff>37846</xdr:rowOff>
    </xdr:to>
    <xdr:cxnSp macro="">
      <xdr:nvCxnSpPr>
        <xdr:cNvPr id="133" name="直線コネクタ 132"/>
        <xdr:cNvCxnSpPr/>
      </xdr:nvCxnSpPr>
      <xdr:spPr>
        <a:xfrm>
          <a:off x="13004800" y="32725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101346</xdr:rowOff>
    </xdr:from>
    <xdr:to>
      <xdr:col>82</xdr:col>
      <xdr:colOff>158750</xdr:colOff>
      <xdr:row>20</xdr:row>
      <xdr:rowOff>31496</xdr:rowOff>
    </xdr:to>
    <xdr:sp macro="" textlink="">
      <xdr:nvSpPr>
        <xdr:cNvPr id="143" name="楕円 142"/>
        <xdr:cNvSpPr/>
      </xdr:nvSpPr>
      <xdr:spPr>
        <a:xfrm>
          <a:off x="164592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73423</xdr:rowOff>
    </xdr:from>
    <xdr:ext cx="762000" cy="259045"/>
    <xdr:sp macro="" textlink="">
      <xdr:nvSpPr>
        <xdr:cNvPr id="144" name="物件費該当値テキスト"/>
        <xdr:cNvSpPr txBox="1"/>
      </xdr:nvSpPr>
      <xdr:spPr>
        <a:xfrm>
          <a:off x="165989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5" name="楕円 144"/>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6" name="テキスト ボックス 145"/>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14478</xdr:rowOff>
    </xdr:from>
    <xdr:to>
      <xdr:col>74</xdr:col>
      <xdr:colOff>31750</xdr:colOff>
      <xdr:row>19</xdr:row>
      <xdr:rowOff>116078</xdr:rowOff>
    </xdr:to>
    <xdr:sp macro="" textlink="">
      <xdr:nvSpPr>
        <xdr:cNvPr id="147" name="楕円 146"/>
        <xdr:cNvSpPr/>
      </xdr:nvSpPr>
      <xdr:spPr>
        <a:xfrm>
          <a:off x="14732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100855</xdr:rowOff>
    </xdr:from>
    <xdr:ext cx="762000" cy="259045"/>
    <xdr:sp macro="" textlink="">
      <xdr:nvSpPr>
        <xdr:cNvPr id="148" name="テキスト ボックス 147"/>
        <xdr:cNvSpPr txBox="1"/>
      </xdr:nvSpPr>
      <xdr:spPr>
        <a:xfrm>
          <a:off x="14401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158496</xdr:rowOff>
    </xdr:from>
    <xdr:to>
      <xdr:col>69</xdr:col>
      <xdr:colOff>142875</xdr:colOff>
      <xdr:row>19</xdr:row>
      <xdr:rowOff>88646</xdr:rowOff>
    </xdr:to>
    <xdr:sp macro="" textlink="">
      <xdr:nvSpPr>
        <xdr:cNvPr id="149" name="楕円 148"/>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73423</xdr:rowOff>
    </xdr:from>
    <xdr:ext cx="762000" cy="259045"/>
    <xdr:sp macro="" textlink="">
      <xdr:nvSpPr>
        <xdr:cNvPr id="150" name="テキスト ボックス 149"/>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135636</xdr:rowOff>
    </xdr:from>
    <xdr:to>
      <xdr:col>65</xdr:col>
      <xdr:colOff>53975</xdr:colOff>
      <xdr:row>19</xdr:row>
      <xdr:rowOff>65786</xdr:rowOff>
    </xdr:to>
    <xdr:sp macro="" textlink="">
      <xdr:nvSpPr>
        <xdr:cNvPr id="151" name="楕円 150"/>
        <xdr:cNvSpPr/>
      </xdr:nvSpPr>
      <xdr:spPr>
        <a:xfrm>
          <a:off x="12954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50563</xdr:rowOff>
    </xdr:from>
    <xdr:ext cx="762000" cy="259045"/>
    <xdr:sp macro="" textlink="">
      <xdr:nvSpPr>
        <xdr:cNvPr id="152" name="テキスト ボックス 151"/>
        <xdr:cNvSpPr txBox="1"/>
      </xdr:nvSpPr>
      <xdr:spPr>
        <a:xfrm>
          <a:off x="12623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扶助費は全国、沖縄県平均より低水準であり、主な比率は障害福祉や小中学校の扶助となっている。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53522</xdr:rowOff>
    </xdr:to>
    <xdr:cxnSp macro="">
      <xdr:nvCxnSpPr>
        <xdr:cNvPr id="186" name="直線コネクタ 185"/>
        <xdr:cNvCxnSpPr/>
      </xdr:nvCxnSpPr>
      <xdr:spPr>
        <a:xfrm>
          <a:off x="3987800" y="94016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69850</xdr:rowOff>
    </xdr:to>
    <xdr:cxnSp macro="">
      <xdr:nvCxnSpPr>
        <xdr:cNvPr id="189" name="直線コネクタ 188"/>
        <xdr:cNvCxnSpPr/>
      </xdr:nvCxnSpPr>
      <xdr:spPr>
        <a:xfrm flipV="1">
          <a:off x="3098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69850</xdr:rowOff>
    </xdr:to>
    <xdr:cxnSp macro="">
      <xdr:nvCxnSpPr>
        <xdr:cNvPr id="192" name="直線コネクタ 191"/>
        <xdr:cNvCxnSpPr/>
      </xdr:nvCxnSpPr>
      <xdr:spPr>
        <a:xfrm>
          <a:off x="2209800" y="93199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159657</xdr:rowOff>
    </xdr:to>
    <xdr:cxnSp macro="">
      <xdr:nvCxnSpPr>
        <xdr:cNvPr id="195" name="直線コネクタ 194"/>
        <xdr:cNvCxnSpPr/>
      </xdr:nvCxnSpPr>
      <xdr:spPr>
        <a:xfrm flipV="1">
          <a:off x="1320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5" name="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7" name="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0" name="テキスト ボックス 20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1" name="楕円 210"/>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2" name="テキスト ボックス 211"/>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3" name="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その他に係る</a:t>
          </a:r>
          <a:r>
            <a:rPr kumimoji="1" lang="ja-JP" altLang="en-US" sz="1400">
              <a:solidFill>
                <a:schemeClr val="dk1"/>
              </a:solidFill>
              <a:effectLst/>
              <a:latin typeface="+mn-lt"/>
              <a:ea typeface="+mn-ea"/>
              <a:cs typeface="+mn-cs"/>
            </a:rPr>
            <a:t>主</a:t>
          </a:r>
          <a:r>
            <a:rPr kumimoji="1" lang="ja-JP" altLang="ja-JP" sz="1400">
              <a:solidFill>
                <a:schemeClr val="dk1"/>
              </a:solidFill>
              <a:effectLst/>
              <a:latin typeface="+mn-lt"/>
              <a:ea typeface="+mn-ea"/>
              <a:cs typeface="+mn-cs"/>
            </a:rPr>
            <a:t>な要因</a:t>
          </a:r>
          <a:r>
            <a:rPr kumimoji="1" lang="ja-JP" altLang="en-US" sz="1400">
              <a:solidFill>
                <a:schemeClr val="dk1"/>
              </a:solidFill>
              <a:effectLst/>
              <a:latin typeface="+mn-lt"/>
              <a:ea typeface="+mn-ea"/>
              <a:cs typeface="+mn-cs"/>
            </a:rPr>
            <a:t>として</a:t>
          </a:r>
          <a:r>
            <a:rPr kumimoji="1" lang="ja-JP" altLang="ja-JP" sz="1400">
              <a:solidFill>
                <a:schemeClr val="dk1"/>
              </a:solidFill>
              <a:effectLst/>
              <a:latin typeface="+mn-lt"/>
              <a:ea typeface="+mn-ea"/>
              <a:cs typeface="+mn-cs"/>
            </a:rPr>
            <a:t>、簡易水道事業や農業集落排水事業への公営企業への繰出や</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国民健康保険事業へ</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繰出が多額である</a:t>
          </a:r>
          <a:r>
            <a:rPr kumimoji="1" lang="ja-JP" altLang="en-US" sz="1400">
              <a:solidFill>
                <a:schemeClr val="dk1"/>
              </a:solidFill>
              <a:effectLst/>
              <a:latin typeface="+mn-lt"/>
              <a:ea typeface="+mn-ea"/>
              <a:cs typeface="+mn-cs"/>
            </a:rPr>
            <a:t>ことが挙げられる</a:t>
          </a:r>
          <a:r>
            <a:rPr kumimoji="1" lang="ja-JP" altLang="ja-JP" sz="1400">
              <a:solidFill>
                <a:schemeClr val="dk1"/>
              </a:solidFill>
              <a:effectLst/>
              <a:latin typeface="+mn-lt"/>
              <a:ea typeface="+mn-ea"/>
              <a:cs typeface="+mn-cs"/>
            </a:rPr>
            <a:t>。今後は公営企業戦略を策定し健全な財政運営に努め、一般会計からの繰出の抑制を図る。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41275</xdr:rowOff>
    </xdr:from>
    <xdr:to>
      <xdr:col>82</xdr:col>
      <xdr:colOff>107950</xdr:colOff>
      <xdr:row>57</xdr:row>
      <xdr:rowOff>127000</xdr:rowOff>
    </xdr:to>
    <xdr:cxnSp macro="">
      <xdr:nvCxnSpPr>
        <xdr:cNvPr id="242" name="直線コネクタ 241"/>
        <xdr:cNvCxnSpPr/>
      </xdr:nvCxnSpPr>
      <xdr:spPr>
        <a:xfrm flipV="1">
          <a:off x="15671800" y="98139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57</xdr:row>
      <xdr:rowOff>127000</xdr:rowOff>
    </xdr:to>
    <xdr:cxnSp macro="">
      <xdr:nvCxnSpPr>
        <xdr:cNvPr id="245" name="直線コネクタ 244"/>
        <xdr:cNvCxnSpPr/>
      </xdr:nvCxnSpPr>
      <xdr:spPr>
        <a:xfrm>
          <a:off x="14782800" y="97167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115570</xdr:rowOff>
    </xdr:from>
    <xdr:to>
      <xdr:col>73</xdr:col>
      <xdr:colOff>180975</xdr:colOff>
      <xdr:row>57</xdr:row>
      <xdr:rowOff>41275</xdr:rowOff>
    </xdr:to>
    <xdr:cxnSp macro="">
      <xdr:nvCxnSpPr>
        <xdr:cNvPr id="248" name="直線コネクタ 247"/>
        <xdr:cNvCxnSpPr/>
      </xdr:nvCxnSpPr>
      <xdr:spPr>
        <a:xfrm flipV="1">
          <a:off x="13893800" y="97167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138430</xdr:rowOff>
    </xdr:from>
    <xdr:to>
      <xdr:col>69</xdr:col>
      <xdr:colOff>92075</xdr:colOff>
      <xdr:row>57</xdr:row>
      <xdr:rowOff>41275</xdr:rowOff>
    </xdr:to>
    <xdr:cxnSp macro="">
      <xdr:nvCxnSpPr>
        <xdr:cNvPr id="251" name="直線コネクタ 250"/>
        <xdr:cNvCxnSpPr/>
      </xdr:nvCxnSpPr>
      <xdr:spPr>
        <a:xfrm>
          <a:off x="13004800" y="97396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61" name="楕円 260"/>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7002</xdr:rowOff>
    </xdr:from>
    <xdr:ext cx="762000" cy="259045"/>
    <xdr:sp macro="" textlink="">
      <xdr:nvSpPr>
        <xdr:cNvPr id="262" name="その他該当値テキスト"/>
        <xdr:cNvSpPr txBox="1"/>
      </xdr:nvSpPr>
      <xdr:spPr>
        <a:xfrm>
          <a:off x="165989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63" name="楕円 262"/>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64" name="テキスト ボックス 263"/>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64770</xdr:rowOff>
    </xdr:from>
    <xdr:to>
      <xdr:col>74</xdr:col>
      <xdr:colOff>31750</xdr:colOff>
      <xdr:row>56</xdr:row>
      <xdr:rowOff>166370</xdr:rowOff>
    </xdr:to>
    <xdr:sp macro="" textlink="">
      <xdr:nvSpPr>
        <xdr:cNvPr id="265" name="楕円 264"/>
        <xdr:cNvSpPr/>
      </xdr:nvSpPr>
      <xdr:spPr>
        <a:xfrm>
          <a:off x="14732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5097</xdr:rowOff>
    </xdr:from>
    <xdr:ext cx="762000" cy="259045"/>
    <xdr:sp macro="" textlink="">
      <xdr:nvSpPr>
        <xdr:cNvPr id="266" name="テキスト ボックス 265"/>
        <xdr:cNvSpPr txBox="1"/>
      </xdr:nvSpPr>
      <xdr:spPr>
        <a:xfrm>
          <a:off x="14401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67" name="楕円 266"/>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8" name="テキスト ボックス 267"/>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87630</xdr:rowOff>
    </xdr:from>
    <xdr:to>
      <xdr:col>65</xdr:col>
      <xdr:colOff>53975</xdr:colOff>
      <xdr:row>57</xdr:row>
      <xdr:rowOff>17780</xdr:rowOff>
    </xdr:to>
    <xdr:sp macro="" textlink="">
      <xdr:nvSpPr>
        <xdr:cNvPr id="269" name="楕円 268"/>
        <xdr:cNvSpPr/>
      </xdr:nvSpPr>
      <xdr:spPr>
        <a:xfrm>
          <a:off x="12954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27957</xdr:rowOff>
    </xdr:from>
    <xdr:ext cx="762000" cy="259045"/>
    <xdr:sp macro="" textlink="">
      <xdr:nvSpPr>
        <xdr:cNvPr id="270" name="テキスト ボックス 269"/>
        <xdr:cNvSpPr txBox="1"/>
      </xdr:nvSpPr>
      <xdr:spPr>
        <a:xfrm>
          <a:off x="12623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福祉の向上を図る観点から社会福祉協議会への補助金及び観光振興に伴う観光協会への補助金の割合が高額になっている。今後は自主運営ができるよう事業の精査を行い、補助金の見直しに努める必要があ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119380</xdr:rowOff>
    </xdr:from>
    <xdr:to>
      <xdr:col>82</xdr:col>
      <xdr:colOff>107950</xdr:colOff>
      <xdr:row>33</xdr:row>
      <xdr:rowOff>130810</xdr:rowOff>
    </xdr:to>
    <xdr:cxnSp macro="">
      <xdr:nvCxnSpPr>
        <xdr:cNvPr id="302" name="直線コネクタ 301"/>
        <xdr:cNvCxnSpPr/>
      </xdr:nvCxnSpPr>
      <xdr:spPr>
        <a:xfrm>
          <a:off x="15671800" y="5777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119380</xdr:rowOff>
    </xdr:from>
    <xdr:to>
      <xdr:col>78</xdr:col>
      <xdr:colOff>69850</xdr:colOff>
      <xdr:row>35</xdr:row>
      <xdr:rowOff>16510</xdr:rowOff>
    </xdr:to>
    <xdr:cxnSp macro="">
      <xdr:nvCxnSpPr>
        <xdr:cNvPr id="305" name="直線コネクタ 304"/>
        <xdr:cNvCxnSpPr/>
      </xdr:nvCxnSpPr>
      <xdr:spPr>
        <a:xfrm flipV="1">
          <a:off x="14782800" y="577723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16510</xdr:rowOff>
    </xdr:to>
    <xdr:cxnSp macro="">
      <xdr:nvCxnSpPr>
        <xdr:cNvPr id="308" name="直線コネクタ 307"/>
        <xdr:cNvCxnSpPr/>
      </xdr:nvCxnSpPr>
      <xdr:spPr>
        <a:xfrm>
          <a:off x="13893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157480</xdr:rowOff>
    </xdr:to>
    <xdr:cxnSp macro="">
      <xdr:nvCxnSpPr>
        <xdr:cNvPr id="311" name="直線コネクタ 310"/>
        <xdr:cNvCxnSpPr/>
      </xdr:nvCxnSpPr>
      <xdr:spPr>
        <a:xfrm>
          <a:off x="13004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80010</xdr:rowOff>
    </xdr:from>
    <xdr:to>
      <xdr:col>82</xdr:col>
      <xdr:colOff>158750</xdr:colOff>
      <xdr:row>34</xdr:row>
      <xdr:rowOff>10160</xdr:rowOff>
    </xdr:to>
    <xdr:sp macro="" textlink="">
      <xdr:nvSpPr>
        <xdr:cNvPr id="321" name="楕円 320"/>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160037</xdr:rowOff>
    </xdr:from>
    <xdr:ext cx="762000" cy="259045"/>
    <xdr:sp macro="" textlink="">
      <xdr:nvSpPr>
        <xdr:cNvPr id="322" name="補助費等該当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68580</xdr:rowOff>
    </xdr:from>
    <xdr:to>
      <xdr:col>78</xdr:col>
      <xdr:colOff>120650</xdr:colOff>
      <xdr:row>33</xdr:row>
      <xdr:rowOff>170180</xdr:rowOff>
    </xdr:to>
    <xdr:sp macro="" textlink="">
      <xdr:nvSpPr>
        <xdr:cNvPr id="323" name="楕円 322"/>
        <xdr:cNvSpPr/>
      </xdr:nvSpPr>
      <xdr:spPr>
        <a:xfrm>
          <a:off x="156210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8907</xdr:rowOff>
    </xdr:from>
    <xdr:ext cx="736600" cy="259045"/>
    <xdr:sp macro="" textlink="">
      <xdr:nvSpPr>
        <xdr:cNvPr id="324" name="テキスト ボックス 323"/>
        <xdr:cNvSpPr txBox="1"/>
      </xdr:nvSpPr>
      <xdr:spPr>
        <a:xfrm>
          <a:off x="15290800" y="549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25" name="楕円 32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6" name="テキスト ボックス 32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27" name="楕円 326"/>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28" name="テキスト ボックス 327"/>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9" name="楕円 328"/>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30" name="テキスト ボックス 329"/>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公債費は全国や沖縄県平均</a:t>
          </a:r>
          <a:r>
            <a:rPr kumimoji="1" lang="en-US" altLang="ja-JP" sz="1400">
              <a:latin typeface="ＭＳ Ｐゴシック" panose="020B0600070205080204" pitchFamily="50" charset="-128"/>
              <a:ea typeface="ＭＳ Ｐゴシック" panose="020B0600070205080204" pitchFamily="50" charset="-128"/>
            </a:rPr>
            <a:t>14.3</a:t>
          </a:r>
          <a:r>
            <a:rPr kumimoji="1" lang="ja-JP" altLang="en-US" sz="1400">
              <a:latin typeface="ＭＳ Ｐゴシック" panose="020B0600070205080204" pitchFamily="50" charset="-128"/>
              <a:ea typeface="ＭＳ Ｐゴシック" panose="020B0600070205080204" pitchFamily="50" charset="-128"/>
            </a:rPr>
            <a:t>％より高い傾向にある。今後は普通建設事業費の優先順位を見極め公債費の抑制に努める。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165100</xdr:rowOff>
    </xdr:to>
    <xdr:cxnSp macro="">
      <xdr:nvCxnSpPr>
        <xdr:cNvPr id="362" name="直線コネクタ 361"/>
        <xdr:cNvCxnSpPr/>
      </xdr:nvCxnSpPr>
      <xdr:spPr>
        <a:xfrm>
          <a:off x="3987800" y="13126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96520</xdr:rowOff>
    </xdr:to>
    <xdr:cxnSp macro="">
      <xdr:nvCxnSpPr>
        <xdr:cNvPr id="365" name="直線コネクタ 364"/>
        <xdr:cNvCxnSpPr/>
      </xdr:nvCxnSpPr>
      <xdr:spPr>
        <a:xfrm>
          <a:off x="3098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62230</xdr:rowOff>
    </xdr:to>
    <xdr:cxnSp macro="">
      <xdr:nvCxnSpPr>
        <xdr:cNvPr id="368" name="直線コネクタ 367"/>
        <xdr:cNvCxnSpPr/>
      </xdr:nvCxnSpPr>
      <xdr:spPr>
        <a:xfrm>
          <a:off x="2209800" y="1309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119380</xdr:rowOff>
    </xdr:to>
    <xdr:cxnSp macro="">
      <xdr:nvCxnSpPr>
        <xdr:cNvPr id="371" name="直線コネクタ 370"/>
        <xdr:cNvCxnSpPr/>
      </xdr:nvCxnSpPr>
      <xdr:spPr>
        <a:xfrm flipV="1">
          <a:off x="1320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1" name="楕円 380"/>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82"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3" name="楕円 382"/>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4" name="テキスト ボックス 38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5" name="楕円 384"/>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6" name="テキスト ボックス 385"/>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7" name="楕円 386"/>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8" name="テキスト ボックス 387"/>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9" name="楕円 388"/>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0" name="テキスト ボックス 389"/>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公債費以外における経常収支比率は</a:t>
          </a:r>
          <a:r>
            <a:rPr kumimoji="1" lang="en-US" altLang="ja-JP" sz="1400">
              <a:latin typeface="ＭＳ Ｐゴシック" panose="020B0600070205080204" pitchFamily="50" charset="-128"/>
              <a:ea typeface="ＭＳ Ｐゴシック" panose="020B0600070205080204" pitchFamily="50" charset="-128"/>
            </a:rPr>
            <a:t>80.1</a:t>
          </a:r>
          <a:r>
            <a:rPr kumimoji="1" lang="ja-JP" altLang="en-US" sz="1400">
              <a:latin typeface="ＭＳ Ｐゴシック" panose="020B0600070205080204" pitchFamily="50" charset="-128"/>
              <a:ea typeface="ＭＳ Ｐゴシック" panose="020B0600070205080204" pitchFamily="50" charset="-128"/>
            </a:rPr>
            <a:t>％となっており、類似団体</a:t>
          </a:r>
          <a:r>
            <a:rPr kumimoji="1" lang="en-US" altLang="ja-JP" sz="1400">
              <a:latin typeface="ＭＳ Ｐゴシック" panose="020B0600070205080204" pitchFamily="50" charset="-128"/>
              <a:ea typeface="ＭＳ Ｐゴシック" panose="020B0600070205080204" pitchFamily="50" charset="-128"/>
            </a:rPr>
            <a:t>68.8</a:t>
          </a:r>
          <a:r>
            <a:rPr kumimoji="1" lang="ja-JP" altLang="en-US" sz="1400">
              <a:latin typeface="ＭＳ Ｐゴシック" panose="020B0600070205080204" pitchFamily="50" charset="-128"/>
              <a:ea typeface="ＭＳ Ｐゴシック" panose="020B0600070205080204" pitchFamily="50" charset="-128"/>
            </a:rPr>
            <a:t>％を</a:t>
          </a:r>
          <a:r>
            <a:rPr kumimoji="1" lang="en-US" altLang="ja-JP" sz="1400">
              <a:latin typeface="ＭＳ Ｐゴシック" panose="020B0600070205080204" pitchFamily="50" charset="-128"/>
              <a:ea typeface="ＭＳ Ｐゴシック" panose="020B0600070205080204" pitchFamily="50" charset="-128"/>
            </a:rPr>
            <a:t>11.3</a:t>
          </a:r>
          <a:r>
            <a:rPr kumimoji="1" lang="ja-JP" altLang="en-US" sz="1400">
              <a:latin typeface="ＭＳ Ｐゴシック" panose="020B0600070205080204" pitchFamily="50" charset="-128"/>
              <a:ea typeface="ＭＳ Ｐゴシック" panose="020B0600070205080204" pitchFamily="50" charset="-128"/>
            </a:rPr>
            <a:t>ポイント上回っている。主に物件費及び繰出金の増額が主な要因となっている。物件費は委託料の見直し、繰出金は公営企業の健全な財政運営を行うため公営企業戦略を策定し経営改善を図り、抑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48623</xdr:rowOff>
    </xdr:from>
    <xdr:to>
      <xdr:col>82</xdr:col>
      <xdr:colOff>107950</xdr:colOff>
      <xdr:row>80</xdr:row>
      <xdr:rowOff>81280</xdr:rowOff>
    </xdr:to>
    <xdr:cxnSp macro="">
      <xdr:nvCxnSpPr>
        <xdr:cNvPr id="425" name="直線コネクタ 424"/>
        <xdr:cNvCxnSpPr/>
      </xdr:nvCxnSpPr>
      <xdr:spPr>
        <a:xfrm flipV="1">
          <a:off x="15671800" y="137646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81280</xdr:rowOff>
    </xdr:from>
    <xdr:to>
      <xdr:col>78</xdr:col>
      <xdr:colOff>69850</xdr:colOff>
      <xdr:row>80</xdr:row>
      <xdr:rowOff>136798</xdr:rowOff>
    </xdr:to>
    <xdr:cxnSp macro="">
      <xdr:nvCxnSpPr>
        <xdr:cNvPr id="428" name="直線コネクタ 427"/>
        <xdr:cNvCxnSpPr/>
      </xdr:nvCxnSpPr>
      <xdr:spPr>
        <a:xfrm flipV="1">
          <a:off x="14782800" y="1379728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45357</xdr:rowOff>
    </xdr:from>
    <xdr:to>
      <xdr:col>73</xdr:col>
      <xdr:colOff>180975</xdr:colOff>
      <xdr:row>80</xdr:row>
      <xdr:rowOff>136798</xdr:rowOff>
    </xdr:to>
    <xdr:cxnSp macro="">
      <xdr:nvCxnSpPr>
        <xdr:cNvPr id="431" name="直線コネクタ 430"/>
        <xdr:cNvCxnSpPr/>
      </xdr:nvCxnSpPr>
      <xdr:spPr>
        <a:xfrm>
          <a:off x="13893800" y="1376135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171087</xdr:rowOff>
    </xdr:from>
    <xdr:to>
      <xdr:col>69</xdr:col>
      <xdr:colOff>92075</xdr:colOff>
      <xdr:row>80</xdr:row>
      <xdr:rowOff>45357</xdr:rowOff>
    </xdr:to>
    <xdr:cxnSp macro="">
      <xdr:nvCxnSpPr>
        <xdr:cNvPr id="434" name="直線コネクタ 433"/>
        <xdr:cNvCxnSpPr/>
      </xdr:nvCxnSpPr>
      <xdr:spPr>
        <a:xfrm>
          <a:off x="13004800" y="137156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169273</xdr:rowOff>
    </xdr:from>
    <xdr:to>
      <xdr:col>82</xdr:col>
      <xdr:colOff>158750</xdr:colOff>
      <xdr:row>80</xdr:row>
      <xdr:rowOff>99423</xdr:rowOff>
    </xdr:to>
    <xdr:sp macro="" textlink="">
      <xdr:nvSpPr>
        <xdr:cNvPr id="444" name="楕円 443"/>
        <xdr:cNvSpPr/>
      </xdr:nvSpPr>
      <xdr:spPr>
        <a:xfrm>
          <a:off x="164592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141350</xdr:rowOff>
    </xdr:from>
    <xdr:ext cx="762000" cy="259045"/>
    <xdr:sp macro="" textlink="">
      <xdr:nvSpPr>
        <xdr:cNvPr id="445" name="公債費以外該当値テキスト"/>
        <xdr:cNvSpPr txBox="1"/>
      </xdr:nvSpPr>
      <xdr:spPr>
        <a:xfrm>
          <a:off x="165989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30480</xdr:rowOff>
    </xdr:from>
    <xdr:to>
      <xdr:col>78</xdr:col>
      <xdr:colOff>120650</xdr:colOff>
      <xdr:row>80</xdr:row>
      <xdr:rowOff>132080</xdr:rowOff>
    </xdr:to>
    <xdr:sp macro="" textlink="">
      <xdr:nvSpPr>
        <xdr:cNvPr id="446" name="楕円 445"/>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116857</xdr:rowOff>
    </xdr:from>
    <xdr:ext cx="736600" cy="259045"/>
    <xdr:sp macro="" textlink="">
      <xdr:nvSpPr>
        <xdr:cNvPr id="447" name="テキスト ボックス 446"/>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85998</xdr:rowOff>
    </xdr:from>
    <xdr:to>
      <xdr:col>74</xdr:col>
      <xdr:colOff>31750</xdr:colOff>
      <xdr:row>81</xdr:row>
      <xdr:rowOff>16148</xdr:rowOff>
    </xdr:to>
    <xdr:sp macro="" textlink="">
      <xdr:nvSpPr>
        <xdr:cNvPr id="448" name="楕円 447"/>
        <xdr:cNvSpPr/>
      </xdr:nvSpPr>
      <xdr:spPr>
        <a:xfrm>
          <a:off x="14732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925</xdr:rowOff>
    </xdr:from>
    <xdr:ext cx="762000" cy="259045"/>
    <xdr:sp macro="" textlink="">
      <xdr:nvSpPr>
        <xdr:cNvPr id="449" name="テキスト ボックス 448"/>
        <xdr:cNvSpPr txBox="1"/>
      </xdr:nvSpPr>
      <xdr:spPr>
        <a:xfrm>
          <a:off x="14401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166007</xdr:rowOff>
    </xdr:from>
    <xdr:to>
      <xdr:col>69</xdr:col>
      <xdr:colOff>142875</xdr:colOff>
      <xdr:row>80</xdr:row>
      <xdr:rowOff>96157</xdr:rowOff>
    </xdr:to>
    <xdr:sp macro="" textlink="">
      <xdr:nvSpPr>
        <xdr:cNvPr id="450" name="楕円 449"/>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51" name="テキスト ボックス 450"/>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120287</xdr:rowOff>
    </xdr:from>
    <xdr:to>
      <xdr:col>65</xdr:col>
      <xdr:colOff>53975</xdr:colOff>
      <xdr:row>80</xdr:row>
      <xdr:rowOff>50437</xdr:rowOff>
    </xdr:to>
    <xdr:sp macro="" textlink="">
      <xdr:nvSpPr>
        <xdr:cNvPr id="452" name="楕円 451"/>
        <xdr:cNvSpPr/>
      </xdr:nvSpPr>
      <xdr:spPr>
        <a:xfrm>
          <a:off x="12954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35214</xdr:rowOff>
    </xdr:from>
    <xdr:ext cx="762000" cy="259045"/>
    <xdr:sp macro="" textlink="">
      <xdr:nvSpPr>
        <xdr:cNvPr id="453" name="テキスト ボックス 452"/>
        <xdr:cNvSpPr txBox="1"/>
      </xdr:nvSpPr>
      <xdr:spPr>
        <a:xfrm>
          <a:off x="12623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11586</xdr:rowOff>
    </xdr:from>
    <xdr:to>
      <xdr:col>29</xdr:col>
      <xdr:colOff>127000</xdr:colOff>
      <xdr:row>16</xdr:row>
      <xdr:rowOff>12329</xdr:rowOff>
    </xdr:to>
    <xdr:cxnSp macro="">
      <xdr:nvCxnSpPr>
        <xdr:cNvPr id="51" name="直線コネクタ 50"/>
        <xdr:cNvCxnSpPr/>
      </xdr:nvCxnSpPr>
      <xdr:spPr bwMode="auto">
        <a:xfrm flipV="1">
          <a:off x="5003800" y="2802411"/>
          <a:ext cx="6477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12329</xdr:rowOff>
    </xdr:from>
    <xdr:to>
      <xdr:col>26</xdr:col>
      <xdr:colOff>50800</xdr:colOff>
      <xdr:row>16</xdr:row>
      <xdr:rowOff>63578</xdr:rowOff>
    </xdr:to>
    <xdr:cxnSp macro="">
      <xdr:nvCxnSpPr>
        <xdr:cNvPr id="54" name="直線コネクタ 53"/>
        <xdr:cNvCxnSpPr/>
      </xdr:nvCxnSpPr>
      <xdr:spPr bwMode="auto">
        <a:xfrm flipV="1">
          <a:off x="4305300" y="2803154"/>
          <a:ext cx="698500" cy="5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63578</xdr:rowOff>
    </xdr:from>
    <xdr:to>
      <xdr:col>22</xdr:col>
      <xdr:colOff>114300</xdr:colOff>
      <xdr:row>16</xdr:row>
      <xdr:rowOff>121802</xdr:rowOff>
    </xdr:to>
    <xdr:cxnSp macro="">
      <xdr:nvCxnSpPr>
        <xdr:cNvPr id="57" name="直線コネクタ 56"/>
        <xdr:cNvCxnSpPr/>
      </xdr:nvCxnSpPr>
      <xdr:spPr bwMode="auto">
        <a:xfrm flipV="1">
          <a:off x="3606800" y="2854403"/>
          <a:ext cx="698500" cy="5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110132</xdr:rowOff>
    </xdr:from>
    <xdr:to>
      <xdr:col>18</xdr:col>
      <xdr:colOff>177800</xdr:colOff>
      <xdr:row>16</xdr:row>
      <xdr:rowOff>121802</xdr:rowOff>
    </xdr:to>
    <xdr:cxnSp macro="">
      <xdr:nvCxnSpPr>
        <xdr:cNvPr id="60" name="直線コネクタ 59"/>
        <xdr:cNvCxnSpPr/>
      </xdr:nvCxnSpPr>
      <xdr:spPr bwMode="auto">
        <a:xfrm>
          <a:off x="2908300" y="2900957"/>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132236</xdr:rowOff>
    </xdr:from>
    <xdr:to>
      <xdr:col>29</xdr:col>
      <xdr:colOff>177800</xdr:colOff>
      <xdr:row>16</xdr:row>
      <xdr:rowOff>62386</xdr:rowOff>
    </xdr:to>
    <xdr:sp macro="" textlink="">
      <xdr:nvSpPr>
        <xdr:cNvPr id="70" name="楕円 69"/>
        <xdr:cNvSpPr/>
      </xdr:nvSpPr>
      <xdr:spPr bwMode="auto">
        <a:xfrm>
          <a:off x="5600700" y="275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148763</xdr:rowOff>
    </xdr:from>
    <xdr:ext cx="762000" cy="259045"/>
    <xdr:sp macro="" textlink="">
      <xdr:nvSpPr>
        <xdr:cNvPr id="71" name="人口1人当たり決算額の推移該当値テキスト130"/>
        <xdr:cNvSpPr txBox="1"/>
      </xdr:nvSpPr>
      <xdr:spPr>
        <a:xfrm>
          <a:off x="5740400" y="259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132979</xdr:rowOff>
    </xdr:from>
    <xdr:to>
      <xdr:col>26</xdr:col>
      <xdr:colOff>101600</xdr:colOff>
      <xdr:row>16</xdr:row>
      <xdr:rowOff>63129</xdr:rowOff>
    </xdr:to>
    <xdr:sp macro="" textlink="">
      <xdr:nvSpPr>
        <xdr:cNvPr id="72" name="楕円 71"/>
        <xdr:cNvSpPr/>
      </xdr:nvSpPr>
      <xdr:spPr bwMode="auto">
        <a:xfrm>
          <a:off x="4953000" y="275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73306</xdr:rowOff>
    </xdr:from>
    <xdr:ext cx="736600" cy="259045"/>
    <xdr:sp macro="" textlink="">
      <xdr:nvSpPr>
        <xdr:cNvPr id="73" name="テキスト ボックス 72"/>
        <xdr:cNvSpPr txBox="1"/>
      </xdr:nvSpPr>
      <xdr:spPr>
        <a:xfrm>
          <a:off x="4622800" y="2521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12778</xdr:rowOff>
    </xdr:from>
    <xdr:to>
      <xdr:col>22</xdr:col>
      <xdr:colOff>165100</xdr:colOff>
      <xdr:row>16</xdr:row>
      <xdr:rowOff>114378</xdr:rowOff>
    </xdr:to>
    <xdr:sp macro="" textlink="">
      <xdr:nvSpPr>
        <xdr:cNvPr id="74" name="楕円 73"/>
        <xdr:cNvSpPr/>
      </xdr:nvSpPr>
      <xdr:spPr bwMode="auto">
        <a:xfrm>
          <a:off x="4254500" y="280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124555</xdr:rowOff>
    </xdr:from>
    <xdr:ext cx="762000" cy="259045"/>
    <xdr:sp macro="" textlink="">
      <xdr:nvSpPr>
        <xdr:cNvPr id="75" name="テキスト ボックス 74"/>
        <xdr:cNvSpPr txBox="1"/>
      </xdr:nvSpPr>
      <xdr:spPr>
        <a:xfrm>
          <a:off x="3924300" y="257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71002</xdr:rowOff>
    </xdr:from>
    <xdr:to>
      <xdr:col>19</xdr:col>
      <xdr:colOff>38100</xdr:colOff>
      <xdr:row>17</xdr:row>
      <xdr:rowOff>1152</xdr:rowOff>
    </xdr:to>
    <xdr:sp macro="" textlink="">
      <xdr:nvSpPr>
        <xdr:cNvPr id="76" name="楕円 75"/>
        <xdr:cNvSpPr/>
      </xdr:nvSpPr>
      <xdr:spPr bwMode="auto">
        <a:xfrm>
          <a:off x="3556000" y="286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11329</xdr:rowOff>
    </xdr:from>
    <xdr:ext cx="762000" cy="259045"/>
    <xdr:sp macro="" textlink="">
      <xdr:nvSpPr>
        <xdr:cNvPr id="77" name="テキスト ボックス 76"/>
        <xdr:cNvSpPr txBox="1"/>
      </xdr:nvSpPr>
      <xdr:spPr>
        <a:xfrm>
          <a:off x="3225800" y="263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59332</xdr:rowOff>
    </xdr:from>
    <xdr:to>
      <xdr:col>15</xdr:col>
      <xdr:colOff>101600</xdr:colOff>
      <xdr:row>16</xdr:row>
      <xdr:rowOff>160932</xdr:rowOff>
    </xdr:to>
    <xdr:sp macro="" textlink="">
      <xdr:nvSpPr>
        <xdr:cNvPr id="78" name="楕円 77"/>
        <xdr:cNvSpPr/>
      </xdr:nvSpPr>
      <xdr:spPr bwMode="auto">
        <a:xfrm>
          <a:off x="2857500" y="285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171109</xdr:rowOff>
    </xdr:from>
    <xdr:ext cx="762000" cy="259045"/>
    <xdr:sp macro="" textlink="">
      <xdr:nvSpPr>
        <xdr:cNvPr id="79" name="テキスト ボックス 78"/>
        <xdr:cNvSpPr txBox="1"/>
      </xdr:nvSpPr>
      <xdr:spPr>
        <a:xfrm>
          <a:off x="2527300" y="261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326646</xdr:rowOff>
    </xdr:from>
    <xdr:to>
      <xdr:col>29</xdr:col>
      <xdr:colOff>127000</xdr:colOff>
      <xdr:row>36</xdr:row>
      <xdr:rowOff>53646</xdr:rowOff>
    </xdr:to>
    <xdr:cxnSp macro="">
      <xdr:nvCxnSpPr>
        <xdr:cNvPr id="114" name="直線コネクタ 113"/>
        <xdr:cNvCxnSpPr/>
      </xdr:nvCxnSpPr>
      <xdr:spPr bwMode="auto">
        <a:xfrm flipV="1">
          <a:off x="5003800" y="6936996"/>
          <a:ext cx="647700" cy="6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311423</xdr:rowOff>
    </xdr:from>
    <xdr:ext cx="762000" cy="259045"/>
    <xdr:sp macro="" textlink="">
      <xdr:nvSpPr>
        <xdr:cNvPr id="115" name="人口1人当たり決算額の推移平均値テキスト445"/>
        <xdr:cNvSpPr txBox="1"/>
      </xdr:nvSpPr>
      <xdr:spPr>
        <a:xfrm>
          <a:off x="5740400" y="6921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318574</xdr:rowOff>
    </xdr:from>
    <xdr:to>
      <xdr:col>26</xdr:col>
      <xdr:colOff>50800</xdr:colOff>
      <xdr:row>36</xdr:row>
      <xdr:rowOff>53646</xdr:rowOff>
    </xdr:to>
    <xdr:cxnSp macro="">
      <xdr:nvCxnSpPr>
        <xdr:cNvPr id="117" name="直線コネクタ 116"/>
        <xdr:cNvCxnSpPr/>
      </xdr:nvCxnSpPr>
      <xdr:spPr bwMode="auto">
        <a:xfrm>
          <a:off x="4305300" y="6928924"/>
          <a:ext cx="698500" cy="77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305864</xdr:rowOff>
    </xdr:from>
    <xdr:to>
      <xdr:col>22</xdr:col>
      <xdr:colOff>114300</xdr:colOff>
      <xdr:row>35</xdr:row>
      <xdr:rowOff>318574</xdr:rowOff>
    </xdr:to>
    <xdr:cxnSp macro="">
      <xdr:nvCxnSpPr>
        <xdr:cNvPr id="120" name="直線コネクタ 119"/>
        <xdr:cNvCxnSpPr/>
      </xdr:nvCxnSpPr>
      <xdr:spPr bwMode="auto">
        <a:xfrm>
          <a:off x="3606800" y="6916214"/>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281887</xdr:rowOff>
    </xdr:from>
    <xdr:to>
      <xdr:col>18</xdr:col>
      <xdr:colOff>177800</xdr:colOff>
      <xdr:row>35</xdr:row>
      <xdr:rowOff>305864</xdr:rowOff>
    </xdr:to>
    <xdr:cxnSp macro="">
      <xdr:nvCxnSpPr>
        <xdr:cNvPr id="123" name="直線コネクタ 122"/>
        <xdr:cNvCxnSpPr/>
      </xdr:nvCxnSpPr>
      <xdr:spPr bwMode="auto">
        <a:xfrm>
          <a:off x="2908300" y="6892237"/>
          <a:ext cx="698500" cy="2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275846</xdr:rowOff>
    </xdr:from>
    <xdr:to>
      <xdr:col>29</xdr:col>
      <xdr:colOff>177800</xdr:colOff>
      <xdr:row>36</xdr:row>
      <xdr:rowOff>34546</xdr:rowOff>
    </xdr:to>
    <xdr:sp macro="" textlink="">
      <xdr:nvSpPr>
        <xdr:cNvPr id="133" name="楕円 132"/>
        <xdr:cNvSpPr/>
      </xdr:nvSpPr>
      <xdr:spPr bwMode="auto">
        <a:xfrm>
          <a:off x="5600700" y="688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120923</xdr:rowOff>
    </xdr:from>
    <xdr:ext cx="762000" cy="259045"/>
    <xdr:sp macro="" textlink="">
      <xdr:nvSpPr>
        <xdr:cNvPr id="134" name="人口1人当たり決算額の推移該当値テキスト445"/>
        <xdr:cNvSpPr txBox="1"/>
      </xdr:nvSpPr>
      <xdr:spPr>
        <a:xfrm>
          <a:off x="5740400" y="673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2846</xdr:rowOff>
    </xdr:from>
    <xdr:to>
      <xdr:col>26</xdr:col>
      <xdr:colOff>101600</xdr:colOff>
      <xdr:row>36</xdr:row>
      <xdr:rowOff>104446</xdr:rowOff>
    </xdr:to>
    <xdr:sp macro="" textlink="">
      <xdr:nvSpPr>
        <xdr:cNvPr id="135" name="楕円 134"/>
        <xdr:cNvSpPr/>
      </xdr:nvSpPr>
      <xdr:spPr bwMode="auto">
        <a:xfrm>
          <a:off x="4953000" y="695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89223</xdr:rowOff>
    </xdr:from>
    <xdr:ext cx="736600" cy="259045"/>
    <xdr:sp macro="" textlink="">
      <xdr:nvSpPr>
        <xdr:cNvPr id="136" name="テキスト ボックス 135"/>
        <xdr:cNvSpPr txBox="1"/>
      </xdr:nvSpPr>
      <xdr:spPr>
        <a:xfrm>
          <a:off x="4622800" y="70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267774</xdr:rowOff>
    </xdr:from>
    <xdr:to>
      <xdr:col>22</xdr:col>
      <xdr:colOff>165100</xdr:colOff>
      <xdr:row>36</xdr:row>
      <xdr:rowOff>26474</xdr:rowOff>
    </xdr:to>
    <xdr:sp macro="" textlink="">
      <xdr:nvSpPr>
        <xdr:cNvPr id="137" name="楕円 136"/>
        <xdr:cNvSpPr/>
      </xdr:nvSpPr>
      <xdr:spPr bwMode="auto">
        <a:xfrm>
          <a:off x="4254500" y="687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36651</xdr:rowOff>
    </xdr:from>
    <xdr:ext cx="762000" cy="259045"/>
    <xdr:sp macro="" textlink="">
      <xdr:nvSpPr>
        <xdr:cNvPr id="138" name="テキスト ボックス 137"/>
        <xdr:cNvSpPr txBox="1"/>
      </xdr:nvSpPr>
      <xdr:spPr>
        <a:xfrm>
          <a:off x="3924300" y="66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255064</xdr:rowOff>
    </xdr:from>
    <xdr:to>
      <xdr:col>19</xdr:col>
      <xdr:colOff>38100</xdr:colOff>
      <xdr:row>36</xdr:row>
      <xdr:rowOff>13764</xdr:rowOff>
    </xdr:to>
    <xdr:sp macro="" textlink="">
      <xdr:nvSpPr>
        <xdr:cNvPr id="139" name="楕円 138"/>
        <xdr:cNvSpPr/>
      </xdr:nvSpPr>
      <xdr:spPr bwMode="auto">
        <a:xfrm>
          <a:off x="3556000" y="686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23941</xdr:rowOff>
    </xdr:from>
    <xdr:ext cx="762000" cy="259045"/>
    <xdr:sp macro="" textlink="">
      <xdr:nvSpPr>
        <xdr:cNvPr id="140" name="テキスト ボックス 139"/>
        <xdr:cNvSpPr txBox="1"/>
      </xdr:nvSpPr>
      <xdr:spPr>
        <a:xfrm>
          <a:off x="3225800" y="66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231087</xdr:rowOff>
    </xdr:from>
    <xdr:to>
      <xdr:col>15</xdr:col>
      <xdr:colOff>101600</xdr:colOff>
      <xdr:row>35</xdr:row>
      <xdr:rowOff>332687</xdr:rowOff>
    </xdr:to>
    <xdr:sp macro="" textlink="">
      <xdr:nvSpPr>
        <xdr:cNvPr id="141" name="楕円 140"/>
        <xdr:cNvSpPr/>
      </xdr:nvSpPr>
      <xdr:spPr bwMode="auto">
        <a:xfrm>
          <a:off x="2857500" y="684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342864</xdr:rowOff>
    </xdr:from>
    <xdr:ext cx="762000" cy="259045"/>
    <xdr:sp macro="" textlink="">
      <xdr:nvSpPr>
        <xdr:cNvPr id="142" name="テキスト ボックス 141"/>
        <xdr:cNvSpPr txBox="1"/>
      </xdr:nvSpPr>
      <xdr:spPr>
        <a:xfrm>
          <a:off x="2527300" y="661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697
7.65
1,815,447
1,553,605
207,781
669,143
1,550,595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133024</xdr:rowOff>
    </xdr:from>
    <xdr:to>
      <xdr:col>24</xdr:col>
      <xdr:colOff>63500</xdr:colOff>
      <xdr:row>35</xdr:row>
      <xdr:rowOff>153582</xdr:rowOff>
    </xdr:to>
    <xdr:cxnSp macro="">
      <xdr:nvCxnSpPr>
        <xdr:cNvPr id="60" name="直線コネクタ 59"/>
        <xdr:cNvCxnSpPr/>
      </xdr:nvCxnSpPr>
      <xdr:spPr>
        <a:xfrm flipV="1">
          <a:off x="3797300" y="6133774"/>
          <a:ext cx="8382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153582</xdr:rowOff>
    </xdr:from>
    <xdr:to>
      <xdr:col>19</xdr:col>
      <xdr:colOff>177800</xdr:colOff>
      <xdr:row>36</xdr:row>
      <xdr:rowOff>6690</xdr:rowOff>
    </xdr:to>
    <xdr:cxnSp macro="">
      <xdr:nvCxnSpPr>
        <xdr:cNvPr id="63" name="直線コネクタ 62"/>
        <xdr:cNvCxnSpPr/>
      </xdr:nvCxnSpPr>
      <xdr:spPr>
        <a:xfrm flipV="1">
          <a:off x="2908300" y="6154332"/>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6690</xdr:rowOff>
    </xdr:from>
    <xdr:to>
      <xdr:col>15</xdr:col>
      <xdr:colOff>50800</xdr:colOff>
      <xdr:row>36</xdr:row>
      <xdr:rowOff>35363</xdr:rowOff>
    </xdr:to>
    <xdr:cxnSp macro="">
      <xdr:nvCxnSpPr>
        <xdr:cNvPr id="66" name="直線コネクタ 65"/>
        <xdr:cNvCxnSpPr/>
      </xdr:nvCxnSpPr>
      <xdr:spPr>
        <a:xfrm flipV="1">
          <a:off x="2019300" y="6178890"/>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25665</xdr:rowOff>
    </xdr:from>
    <xdr:to>
      <xdr:col>10</xdr:col>
      <xdr:colOff>114300</xdr:colOff>
      <xdr:row>36</xdr:row>
      <xdr:rowOff>35363</xdr:rowOff>
    </xdr:to>
    <xdr:cxnSp macro="">
      <xdr:nvCxnSpPr>
        <xdr:cNvPr id="69" name="直線コネクタ 68"/>
        <xdr:cNvCxnSpPr/>
      </xdr:nvCxnSpPr>
      <xdr:spPr>
        <a:xfrm>
          <a:off x="1130300" y="6197865"/>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82224</xdr:rowOff>
    </xdr:from>
    <xdr:to>
      <xdr:col>24</xdr:col>
      <xdr:colOff>114300</xdr:colOff>
      <xdr:row>36</xdr:row>
      <xdr:rowOff>12374</xdr:rowOff>
    </xdr:to>
    <xdr:sp macro="" textlink="">
      <xdr:nvSpPr>
        <xdr:cNvPr id="79" name="楕円 78"/>
        <xdr:cNvSpPr/>
      </xdr:nvSpPr>
      <xdr:spPr>
        <a:xfrm>
          <a:off x="4584700" y="60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105101</xdr:rowOff>
    </xdr:from>
    <xdr:ext cx="599010" cy="259045"/>
    <xdr:sp macro="" textlink="">
      <xdr:nvSpPr>
        <xdr:cNvPr id="80" name="人件費該当値テキスト"/>
        <xdr:cNvSpPr txBox="1"/>
      </xdr:nvSpPr>
      <xdr:spPr>
        <a:xfrm>
          <a:off x="4686300" y="593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102782</xdr:rowOff>
    </xdr:from>
    <xdr:to>
      <xdr:col>20</xdr:col>
      <xdr:colOff>38100</xdr:colOff>
      <xdr:row>36</xdr:row>
      <xdr:rowOff>32932</xdr:rowOff>
    </xdr:to>
    <xdr:sp macro="" textlink="">
      <xdr:nvSpPr>
        <xdr:cNvPr id="81" name="楕円 80"/>
        <xdr:cNvSpPr/>
      </xdr:nvSpPr>
      <xdr:spPr>
        <a:xfrm>
          <a:off x="3746500" y="61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49459</xdr:rowOff>
    </xdr:from>
    <xdr:ext cx="599010" cy="259045"/>
    <xdr:sp macro="" textlink="">
      <xdr:nvSpPr>
        <xdr:cNvPr id="82" name="テキスト ボックス 81"/>
        <xdr:cNvSpPr txBox="1"/>
      </xdr:nvSpPr>
      <xdr:spPr>
        <a:xfrm>
          <a:off x="3497795" y="587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127340</xdr:rowOff>
    </xdr:from>
    <xdr:to>
      <xdr:col>15</xdr:col>
      <xdr:colOff>101600</xdr:colOff>
      <xdr:row>36</xdr:row>
      <xdr:rowOff>57490</xdr:rowOff>
    </xdr:to>
    <xdr:sp macro="" textlink="">
      <xdr:nvSpPr>
        <xdr:cNvPr id="83" name="楕円 82"/>
        <xdr:cNvSpPr/>
      </xdr:nvSpPr>
      <xdr:spPr>
        <a:xfrm>
          <a:off x="2857500" y="61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74017</xdr:rowOff>
    </xdr:from>
    <xdr:ext cx="599010" cy="259045"/>
    <xdr:sp macro="" textlink="">
      <xdr:nvSpPr>
        <xdr:cNvPr id="84" name="テキスト ボックス 83"/>
        <xdr:cNvSpPr txBox="1"/>
      </xdr:nvSpPr>
      <xdr:spPr>
        <a:xfrm>
          <a:off x="2608795" y="590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156013</xdr:rowOff>
    </xdr:from>
    <xdr:to>
      <xdr:col>10</xdr:col>
      <xdr:colOff>165100</xdr:colOff>
      <xdr:row>36</xdr:row>
      <xdr:rowOff>86163</xdr:rowOff>
    </xdr:to>
    <xdr:sp macro="" textlink="">
      <xdr:nvSpPr>
        <xdr:cNvPr id="85" name="楕円 84"/>
        <xdr:cNvSpPr/>
      </xdr:nvSpPr>
      <xdr:spPr>
        <a:xfrm>
          <a:off x="1968500" y="61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102690</xdr:rowOff>
    </xdr:from>
    <xdr:ext cx="599010" cy="259045"/>
    <xdr:sp macro="" textlink="">
      <xdr:nvSpPr>
        <xdr:cNvPr id="86" name="テキスト ボックス 85"/>
        <xdr:cNvSpPr txBox="1"/>
      </xdr:nvSpPr>
      <xdr:spPr>
        <a:xfrm>
          <a:off x="1719795" y="593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146315</xdr:rowOff>
    </xdr:from>
    <xdr:to>
      <xdr:col>6</xdr:col>
      <xdr:colOff>38100</xdr:colOff>
      <xdr:row>36</xdr:row>
      <xdr:rowOff>76465</xdr:rowOff>
    </xdr:to>
    <xdr:sp macro="" textlink="">
      <xdr:nvSpPr>
        <xdr:cNvPr id="87" name="楕円 86"/>
        <xdr:cNvSpPr/>
      </xdr:nvSpPr>
      <xdr:spPr>
        <a:xfrm>
          <a:off x="1079500" y="61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92992</xdr:rowOff>
    </xdr:from>
    <xdr:ext cx="599010" cy="259045"/>
    <xdr:sp macro="" textlink="">
      <xdr:nvSpPr>
        <xdr:cNvPr id="88" name="テキスト ボックス 87"/>
        <xdr:cNvSpPr txBox="1"/>
      </xdr:nvSpPr>
      <xdr:spPr>
        <a:xfrm>
          <a:off x="830795" y="59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141400</xdr:rowOff>
    </xdr:from>
    <xdr:to>
      <xdr:col>24</xdr:col>
      <xdr:colOff>63500</xdr:colOff>
      <xdr:row>57</xdr:row>
      <xdr:rowOff>171149</xdr:rowOff>
    </xdr:to>
    <xdr:cxnSp macro="">
      <xdr:nvCxnSpPr>
        <xdr:cNvPr id="117" name="直線コネクタ 116"/>
        <xdr:cNvCxnSpPr/>
      </xdr:nvCxnSpPr>
      <xdr:spPr>
        <a:xfrm flipV="1">
          <a:off x="3797300" y="9914050"/>
          <a:ext cx="8382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150021</xdr:rowOff>
    </xdr:from>
    <xdr:to>
      <xdr:col>19</xdr:col>
      <xdr:colOff>177800</xdr:colOff>
      <xdr:row>57</xdr:row>
      <xdr:rowOff>171149</xdr:rowOff>
    </xdr:to>
    <xdr:cxnSp macro="">
      <xdr:nvCxnSpPr>
        <xdr:cNvPr id="120" name="直線コネクタ 119"/>
        <xdr:cNvCxnSpPr/>
      </xdr:nvCxnSpPr>
      <xdr:spPr>
        <a:xfrm>
          <a:off x="2908300" y="9922671"/>
          <a:ext cx="8890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150021</xdr:rowOff>
    </xdr:from>
    <xdr:to>
      <xdr:col>15</xdr:col>
      <xdr:colOff>50800</xdr:colOff>
      <xdr:row>57</xdr:row>
      <xdr:rowOff>161927</xdr:rowOff>
    </xdr:to>
    <xdr:cxnSp macro="">
      <xdr:nvCxnSpPr>
        <xdr:cNvPr id="123" name="直線コネクタ 122"/>
        <xdr:cNvCxnSpPr/>
      </xdr:nvCxnSpPr>
      <xdr:spPr>
        <a:xfrm flipV="1">
          <a:off x="2019300" y="9922671"/>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161927</xdr:rowOff>
    </xdr:from>
    <xdr:to>
      <xdr:col>10</xdr:col>
      <xdr:colOff>114300</xdr:colOff>
      <xdr:row>58</xdr:row>
      <xdr:rowOff>21442</xdr:rowOff>
    </xdr:to>
    <xdr:cxnSp macro="">
      <xdr:nvCxnSpPr>
        <xdr:cNvPr id="126" name="直線コネクタ 125"/>
        <xdr:cNvCxnSpPr/>
      </xdr:nvCxnSpPr>
      <xdr:spPr>
        <a:xfrm flipV="1">
          <a:off x="1130300" y="9934577"/>
          <a:ext cx="889000" cy="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90600</xdr:rowOff>
    </xdr:from>
    <xdr:to>
      <xdr:col>24</xdr:col>
      <xdr:colOff>114300</xdr:colOff>
      <xdr:row>58</xdr:row>
      <xdr:rowOff>20750</xdr:rowOff>
    </xdr:to>
    <xdr:sp macro="" textlink="">
      <xdr:nvSpPr>
        <xdr:cNvPr id="136" name="楕円 135"/>
        <xdr:cNvSpPr/>
      </xdr:nvSpPr>
      <xdr:spPr>
        <a:xfrm>
          <a:off x="4584700" y="98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113477</xdr:rowOff>
    </xdr:from>
    <xdr:ext cx="599010" cy="259045"/>
    <xdr:sp macro="" textlink="">
      <xdr:nvSpPr>
        <xdr:cNvPr id="137" name="物件費該当値テキスト"/>
        <xdr:cNvSpPr txBox="1"/>
      </xdr:nvSpPr>
      <xdr:spPr>
        <a:xfrm>
          <a:off x="4686300" y="97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120349</xdr:rowOff>
    </xdr:from>
    <xdr:to>
      <xdr:col>20</xdr:col>
      <xdr:colOff>38100</xdr:colOff>
      <xdr:row>58</xdr:row>
      <xdr:rowOff>50499</xdr:rowOff>
    </xdr:to>
    <xdr:sp macro="" textlink="">
      <xdr:nvSpPr>
        <xdr:cNvPr id="138" name="楕円 137"/>
        <xdr:cNvSpPr/>
      </xdr:nvSpPr>
      <xdr:spPr>
        <a:xfrm>
          <a:off x="3746500" y="98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67026</xdr:rowOff>
    </xdr:from>
    <xdr:ext cx="599010" cy="259045"/>
    <xdr:sp macro="" textlink="">
      <xdr:nvSpPr>
        <xdr:cNvPr id="139" name="テキスト ボックス 138"/>
        <xdr:cNvSpPr txBox="1"/>
      </xdr:nvSpPr>
      <xdr:spPr>
        <a:xfrm>
          <a:off x="3497795" y="966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99221</xdr:rowOff>
    </xdr:from>
    <xdr:to>
      <xdr:col>15</xdr:col>
      <xdr:colOff>101600</xdr:colOff>
      <xdr:row>58</xdr:row>
      <xdr:rowOff>29371</xdr:rowOff>
    </xdr:to>
    <xdr:sp macro="" textlink="">
      <xdr:nvSpPr>
        <xdr:cNvPr id="140" name="楕円 139"/>
        <xdr:cNvSpPr/>
      </xdr:nvSpPr>
      <xdr:spPr>
        <a:xfrm>
          <a:off x="2857500" y="98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45898</xdr:rowOff>
    </xdr:from>
    <xdr:ext cx="599010" cy="259045"/>
    <xdr:sp macro="" textlink="">
      <xdr:nvSpPr>
        <xdr:cNvPr id="141" name="テキスト ボックス 140"/>
        <xdr:cNvSpPr txBox="1"/>
      </xdr:nvSpPr>
      <xdr:spPr>
        <a:xfrm>
          <a:off x="2608795" y="964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111127</xdr:rowOff>
    </xdr:from>
    <xdr:to>
      <xdr:col>10</xdr:col>
      <xdr:colOff>165100</xdr:colOff>
      <xdr:row>58</xdr:row>
      <xdr:rowOff>41277</xdr:rowOff>
    </xdr:to>
    <xdr:sp macro="" textlink="">
      <xdr:nvSpPr>
        <xdr:cNvPr id="142" name="楕円 141"/>
        <xdr:cNvSpPr/>
      </xdr:nvSpPr>
      <xdr:spPr>
        <a:xfrm>
          <a:off x="1968500" y="98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57804</xdr:rowOff>
    </xdr:from>
    <xdr:ext cx="599010" cy="259045"/>
    <xdr:sp macro="" textlink="">
      <xdr:nvSpPr>
        <xdr:cNvPr id="143" name="テキスト ボックス 142"/>
        <xdr:cNvSpPr txBox="1"/>
      </xdr:nvSpPr>
      <xdr:spPr>
        <a:xfrm>
          <a:off x="1719795" y="965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142092</xdr:rowOff>
    </xdr:from>
    <xdr:to>
      <xdr:col>6</xdr:col>
      <xdr:colOff>38100</xdr:colOff>
      <xdr:row>58</xdr:row>
      <xdr:rowOff>72242</xdr:rowOff>
    </xdr:to>
    <xdr:sp macro="" textlink="">
      <xdr:nvSpPr>
        <xdr:cNvPr id="144" name="楕円 143"/>
        <xdr:cNvSpPr/>
      </xdr:nvSpPr>
      <xdr:spPr>
        <a:xfrm>
          <a:off x="1079500" y="99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88769</xdr:rowOff>
    </xdr:from>
    <xdr:ext cx="599010" cy="259045"/>
    <xdr:sp macro="" textlink="">
      <xdr:nvSpPr>
        <xdr:cNvPr id="145" name="テキスト ボックス 144"/>
        <xdr:cNvSpPr txBox="1"/>
      </xdr:nvSpPr>
      <xdr:spPr>
        <a:xfrm>
          <a:off x="830795" y="968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115263</xdr:rowOff>
    </xdr:from>
    <xdr:to>
      <xdr:col>24</xdr:col>
      <xdr:colOff>63500</xdr:colOff>
      <xdr:row>78</xdr:row>
      <xdr:rowOff>125431</xdr:rowOff>
    </xdr:to>
    <xdr:cxnSp macro="">
      <xdr:nvCxnSpPr>
        <xdr:cNvPr id="174" name="直線コネクタ 173"/>
        <xdr:cNvCxnSpPr/>
      </xdr:nvCxnSpPr>
      <xdr:spPr>
        <a:xfrm flipV="1">
          <a:off x="3797300" y="13488363"/>
          <a:ext cx="8382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54132</xdr:rowOff>
    </xdr:from>
    <xdr:to>
      <xdr:col>19</xdr:col>
      <xdr:colOff>177800</xdr:colOff>
      <xdr:row>78</xdr:row>
      <xdr:rowOff>125431</xdr:rowOff>
    </xdr:to>
    <xdr:cxnSp macro="">
      <xdr:nvCxnSpPr>
        <xdr:cNvPr id="177" name="直線コネクタ 176"/>
        <xdr:cNvCxnSpPr/>
      </xdr:nvCxnSpPr>
      <xdr:spPr>
        <a:xfrm>
          <a:off x="2908300" y="13427232"/>
          <a:ext cx="889000" cy="7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54132</xdr:rowOff>
    </xdr:from>
    <xdr:to>
      <xdr:col>15</xdr:col>
      <xdr:colOff>50800</xdr:colOff>
      <xdr:row>78</xdr:row>
      <xdr:rowOff>89911</xdr:rowOff>
    </xdr:to>
    <xdr:cxnSp macro="">
      <xdr:nvCxnSpPr>
        <xdr:cNvPr id="180" name="直線コネクタ 179"/>
        <xdr:cNvCxnSpPr/>
      </xdr:nvCxnSpPr>
      <xdr:spPr>
        <a:xfrm flipV="1">
          <a:off x="2019300" y="13427232"/>
          <a:ext cx="889000" cy="3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89911</xdr:rowOff>
    </xdr:from>
    <xdr:to>
      <xdr:col>10</xdr:col>
      <xdr:colOff>114300</xdr:colOff>
      <xdr:row>78</xdr:row>
      <xdr:rowOff>143156</xdr:rowOff>
    </xdr:to>
    <xdr:cxnSp macro="">
      <xdr:nvCxnSpPr>
        <xdr:cNvPr id="183" name="直線コネクタ 182"/>
        <xdr:cNvCxnSpPr/>
      </xdr:nvCxnSpPr>
      <xdr:spPr>
        <a:xfrm flipV="1">
          <a:off x="1130300" y="13463011"/>
          <a:ext cx="8890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64463</xdr:rowOff>
    </xdr:from>
    <xdr:to>
      <xdr:col>24</xdr:col>
      <xdr:colOff>114300</xdr:colOff>
      <xdr:row>78</xdr:row>
      <xdr:rowOff>166063</xdr:rowOff>
    </xdr:to>
    <xdr:sp macro="" textlink="">
      <xdr:nvSpPr>
        <xdr:cNvPr id="193" name="楕円 192"/>
        <xdr:cNvSpPr/>
      </xdr:nvSpPr>
      <xdr:spPr>
        <a:xfrm>
          <a:off x="4584700" y="134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23840</xdr:rowOff>
    </xdr:from>
    <xdr:ext cx="534377" cy="259045"/>
    <xdr:sp macro="" textlink="">
      <xdr:nvSpPr>
        <xdr:cNvPr id="194" name="維持補修費該当値テキスト"/>
        <xdr:cNvSpPr txBox="1"/>
      </xdr:nvSpPr>
      <xdr:spPr>
        <a:xfrm>
          <a:off x="4686300" y="1322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74631</xdr:rowOff>
    </xdr:from>
    <xdr:to>
      <xdr:col>20</xdr:col>
      <xdr:colOff>38100</xdr:colOff>
      <xdr:row>79</xdr:row>
      <xdr:rowOff>4781</xdr:rowOff>
    </xdr:to>
    <xdr:sp macro="" textlink="">
      <xdr:nvSpPr>
        <xdr:cNvPr id="195" name="楕円 194"/>
        <xdr:cNvSpPr/>
      </xdr:nvSpPr>
      <xdr:spPr>
        <a:xfrm>
          <a:off x="3746500" y="134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21308</xdr:rowOff>
    </xdr:from>
    <xdr:ext cx="534377" cy="259045"/>
    <xdr:sp macro="" textlink="">
      <xdr:nvSpPr>
        <xdr:cNvPr id="196" name="テキスト ボックス 195"/>
        <xdr:cNvSpPr txBox="1"/>
      </xdr:nvSpPr>
      <xdr:spPr>
        <a:xfrm>
          <a:off x="3530111" y="132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3332</xdr:rowOff>
    </xdr:from>
    <xdr:to>
      <xdr:col>15</xdr:col>
      <xdr:colOff>101600</xdr:colOff>
      <xdr:row>78</xdr:row>
      <xdr:rowOff>104932</xdr:rowOff>
    </xdr:to>
    <xdr:sp macro="" textlink="">
      <xdr:nvSpPr>
        <xdr:cNvPr id="197" name="楕円 196"/>
        <xdr:cNvSpPr/>
      </xdr:nvSpPr>
      <xdr:spPr>
        <a:xfrm>
          <a:off x="2857500" y="133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121459</xdr:rowOff>
    </xdr:from>
    <xdr:ext cx="534377" cy="259045"/>
    <xdr:sp macro="" textlink="">
      <xdr:nvSpPr>
        <xdr:cNvPr id="198" name="テキスト ボックス 197"/>
        <xdr:cNvSpPr txBox="1"/>
      </xdr:nvSpPr>
      <xdr:spPr>
        <a:xfrm>
          <a:off x="2641111" y="131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39111</xdr:rowOff>
    </xdr:from>
    <xdr:to>
      <xdr:col>10</xdr:col>
      <xdr:colOff>165100</xdr:colOff>
      <xdr:row>78</xdr:row>
      <xdr:rowOff>140711</xdr:rowOff>
    </xdr:to>
    <xdr:sp macro="" textlink="">
      <xdr:nvSpPr>
        <xdr:cNvPr id="199" name="楕円 198"/>
        <xdr:cNvSpPr/>
      </xdr:nvSpPr>
      <xdr:spPr>
        <a:xfrm>
          <a:off x="1968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157238</xdr:rowOff>
    </xdr:from>
    <xdr:ext cx="534377" cy="259045"/>
    <xdr:sp macro="" textlink="">
      <xdr:nvSpPr>
        <xdr:cNvPr id="200" name="テキスト ボックス 199"/>
        <xdr:cNvSpPr txBox="1"/>
      </xdr:nvSpPr>
      <xdr:spPr>
        <a:xfrm>
          <a:off x="1752111" y="131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92356</xdr:rowOff>
    </xdr:from>
    <xdr:to>
      <xdr:col>6</xdr:col>
      <xdr:colOff>38100</xdr:colOff>
      <xdr:row>79</xdr:row>
      <xdr:rowOff>22506</xdr:rowOff>
    </xdr:to>
    <xdr:sp macro="" textlink="">
      <xdr:nvSpPr>
        <xdr:cNvPr id="201" name="楕円 200"/>
        <xdr:cNvSpPr/>
      </xdr:nvSpPr>
      <xdr:spPr>
        <a:xfrm>
          <a:off x="1079500" y="134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39033</xdr:rowOff>
    </xdr:from>
    <xdr:ext cx="534377" cy="259045"/>
    <xdr:sp macro="" textlink="">
      <xdr:nvSpPr>
        <xdr:cNvPr id="202" name="テキスト ボックス 201"/>
        <xdr:cNvSpPr txBox="1"/>
      </xdr:nvSpPr>
      <xdr:spPr>
        <a:xfrm>
          <a:off x="863111" y="132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153426</xdr:rowOff>
    </xdr:from>
    <xdr:to>
      <xdr:col>24</xdr:col>
      <xdr:colOff>63500</xdr:colOff>
      <xdr:row>95</xdr:row>
      <xdr:rowOff>25595</xdr:rowOff>
    </xdr:to>
    <xdr:cxnSp macro="">
      <xdr:nvCxnSpPr>
        <xdr:cNvPr id="233" name="直線コネクタ 232"/>
        <xdr:cNvCxnSpPr/>
      </xdr:nvCxnSpPr>
      <xdr:spPr>
        <a:xfrm>
          <a:off x="3797300" y="16269726"/>
          <a:ext cx="838200" cy="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151892</xdr:rowOff>
    </xdr:from>
    <xdr:to>
      <xdr:col>19</xdr:col>
      <xdr:colOff>177800</xdr:colOff>
      <xdr:row>94</xdr:row>
      <xdr:rowOff>153426</xdr:rowOff>
    </xdr:to>
    <xdr:cxnSp macro="">
      <xdr:nvCxnSpPr>
        <xdr:cNvPr id="236" name="直線コネクタ 235"/>
        <xdr:cNvCxnSpPr/>
      </xdr:nvCxnSpPr>
      <xdr:spPr>
        <a:xfrm>
          <a:off x="2908300" y="16268192"/>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151892</xdr:rowOff>
    </xdr:from>
    <xdr:to>
      <xdr:col>15</xdr:col>
      <xdr:colOff>50800</xdr:colOff>
      <xdr:row>95</xdr:row>
      <xdr:rowOff>78566</xdr:rowOff>
    </xdr:to>
    <xdr:cxnSp macro="">
      <xdr:nvCxnSpPr>
        <xdr:cNvPr id="239" name="直線コネクタ 238"/>
        <xdr:cNvCxnSpPr/>
      </xdr:nvCxnSpPr>
      <xdr:spPr>
        <a:xfrm flipV="1">
          <a:off x="2019300" y="16268192"/>
          <a:ext cx="889000" cy="9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74668</xdr:rowOff>
    </xdr:from>
    <xdr:to>
      <xdr:col>10</xdr:col>
      <xdr:colOff>114300</xdr:colOff>
      <xdr:row>95</xdr:row>
      <xdr:rowOff>78566</xdr:rowOff>
    </xdr:to>
    <xdr:cxnSp macro="">
      <xdr:nvCxnSpPr>
        <xdr:cNvPr id="242" name="直線コネクタ 241"/>
        <xdr:cNvCxnSpPr/>
      </xdr:nvCxnSpPr>
      <xdr:spPr>
        <a:xfrm>
          <a:off x="1130300" y="16362418"/>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146245</xdr:rowOff>
    </xdr:from>
    <xdr:to>
      <xdr:col>24</xdr:col>
      <xdr:colOff>114300</xdr:colOff>
      <xdr:row>95</xdr:row>
      <xdr:rowOff>76395</xdr:rowOff>
    </xdr:to>
    <xdr:sp macro="" textlink="">
      <xdr:nvSpPr>
        <xdr:cNvPr id="252" name="楕円 251"/>
        <xdr:cNvSpPr/>
      </xdr:nvSpPr>
      <xdr:spPr>
        <a:xfrm>
          <a:off x="4584700" y="16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124672</xdr:rowOff>
    </xdr:from>
    <xdr:ext cx="534377" cy="259045"/>
    <xdr:sp macro="" textlink="">
      <xdr:nvSpPr>
        <xdr:cNvPr id="253" name="扶助費該当値テキスト"/>
        <xdr:cNvSpPr txBox="1"/>
      </xdr:nvSpPr>
      <xdr:spPr>
        <a:xfrm>
          <a:off x="4686300" y="16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102626</xdr:rowOff>
    </xdr:from>
    <xdr:to>
      <xdr:col>20</xdr:col>
      <xdr:colOff>38100</xdr:colOff>
      <xdr:row>95</xdr:row>
      <xdr:rowOff>32776</xdr:rowOff>
    </xdr:to>
    <xdr:sp macro="" textlink="">
      <xdr:nvSpPr>
        <xdr:cNvPr id="254" name="楕円 253"/>
        <xdr:cNvSpPr/>
      </xdr:nvSpPr>
      <xdr:spPr>
        <a:xfrm>
          <a:off x="3746500" y="162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49303</xdr:rowOff>
    </xdr:from>
    <xdr:ext cx="534377" cy="259045"/>
    <xdr:sp macro="" textlink="">
      <xdr:nvSpPr>
        <xdr:cNvPr id="255" name="テキスト ボックス 254"/>
        <xdr:cNvSpPr txBox="1"/>
      </xdr:nvSpPr>
      <xdr:spPr>
        <a:xfrm>
          <a:off x="3530111" y="15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101092</xdr:rowOff>
    </xdr:from>
    <xdr:to>
      <xdr:col>15</xdr:col>
      <xdr:colOff>101600</xdr:colOff>
      <xdr:row>95</xdr:row>
      <xdr:rowOff>31242</xdr:rowOff>
    </xdr:to>
    <xdr:sp macro="" textlink="">
      <xdr:nvSpPr>
        <xdr:cNvPr id="256" name="楕円 255"/>
        <xdr:cNvSpPr/>
      </xdr:nvSpPr>
      <xdr:spPr>
        <a:xfrm>
          <a:off x="2857500" y="162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47769</xdr:rowOff>
    </xdr:from>
    <xdr:ext cx="534377" cy="259045"/>
    <xdr:sp macro="" textlink="">
      <xdr:nvSpPr>
        <xdr:cNvPr id="257" name="テキスト ボックス 256"/>
        <xdr:cNvSpPr txBox="1"/>
      </xdr:nvSpPr>
      <xdr:spPr>
        <a:xfrm>
          <a:off x="2641111" y="159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27766</xdr:rowOff>
    </xdr:from>
    <xdr:to>
      <xdr:col>10</xdr:col>
      <xdr:colOff>165100</xdr:colOff>
      <xdr:row>95</xdr:row>
      <xdr:rowOff>129366</xdr:rowOff>
    </xdr:to>
    <xdr:sp macro="" textlink="">
      <xdr:nvSpPr>
        <xdr:cNvPr id="258" name="楕円 257"/>
        <xdr:cNvSpPr/>
      </xdr:nvSpPr>
      <xdr:spPr>
        <a:xfrm>
          <a:off x="1968500" y="163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145893</xdr:rowOff>
    </xdr:from>
    <xdr:ext cx="534377" cy="259045"/>
    <xdr:sp macro="" textlink="">
      <xdr:nvSpPr>
        <xdr:cNvPr id="259" name="テキスト ボックス 258"/>
        <xdr:cNvSpPr txBox="1"/>
      </xdr:nvSpPr>
      <xdr:spPr>
        <a:xfrm>
          <a:off x="1752111" y="160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23868</xdr:rowOff>
    </xdr:from>
    <xdr:to>
      <xdr:col>6</xdr:col>
      <xdr:colOff>38100</xdr:colOff>
      <xdr:row>95</xdr:row>
      <xdr:rowOff>125468</xdr:rowOff>
    </xdr:to>
    <xdr:sp macro="" textlink="">
      <xdr:nvSpPr>
        <xdr:cNvPr id="260" name="楕円 259"/>
        <xdr:cNvSpPr/>
      </xdr:nvSpPr>
      <xdr:spPr>
        <a:xfrm>
          <a:off x="1079500" y="163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141995</xdr:rowOff>
    </xdr:from>
    <xdr:ext cx="534377" cy="259045"/>
    <xdr:sp macro="" textlink="">
      <xdr:nvSpPr>
        <xdr:cNvPr id="261" name="テキスト ボックス 260"/>
        <xdr:cNvSpPr txBox="1"/>
      </xdr:nvSpPr>
      <xdr:spPr>
        <a:xfrm>
          <a:off x="863111" y="1608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87637</xdr:rowOff>
    </xdr:from>
    <xdr:to>
      <xdr:col>55</xdr:col>
      <xdr:colOff>0</xdr:colOff>
      <xdr:row>37</xdr:row>
      <xdr:rowOff>165074</xdr:rowOff>
    </xdr:to>
    <xdr:cxnSp macro="">
      <xdr:nvCxnSpPr>
        <xdr:cNvPr id="290" name="直線コネクタ 289"/>
        <xdr:cNvCxnSpPr/>
      </xdr:nvCxnSpPr>
      <xdr:spPr>
        <a:xfrm>
          <a:off x="9639300" y="6431287"/>
          <a:ext cx="838200" cy="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163265</xdr:rowOff>
    </xdr:from>
    <xdr:to>
      <xdr:col>50</xdr:col>
      <xdr:colOff>114300</xdr:colOff>
      <xdr:row>37</xdr:row>
      <xdr:rowOff>87637</xdr:rowOff>
    </xdr:to>
    <xdr:cxnSp macro="">
      <xdr:nvCxnSpPr>
        <xdr:cNvPr id="293" name="直線コネクタ 292"/>
        <xdr:cNvCxnSpPr/>
      </xdr:nvCxnSpPr>
      <xdr:spPr>
        <a:xfrm>
          <a:off x="8750300" y="6335465"/>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141249</xdr:rowOff>
    </xdr:from>
    <xdr:to>
      <xdr:col>45</xdr:col>
      <xdr:colOff>177800</xdr:colOff>
      <xdr:row>36</xdr:row>
      <xdr:rowOff>163265</xdr:rowOff>
    </xdr:to>
    <xdr:cxnSp macro="">
      <xdr:nvCxnSpPr>
        <xdr:cNvPr id="296" name="直線コネクタ 295"/>
        <xdr:cNvCxnSpPr/>
      </xdr:nvCxnSpPr>
      <xdr:spPr>
        <a:xfrm>
          <a:off x="7861300" y="6313449"/>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141249</xdr:rowOff>
    </xdr:from>
    <xdr:to>
      <xdr:col>41</xdr:col>
      <xdr:colOff>50800</xdr:colOff>
      <xdr:row>37</xdr:row>
      <xdr:rowOff>88578</xdr:rowOff>
    </xdr:to>
    <xdr:cxnSp macro="">
      <xdr:nvCxnSpPr>
        <xdr:cNvPr id="299" name="直線コネクタ 298"/>
        <xdr:cNvCxnSpPr/>
      </xdr:nvCxnSpPr>
      <xdr:spPr>
        <a:xfrm flipV="1">
          <a:off x="6972300" y="6313449"/>
          <a:ext cx="889000" cy="1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114274</xdr:rowOff>
    </xdr:from>
    <xdr:to>
      <xdr:col>55</xdr:col>
      <xdr:colOff>50800</xdr:colOff>
      <xdr:row>38</xdr:row>
      <xdr:rowOff>44424</xdr:rowOff>
    </xdr:to>
    <xdr:sp macro="" textlink="">
      <xdr:nvSpPr>
        <xdr:cNvPr id="309" name="楕円 308"/>
        <xdr:cNvSpPr/>
      </xdr:nvSpPr>
      <xdr:spPr>
        <a:xfrm>
          <a:off x="104267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92701</xdr:rowOff>
    </xdr:from>
    <xdr:ext cx="599010" cy="259045"/>
    <xdr:sp macro="" textlink="">
      <xdr:nvSpPr>
        <xdr:cNvPr id="310" name="補助費等該当値テキスト"/>
        <xdr:cNvSpPr txBox="1"/>
      </xdr:nvSpPr>
      <xdr:spPr>
        <a:xfrm>
          <a:off x="10528300" y="643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36837</xdr:rowOff>
    </xdr:from>
    <xdr:to>
      <xdr:col>50</xdr:col>
      <xdr:colOff>165100</xdr:colOff>
      <xdr:row>37</xdr:row>
      <xdr:rowOff>138437</xdr:rowOff>
    </xdr:to>
    <xdr:sp macro="" textlink="">
      <xdr:nvSpPr>
        <xdr:cNvPr id="311" name="楕円 310"/>
        <xdr:cNvSpPr/>
      </xdr:nvSpPr>
      <xdr:spPr>
        <a:xfrm>
          <a:off x="9588500" y="63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129564</xdr:rowOff>
    </xdr:from>
    <xdr:ext cx="599010" cy="259045"/>
    <xdr:sp macro="" textlink="">
      <xdr:nvSpPr>
        <xdr:cNvPr id="312" name="テキスト ボックス 311"/>
        <xdr:cNvSpPr txBox="1"/>
      </xdr:nvSpPr>
      <xdr:spPr>
        <a:xfrm>
          <a:off x="9339795" y="647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112465</xdr:rowOff>
    </xdr:from>
    <xdr:to>
      <xdr:col>46</xdr:col>
      <xdr:colOff>38100</xdr:colOff>
      <xdr:row>37</xdr:row>
      <xdr:rowOff>42615</xdr:rowOff>
    </xdr:to>
    <xdr:sp macro="" textlink="">
      <xdr:nvSpPr>
        <xdr:cNvPr id="313" name="楕円 312"/>
        <xdr:cNvSpPr/>
      </xdr:nvSpPr>
      <xdr:spPr>
        <a:xfrm>
          <a:off x="8699500" y="62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59142</xdr:rowOff>
    </xdr:from>
    <xdr:ext cx="599010" cy="259045"/>
    <xdr:sp macro="" textlink="">
      <xdr:nvSpPr>
        <xdr:cNvPr id="314" name="テキスト ボックス 313"/>
        <xdr:cNvSpPr txBox="1"/>
      </xdr:nvSpPr>
      <xdr:spPr>
        <a:xfrm>
          <a:off x="8450795" y="60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90449</xdr:rowOff>
    </xdr:from>
    <xdr:to>
      <xdr:col>41</xdr:col>
      <xdr:colOff>101600</xdr:colOff>
      <xdr:row>37</xdr:row>
      <xdr:rowOff>20599</xdr:rowOff>
    </xdr:to>
    <xdr:sp macro="" textlink="">
      <xdr:nvSpPr>
        <xdr:cNvPr id="315" name="楕円 314"/>
        <xdr:cNvSpPr/>
      </xdr:nvSpPr>
      <xdr:spPr>
        <a:xfrm>
          <a:off x="7810500" y="62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37126</xdr:rowOff>
    </xdr:from>
    <xdr:ext cx="599010" cy="259045"/>
    <xdr:sp macro="" textlink="">
      <xdr:nvSpPr>
        <xdr:cNvPr id="316" name="テキスト ボックス 315"/>
        <xdr:cNvSpPr txBox="1"/>
      </xdr:nvSpPr>
      <xdr:spPr>
        <a:xfrm>
          <a:off x="7561795" y="603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37778</xdr:rowOff>
    </xdr:from>
    <xdr:to>
      <xdr:col>36</xdr:col>
      <xdr:colOff>165100</xdr:colOff>
      <xdr:row>37</xdr:row>
      <xdr:rowOff>139378</xdr:rowOff>
    </xdr:to>
    <xdr:sp macro="" textlink="">
      <xdr:nvSpPr>
        <xdr:cNvPr id="317" name="楕円 316"/>
        <xdr:cNvSpPr/>
      </xdr:nvSpPr>
      <xdr:spPr>
        <a:xfrm>
          <a:off x="6921500" y="63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155905</xdr:rowOff>
    </xdr:from>
    <xdr:ext cx="599010" cy="259045"/>
    <xdr:sp macro="" textlink="">
      <xdr:nvSpPr>
        <xdr:cNvPr id="318" name="テキスト ボックス 317"/>
        <xdr:cNvSpPr txBox="1"/>
      </xdr:nvSpPr>
      <xdr:spPr>
        <a:xfrm>
          <a:off x="6672795" y="61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34435</xdr:rowOff>
    </xdr:from>
    <xdr:to>
      <xdr:col>55</xdr:col>
      <xdr:colOff>0</xdr:colOff>
      <xdr:row>58</xdr:row>
      <xdr:rowOff>77625</xdr:rowOff>
    </xdr:to>
    <xdr:cxnSp macro="">
      <xdr:nvCxnSpPr>
        <xdr:cNvPr id="347" name="直線コネクタ 346"/>
        <xdr:cNvCxnSpPr/>
      </xdr:nvCxnSpPr>
      <xdr:spPr>
        <a:xfrm>
          <a:off x="9639300" y="9978535"/>
          <a:ext cx="838200" cy="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34435</xdr:rowOff>
    </xdr:from>
    <xdr:to>
      <xdr:col>50</xdr:col>
      <xdr:colOff>114300</xdr:colOff>
      <xdr:row>59</xdr:row>
      <xdr:rowOff>38630</xdr:rowOff>
    </xdr:to>
    <xdr:cxnSp macro="">
      <xdr:nvCxnSpPr>
        <xdr:cNvPr id="350" name="直線コネクタ 349"/>
        <xdr:cNvCxnSpPr/>
      </xdr:nvCxnSpPr>
      <xdr:spPr>
        <a:xfrm flipV="1">
          <a:off x="8750300" y="9978535"/>
          <a:ext cx="889000" cy="1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100828</xdr:rowOff>
    </xdr:from>
    <xdr:to>
      <xdr:col>45</xdr:col>
      <xdr:colOff>177800</xdr:colOff>
      <xdr:row>59</xdr:row>
      <xdr:rowOff>38630</xdr:rowOff>
    </xdr:to>
    <xdr:cxnSp macro="">
      <xdr:nvCxnSpPr>
        <xdr:cNvPr id="353" name="直線コネクタ 352"/>
        <xdr:cNvCxnSpPr/>
      </xdr:nvCxnSpPr>
      <xdr:spPr>
        <a:xfrm>
          <a:off x="7861300" y="9359128"/>
          <a:ext cx="889000" cy="7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100828</xdr:rowOff>
    </xdr:from>
    <xdr:to>
      <xdr:col>41</xdr:col>
      <xdr:colOff>50800</xdr:colOff>
      <xdr:row>57</xdr:row>
      <xdr:rowOff>68418</xdr:rowOff>
    </xdr:to>
    <xdr:cxnSp macro="">
      <xdr:nvCxnSpPr>
        <xdr:cNvPr id="356" name="直線コネクタ 355"/>
        <xdr:cNvCxnSpPr/>
      </xdr:nvCxnSpPr>
      <xdr:spPr>
        <a:xfrm flipV="1">
          <a:off x="6972300" y="9359128"/>
          <a:ext cx="889000" cy="4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26825</xdr:rowOff>
    </xdr:from>
    <xdr:to>
      <xdr:col>55</xdr:col>
      <xdr:colOff>50800</xdr:colOff>
      <xdr:row>58</xdr:row>
      <xdr:rowOff>128425</xdr:rowOff>
    </xdr:to>
    <xdr:sp macro="" textlink="">
      <xdr:nvSpPr>
        <xdr:cNvPr id="366" name="楕円 365"/>
        <xdr:cNvSpPr/>
      </xdr:nvSpPr>
      <xdr:spPr>
        <a:xfrm>
          <a:off x="10426700" y="99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157652</xdr:rowOff>
    </xdr:from>
    <xdr:ext cx="599010" cy="259045"/>
    <xdr:sp macro="" textlink="">
      <xdr:nvSpPr>
        <xdr:cNvPr id="367" name="普通建設事業費該当値テキスト"/>
        <xdr:cNvSpPr txBox="1"/>
      </xdr:nvSpPr>
      <xdr:spPr>
        <a:xfrm>
          <a:off x="10528300" y="975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155085</xdr:rowOff>
    </xdr:from>
    <xdr:to>
      <xdr:col>50</xdr:col>
      <xdr:colOff>165100</xdr:colOff>
      <xdr:row>58</xdr:row>
      <xdr:rowOff>85235</xdr:rowOff>
    </xdr:to>
    <xdr:sp macro="" textlink="">
      <xdr:nvSpPr>
        <xdr:cNvPr id="368" name="楕円 367"/>
        <xdr:cNvSpPr/>
      </xdr:nvSpPr>
      <xdr:spPr>
        <a:xfrm>
          <a:off x="9588500" y="99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101762</xdr:rowOff>
    </xdr:from>
    <xdr:ext cx="599010" cy="259045"/>
    <xdr:sp macro="" textlink="">
      <xdr:nvSpPr>
        <xdr:cNvPr id="369" name="テキスト ボックス 368"/>
        <xdr:cNvSpPr txBox="1"/>
      </xdr:nvSpPr>
      <xdr:spPr>
        <a:xfrm>
          <a:off x="9339795" y="97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159280</xdr:rowOff>
    </xdr:from>
    <xdr:to>
      <xdr:col>46</xdr:col>
      <xdr:colOff>38100</xdr:colOff>
      <xdr:row>59</xdr:row>
      <xdr:rowOff>89430</xdr:rowOff>
    </xdr:to>
    <xdr:sp macro="" textlink="">
      <xdr:nvSpPr>
        <xdr:cNvPr id="370" name="楕円 369"/>
        <xdr:cNvSpPr/>
      </xdr:nvSpPr>
      <xdr:spPr>
        <a:xfrm>
          <a:off x="8699500" y="101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80557</xdr:rowOff>
    </xdr:from>
    <xdr:ext cx="534377" cy="259045"/>
    <xdr:sp macro="" textlink="">
      <xdr:nvSpPr>
        <xdr:cNvPr id="371" name="テキスト ボックス 370"/>
        <xdr:cNvSpPr txBox="1"/>
      </xdr:nvSpPr>
      <xdr:spPr>
        <a:xfrm>
          <a:off x="8483111" y="101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50028</xdr:rowOff>
    </xdr:from>
    <xdr:to>
      <xdr:col>41</xdr:col>
      <xdr:colOff>101600</xdr:colOff>
      <xdr:row>54</xdr:row>
      <xdr:rowOff>151628</xdr:rowOff>
    </xdr:to>
    <xdr:sp macro="" textlink="">
      <xdr:nvSpPr>
        <xdr:cNvPr id="372" name="楕円 371"/>
        <xdr:cNvSpPr/>
      </xdr:nvSpPr>
      <xdr:spPr>
        <a:xfrm>
          <a:off x="7810500" y="93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168155</xdr:rowOff>
    </xdr:from>
    <xdr:ext cx="690189" cy="259045"/>
    <xdr:sp macro="" textlink="">
      <xdr:nvSpPr>
        <xdr:cNvPr id="373" name="テキスト ボックス 372"/>
        <xdr:cNvSpPr txBox="1"/>
      </xdr:nvSpPr>
      <xdr:spPr>
        <a:xfrm>
          <a:off x="7516205" y="9083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17618</xdr:rowOff>
    </xdr:from>
    <xdr:to>
      <xdr:col>36</xdr:col>
      <xdr:colOff>165100</xdr:colOff>
      <xdr:row>57</xdr:row>
      <xdr:rowOff>119218</xdr:rowOff>
    </xdr:to>
    <xdr:sp macro="" textlink="">
      <xdr:nvSpPr>
        <xdr:cNvPr id="374" name="楕円 373"/>
        <xdr:cNvSpPr/>
      </xdr:nvSpPr>
      <xdr:spPr>
        <a:xfrm>
          <a:off x="6921500" y="97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135745</xdr:rowOff>
    </xdr:from>
    <xdr:ext cx="599010" cy="259045"/>
    <xdr:sp macro="" textlink="">
      <xdr:nvSpPr>
        <xdr:cNvPr id="375" name="テキスト ボックス 374"/>
        <xdr:cNvSpPr txBox="1"/>
      </xdr:nvSpPr>
      <xdr:spPr>
        <a:xfrm>
          <a:off x="6672795" y="95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98565</xdr:rowOff>
    </xdr:from>
    <xdr:to>
      <xdr:col>55</xdr:col>
      <xdr:colOff>0</xdr:colOff>
      <xdr:row>79</xdr:row>
      <xdr:rowOff>98879</xdr:rowOff>
    </xdr:to>
    <xdr:cxnSp macro="">
      <xdr:nvCxnSpPr>
        <xdr:cNvPr id="406" name="直線コネクタ 405"/>
        <xdr:cNvCxnSpPr/>
      </xdr:nvCxnSpPr>
      <xdr:spPr>
        <a:xfrm flipV="1">
          <a:off x="9639300" y="13643115"/>
          <a:ext cx="8382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9" name="直線コネクタ 408"/>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2" name="直線コネクタ 411"/>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5" name="直線コネクタ 414"/>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47765</xdr:rowOff>
    </xdr:from>
    <xdr:to>
      <xdr:col>55</xdr:col>
      <xdr:colOff>50800</xdr:colOff>
      <xdr:row>79</xdr:row>
      <xdr:rowOff>149365</xdr:rowOff>
    </xdr:to>
    <xdr:sp macro="" textlink="">
      <xdr:nvSpPr>
        <xdr:cNvPr id="425" name="楕円 424"/>
        <xdr:cNvSpPr/>
      </xdr:nvSpPr>
      <xdr:spPr>
        <a:xfrm>
          <a:off x="10426700" y="135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134142</xdr:rowOff>
    </xdr:from>
    <xdr:ext cx="378565" cy="259045"/>
    <xdr:sp macro="" textlink="">
      <xdr:nvSpPr>
        <xdr:cNvPr id="426" name="普通建設事業費 （ うち新規整備　）該当値テキスト"/>
        <xdr:cNvSpPr txBox="1"/>
      </xdr:nvSpPr>
      <xdr:spPr>
        <a:xfrm>
          <a:off x="10528300" y="1350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7" name="楕円 426"/>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8" name="テキスト ボックス 427"/>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9" name="楕円 428"/>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0" name="テキスト ボックス 429"/>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1" name="楕円 430"/>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2" name="テキスト ボックス 431"/>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135978</xdr:rowOff>
    </xdr:from>
    <xdr:to>
      <xdr:col>55</xdr:col>
      <xdr:colOff>0</xdr:colOff>
      <xdr:row>98</xdr:row>
      <xdr:rowOff>138652</xdr:rowOff>
    </xdr:to>
    <xdr:cxnSp macro="">
      <xdr:nvCxnSpPr>
        <xdr:cNvPr id="461" name="直線コネクタ 460"/>
        <xdr:cNvCxnSpPr/>
      </xdr:nvCxnSpPr>
      <xdr:spPr>
        <a:xfrm flipV="1">
          <a:off x="9639300" y="16938078"/>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138652</xdr:rowOff>
    </xdr:from>
    <xdr:to>
      <xdr:col>50</xdr:col>
      <xdr:colOff>114300</xdr:colOff>
      <xdr:row>98</xdr:row>
      <xdr:rowOff>139209</xdr:rowOff>
    </xdr:to>
    <xdr:cxnSp macro="">
      <xdr:nvCxnSpPr>
        <xdr:cNvPr id="464" name="直線コネクタ 463"/>
        <xdr:cNvCxnSpPr/>
      </xdr:nvCxnSpPr>
      <xdr:spPr>
        <a:xfrm flipV="1">
          <a:off x="8750300" y="16940752"/>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128564</xdr:rowOff>
    </xdr:from>
    <xdr:to>
      <xdr:col>45</xdr:col>
      <xdr:colOff>177800</xdr:colOff>
      <xdr:row>98</xdr:row>
      <xdr:rowOff>139209</xdr:rowOff>
    </xdr:to>
    <xdr:cxnSp macro="">
      <xdr:nvCxnSpPr>
        <xdr:cNvPr id="467" name="直線コネクタ 466"/>
        <xdr:cNvCxnSpPr/>
      </xdr:nvCxnSpPr>
      <xdr:spPr>
        <a:xfrm>
          <a:off x="7861300" y="16930664"/>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128564</xdr:rowOff>
    </xdr:from>
    <xdr:to>
      <xdr:col>41</xdr:col>
      <xdr:colOff>50800</xdr:colOff>
      <xdr:row>98</xdr:row>
      <xdr:rowOff>138691</xdr:rowOff>
    </xdr:to>
    <xdr:cxnSp macro="">
      <xdr:nvCxnSpPr>
        <xdr:cNvPr id="470" name="直線コネクタ 469"/>
        <xdr:cNvCxnSpPr/>
      </xdr:nvCxnSpPr>
      <xdr:spPr>
        <a:xfrm flipV="1">
          <a:off x="6972300" y="16930664"/>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85178</xdr:rowOff>
    </xdr:from>
    <xdr:to>
      <xdr:col>55</xdr:col>
      <xdr:colOff>50800</xdr:colOff>
      <xdr:row>99</xdr:row>
      <xdr:rowOff>15328</xdr:rowOff>
    </xdr:to>
    <xdr:sp macro="" textlink="">
      <xdr:nvSpPr>
        <xdr:cNvPr id="480" name="楕円 479"/>
        <xdr:cNvSpPr/>
      </xdr:nvSpPr>
      <xdr:spPr>
        <a:xfrm>
          <a:off x="10426700" y="16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xdr:rowOff>
    </xdr:from>
    <xdr:ext cx="469744" cy="259045"/>
    <xdr:sp macro="" textlink="">
      <xdr:nvSpPr>
        <xdr:cNvPr id="481" name="普通建設事業費 （ うち更新整備　）該当値テキスト"/>
        <xdr:cNvSpPr txBox="1"/>
      </xdr:nvSpPr>
      <xdr:spPr>
        <a:xfrm>
          <a:off x="10528300" y="1680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87852</xdr:rowOff>
    </xdr:from>
    <xdr:to>
      <xdr:col>50</xdr:col>
      <xdr:colOff>165100</xdr:colOff>
      <xdr:row>99</xdr:row>
      <xdr:rowOff>18002</xdr:rowOff>
    </xdr:to>
    <xdr:sp macro="" textlink="">
      <xdr:nvSpPr>
        <xdr:cNvPr id="482" name="楕円 481"/>
        <xdr:cNvSpPr/>
      </xdr:nvSpPr>
      <xdr:spPr>
        <a:xfrm>
          <a:off x="9588500" y="168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9129</xdr:rowOff>
    </xdr:from>
    <xdr:ext cx="469744" cy="259045"/>
    <xdr:sp macro="" textlink="">
      <xdr:nvSpPr>
        <xdr:cNvPr id="483" name="テキスト ボックス 482"/>
        <xdr:cNvSpPr txBox="1"/>
      </xdr:nvSpPr>
      <xdr:spPr>
        <a:xfrm>
          <a:off x="9404428" y="1698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88409</xdr:rowOff>
    </xdr:from>
    <xdr:to>
      <xdr:col>46</xdr:col>
      <xdr:colOff>38100</xdr:colOff>
      <xdr:row>99</xdr:row>
      <xdr:rowOff>18559</xdr:rowOff>
    </xdr:to>
    <xdr:sp macro="" textlink="">
      <xdr:nvSpPr>
        <xdr:cNvPr id="484" name="楕円 483"/>
        <xdr:cNvSpPr/>
      </xdr:nvSpPr>
      <xdr:spPr>
        <a:xfrm>
          <a:off x="8699500" y="168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9686</xdr:rowOff>
    </xdr:from>
    <xdr:ext cx="469744" cy="259045"/>
    <xdr:sp macro="" textlink="">
      <xdr:nvSpPr>
        <xdr:cNvPr id="485" name="テキスト ボックス 484"/>
        <xdr:cNvSpPr txBox="1"/>
      </xdr:nvSpPr>
      <xdr:spPr>
        <a:xfrm>
          <a:off x="8515428" y="1698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77764</xdr:rowOff>
    </xdr:from>
    <xdr:to>
      <xdr:col>41</xdr:col>
      <xdr:colOff>101600</xdr:colOff>
      <xdr:row>99</xdr:row>
      <xdr:rowOff>7914</xdr:rowOff>
    </xdr:to>
    <xdr:sp macro="" textlink="">
      <xdr:nvSpPr>
        <xdr:cNvPr id="486" name="楕円 485"/>
        <xdr:cNvSpPr/>
      </xdr:nvSpPr>
      <xdr:spPr>
        <a:xfrm>
          <a:off x="7810500" y="168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170491</xdr:rowOff>
    </xdr:from>
    <xdr:ext cx="534377" cy="259045"/>
    <xdr:sp macro="" textlink="">
      <xdr:nvSpPr>
        <xdr:cNvPr id="487" name="テキスト ボックス 486"/>
        <xdr:cNvSpPr txBox="1"/>
      </xdr:nvSpPr>
      <xdr:spPr>
        <a:xfrm>
          <a:off x="7594111" y="169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87891</xdr:rowOff>
    </xdr:from>
    <xdr:to>
      <xdr:col>36</xdr:col>
      <xdr:colOff>165100</xdr:colOff>
      <xdr:row>99</xdr:row>
      <xdr:rowOff>18041</xdr:rowOff>
    </xdr:to>
    <xdr:sp macro="" textlink="">
      <xdr:nvSpPr>
        <xdr:cNvPr id="488" name="楕円 487"/>
        <xdr:cNvSpPr/>
      </xdr:nvSpPr>
      <xdr:spPr>
        <a:xfrm>
          <a:off x="6921500" y="168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9168</xdr:rowOff>
    </xdr:from>
    <xdr:ext cx="469744" cy="259045"/>
    <xdr:sp macro="" textlink="">
      <xdr:nvSpPr>
        <xdr:cNvPr id="489" name="テキスト ボックス 488"/>
        <xdr:cNvSpPr txBox="1"/>
      </xdr:nvSpPr>
      <xdr:spPr>
        <a:xfrm>
          <a:off x="6737428" y="1698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54068</xdr:rowOff>
    </xdr:from>
    <xdr:to>
      <xdr:col>85</xdr:col>
      <xdr:colOff>127000</xdr:colOff>
      <xdr:row>77</xdr:row>
      <xdr:rowOff>91328</xdr:rowOff>
    </xdr:to>
    <xdr:cxnSp macro="">
      <xdr:nvCxnSpPr>
        <xdr:cNvPr id="620" name="直線コネクタ 619"/>
        <xdr:cNvCxnSpPr/>
      </xdr:nvCxnSpPr>
      <xdr:spPr>
        <a:xfrm flipV="1">
          <a:off x="15481300" y="13255718"/>
          <a:ext cx="838200" cy="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91328</xdr:rowOff>
    </xdr:from>
    <xdr:to>
      <xdr:col>81</xdr:col>
      <xdr:colOff>50800</xdr:colOff>
      <xdr:row>77</xdr:row>
      <xdr:rowOff>117453</xdr:rowOff>
    </xdr:to>
    <xdr:cxnSp macro="">
      <xdr:nvCxnSpPr>
        <xdr:cNvPr id="623" name="直線コネクタ 622"/>
        <xdr:cNvCxnSpPr/>
      </xdr:nvCxnSpPr>
      <xdr:spPr>
        <a:xfrm flipV="1">
          <a:off x="14592300" y="1329297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96244</xdr:rowOff>
    </xdr:from>
    <xdr:to>
      <xdr:col>76</xdr:col>
      <xdr:colOff>114300</xdr:colOff>
      <xdr:row>77</xdr:row>
      <xdr:rowOff>117453</xdr:rowOff>
    </xdr:to>
    <xdr:cxnSp macro="">
      <xdr:nvCxnSpPr>
        <xdr:cNvPr id="626" name="直線コネクタ 625"/>
        <xdr:cNvCxnSpPr/>
      </xdr:nvCxnSpPr>
      <xdr:spPr>
        <a:xfrm>
          <a:off x="13703300" y="13297894"/>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96244</xdr:rowOff>
    </xdr:from>
    <xdr:to>
      <xdr:col>71</xdr:col>
      <xdr:colOff>177800</xdr:colOff>
      <xdr:row>77</xdr:row>
      <xdr:rowOff>96602</xdr:rowOff>
    </xdr:to>
    <xdr:cxnSp macro="">
      <xdr:nvCxnSpPr>
        <xdr:cNvPr id="629" name="直線コネクタ 628"/>
        <xdr:cNvCxnSpPr/>
      </xdr:nvCxnSpPr>
      <xdr:spPr>
        <a:xfrm flipV="1">
          <a:off x="12814300" y="13297894"/>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3268</xdr:rowOff>
    </xdr:from>
    <xdr:to>
      <xdr:col>85</xdr:col>
      <xdr:colOff>177800</xdr:colOff>
      <xdr:row>77</xdr:row>
      <xdr:rowOff>104868</xdr:rowOff>
    </xdr:to>
    <xdr:sp macro="" textlink="">
      <xdr:nvSpPr>
        <xdr:cNvPr id="639" name="楕円 638"/>
        <xdr:cNvSpPr/>
      </xdr:nvSpPr>
      <xdr:spPr>
        <a:xfrm>
          <a:off x="16268700" y="132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26145</xdr:rowOff>
    </xdr:from>
    <xdr:ext cx="599010" cy="259045"/>
    <xdr:sp macro="" textlink="">
      <xdr:nvSpPr>
        <xdr:cNvPr id="640" name="公債費該当値テキスト"/>
        <xdr:cNvSpPr txBox="1"/>
      </xdr:nvSpPr>
      <xdr:spPr>
        <a:xfrm>
          <a:off x="16370300" y="1305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40528</xdr:rowOff>
    </xdr:from>
    <xdr:to>
      <xdr:col>81</xdr:col>
      <xdr:colOff>101600</xdr:colOff>
      <xdr:row>77</xdr:row>
      <xdr:rowOff>142128</xdr:rowOff>
    </xdr:to>
    <xdr:sp macro="" textlink="">
      <xdr:nvSpPr>
        <xdr:cNvPr id="641" name="楕円 640"/>
        <xdr:cNvSpPr/>
      </xdr:nvSpPr>
      <xdr:spPr>
        <a:xfrm>
          <a:off x="15430500" y="132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133255</xdr:rowOff>
    </xdr:from>
    <xdr:ext cx="599010" cy="259045"/>
    <xdr:sp macro="" textlink="">
      <xdr:nvSpPr>
        <xdr:cNvPr id="642" name="テキスト ボックス 641"/>
        <xdr:cNvSpPr txBox="1"/>
      </xdr:nvSpPr>
      <xdr:spPr>
        <a:xfrm>
          <a:off x="15181795" y="13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66653</xdr:rowOff>
    </xdr:from>
    <xdr:to>
      <xdr:col>76</xdr:col>
      <xdr:colOff>165100</xdr:colOff>
      <xdr:row>77</xdr:row>
      <xdr:rowOff>168253</xdr:rowOff>
    </xdr:to>
    <xdr:sp macro="" textlink="">
      <xdr:nvSpPr>
        <xdr:cNvPr id="643" name="楕円 642"/>
        <xdr:cNvSpPr/>
      </xdr:nvSpPr>
      <xdr:spPr>
        <a:xfrm>
          <a:off x="14541500" y="132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159380</xdr:rowOff>
    </xdr:from>
    <xdr:ext cx="599010" cy="259045"/>
    <xdr:sp macro="" textlink="">
      <xdr:nvSpPr>
        <xdr:cNvPr id="644" name="テキスト ボックス 643"/>
        <xdr:cNvSpPr txBox="1"/>
      </xdr:nvSpPr>
      <xdr:spPr>
        <a:xfrm>
          <a:off x="14292795" y="1336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45444</xdr:rowOff>
    </xdr:from>
    <xdr:to>
      <xdr:col>72</xdr:col>
      <xdr:colOff>38100</xdr:colOff>
      <xdr:row>77</xdr:row>
      <xdr:rowOff>147044</xdr:rowOff>
    </xdr:to>
    <xdr:sp macro="" textlink="">
      <xdr:nvSpPr>
        <xdr:cNvPr id="645" name="楕円 644"/>
        <xdr:cNvSpPr/>
      </xdr:nvSpPr>
      <xdr:spPr>
        <a:xfrm>
          <a:off x="13652500" y="132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163571</xdr:rowOff>
    </xdr:from>
    <xdr:ext cx="599010" cy="259045"/>
    <xdr:sp macro="" textlink="">
      <xdr:nvSpPr>
        <xdr:cNvPr id="646" name="テキスト ボックス 645"/>
        <xdr:cNvSpPr txBox="1"/>
      </xdr:nvSpPr>
      <xdr:spPr>
        <a:xfrm>
          <a:off x="13403795" y="130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45802</xdr:rowOff>
    </xdr:from>
    <xdr:to>
      <xdr:col>67</xdr:col>
      <xdr:colOff>101600</xdr:colOff>
      <xdr:row>77</xdr:row>
      <xdr:rowOff>147402</xdr:rowOff>
    </xdr:to>
    <xdr:sp macro="" textlink="">
      <xdr:nvSpPr>
        <xdr:cNvPr id="647" name="楕円 646"/>
        <xdr:cNvSpPr/>
      </xdr:nvSpPr>
      <xdr:spPr>
        <a:xfrm>
          <a:off x="12763500" y="132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163929</xdr:rowOff>
    </xdr:from>
    <xdr:ext cx="599010" cy="259045"/>
    <xdr:sp macro="" textlink="">
      <xdr:nvSpPr>
        <xdr:cNvPr id="648" name="テキスト ボックス 647"/>
        <xdr:cNvSpPr txBox="1"/>
      </xdr:nvSpPr>
      <xdr:spPr>
        <a:xfrm>
          <a:off x="12514795" y="1302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54426</xdr:rowOff>
    </xdr:from>
    <xdr:to>
      <xdr:col>85</xdr:col>
      <xdr:colOff>127000</xdr:colOff>
      <xdr:row>98</xdr:row>
      <xdr:rowOff>63100</xdr:rowOff>
    </xdr:to>
    <xdr:cxnSp macro="">
      <xdr:nvCxnSpPr>
        <xdr:cNvPr id="675" name="直線コネクタ 674"/>
        <xdr:cNvCxnSpPr/>
      </xdr:nvCxnSpPr>
      <xdr:spPr>
        <a:xfrm flipV="1">
          <a:off x="15481300" y="16856526"/>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156905</xdr:rowOff>
    </xdr:from>
    <xdr:to>
      <xdr:col>81</xdr:col>
      <xdr:colOff>50800</xdr:colOff>
      <xdr:row>98</xdr:row>
      <xdr:rowOff>63100</xdr:rowOff>
    </xdr:to>
    <xdr:cxnSp macro="">
      <xdr:nvCxnSpPr>
        <xdr:cNvPr id="678" name="直線コネクタ 677"/>
        <xdr:cNvCxnSpPr/>
      </xdr:nvCxnSpPr>
      <xdr:spPr>
        <a:xfrm>
          <a:off x="14592300" y="16787555"/>
          <a:ext cx="889000" cy="7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156905</xdr:rowOff>
    </xdr:from>
    <xdr:to>
      <xdr:col>76</xdr:col>
      <xdr:colOff>114300</xdr:colOff>
      <xdr:row>98</xdr:row>
      <xdr:rowOff>18262</xdr:rowOff>
    </xdr:to>
    <xdr:cxnSp macro="">
      <xdr:nvCxnSpPr>
        <xdr:cNvPr id="681" name="直線コネクタ 680"/>
        <xdr:cNvCxnSpPr/>
      </xdr:nvCxnSpPr>
      <xdr:spPr>
        <a:xfrm flipV="1">
          <a:off x="13703300" y="16787555"/>
          <a:ext cx="889000" cy="3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18262</xdr:rowOff>
    </xdr:from>
    <xdr:to>
      <xdr:col>71</xdr:col>
      <xdr:colOff>177800</xdr:colOff>
      <xdr:row>98</xdr:row>
      <xdr:rowOff>84528</xdr:rowOff>
    </xdr:to>
    <xdr:cxnSp macro="">
      <xdr:nvCxnSpPr>
        <xdr:cNvPr id="684" name="直線コネクタ 683"/>
        <xdr:cNvCxnSpPr/>
      </xdr:nvCxnSpPr>
      <xdr:spPr>
        <a:xfrm flipV="1">
          <a:off x="12814300" y="16820362"/>
          <a:ext cx="889000" cy="6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3626</xdr:rowOff>
    </xdr:from>
    <xdr:to>
      <xdr:col>85</xdr:col>
      <xdr:colOff>177800</xdr:colOff>
      <xdr:row>98</xdr:row>
      <xdr:rowOff>105226</xdr:rowOff>
    </xdr:to>
    <xdr:sp macro="" textlink="">
      <xdr:nvSpPr>
        <xdr:cNvPr id="694" name="楕円 693"/>
        <xdr:cNvSpPr/>
      </xdr:nvSpPr>
      <xdr:spPr>
        <a:xfrm>
          <a:off x="16268700" y="168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134453</xdr:rowOff>
    </xdr:from>
    <xdr:ext cx="599010" cy="259045"/>
    <xdr:sp macro="" textlink="">
      <xdr:nvSpPr>
        <xdr:cNvPr id="695" name="積立金該当値テキスト"/>
        <xdr:cNvSpPr txBox="1"/>
      </xdr:nvSpPr>
      <xdr:spPr>
        <a:xfrm>
          <a:off x="16370300" y="1659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12300</xdr:rowOff>
    </xdr:from>
    <xdr:to>
      <xdr:col>81</xdr:col>
      <xdr:colOff>101600</xdr:colOff>
      <xdr:row>98</xdr:row>
      <xdr:rowOff>113900</xdr:rowOff>
    </xdr:to>
    <xdr:sp macro="" textlink="">
      <xdr:nvSpPr>
        <xdr:cNvPr id="696" name="楕円 695"/>
        <xdr:cNvSpPr/>
      </xdr:nvSpPr>
      <xdr:spPr>
        <a:xfrm>
          <a:off x="15430500" y="168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130427</xdr:rowOff>
    </xdr:from>
    <xdr:ext cx="599010" cy="259045"/>
    <xdr:sp macro="" textlink="">
      <xdr:nvSpPr>
        <xdr:cNvPr id="697" name="テキスト ボックス 696"/>
        <xdr:cNvSpPr txBox="1"/>
      </xdr:nvSpPr>
      <xdr:spPr>
        <a:xfrm>
          <a:off x="15181795" y="1658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106105</xdr:rowOff>
    </xdr:from>
    <xdr:to>
      <xdr:col>76</xdr:col>
      <xdr:colOff>165100</xdr:colOff>
      <xdr:row>98</xdr:row>
      <xdr:rowOff>36255</xdr:rowOff>
    </xdr:to>
    <xdr:sp macro="" textlink="">
      <xdr:nvSpPr>
        <xdr:cNvPr id="698" name="楕円 697"/>
        <xdr:cNvSpPr/>
      </xdr:nvSpPr>
      <xdr:spPr>
        <a:xfrm>
          <a:off x="14541500" y="167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52782</xdr:rowOff>
    </xdr:from>
    <xdr:ext cx="599010" cy="259045"/>
    <xdr:sp macro="" textlink="">
      <xdr:nvSpPr>
        <xdr:cNvPr id="699" name="テキスト ボックス 698"/>
        <xdr:cNvSpPr txBox="1"/>
      </xdr:nvSpPr>
      <xdr:spPr>
        <a:xfrm>
          <a:off x="14292795" y="1651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138912</xdr:rowOff>
    </xdr:from>
    <xdr:to>
      <xdr:col>72</xdr:col>
      <xdr:colOff>38100</xdr:colOff>
      <xdr:row>98</xdr:row>
      <xdr:rowOff>69062</xdr:rowOff>
    </xdr:to>
    <xdr:sp macro="" textlink="">
      <xdr:nvSpPr>
        <xdr:cNvPr id="700" name="楕円 699"/>
        <xdr:cNvSpPr/>
      </xdr:nvSpPr>
      <xdr:spPr>
        <a:xfrm>
          <a:off x="13652500" y="167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85589</xdr:rowOff>
    </xdr:from>
    <xdr:ext cx="599010" cy="259045"/>
    <xdr:sp macro="" textlink="">
      <xdr:nvSpPr>
        <xdr:cNvPr id="701" name="テキスト ボックス 700"/>
        <xdr:cNvSpPr txBox="1"/>
      </xdr:nvSpPr>
      <xdr:spPr>
        <a:xfrm>
          <a:off x="13403795" y="1654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33728</xdr:rowOff>
    </xdr:from>
    <xdr:to>
      <xdr:col>67</xdr:col>
      <xdr:colOff>101600</xdr:colOff>
      <xdr:row>98</xdr:row>
      <xdr:rowOff>135328</xdr:rowOff>
    </xdr:to>
    <xdr:sp macro="" textlink="">
      <xdr:nvSpPr>
        <xdr:cNvPr id="702" name="楕円 701"/>
        <xdr:cNvSpPr/>
      </xdr:nvSpPr>
      <xdr:spPr>
        <a:xfrm>
          <a:off x="12763500" y="168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151855</xdr:rowOff>
    </xdr:from>
    <xdr:ext cx="599010" cy="259045"/>
    <xdr:sp macro="" textlink="">
      <xdr:nvSpPr>
        <xdr:cNvPr id="703" name="テキスト ボックス 702"/>
        <xdr:cNvSpPr txBox="1"/>
      </xdr:nvSpPr>
      <xdr:spPr>
        <a:xfrm>
          <a:off x="12514795" y="166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113548</xdr:rowOff>
    </xdr:from>
    <xdr:to>
      <xdr:col>107</xdr:col>
      <xdr:colOff>50800</xdr:colOff>
      <xdr:row>58</xdr:row>
      <xdr:rowOff>139700</xdr:rowOff>
    </xdr:to>
    <xdr:cxnSp macro="">
      <xdr:nvCxnSpPr>
        <xdr:cNvPr id="791" name="直線コネクタ 790"/>
        <xdr:cNvCxnSpPr/>
      </xdr:nvCxnSpPr>
      <xdr:spPr>
        <a:xfrm>
          <a:off x="19545300" y="10057648"/>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101798</xdr:rowOff>
    </xdr:from>
    <xdr:to>
      <xdr:col>102</xdr:col>
      <xdr:colOff>114300</xdr:colOff>
      <xdr:row>58</xdr:row>
      <xdr:rowOff>113548</xdr:rowOff>
    </xdr:to>
    <xdr:cxnSp macro="">
      <xdr:nvCxnSpPr>
        <xdr:cNvPr id="794" name="直線コネクタ 793"/>
        <xdr:cNvCxnSpPr/>
      </xdr:nvCxnSpPr>
      <xdr:spPr>
        <a:xfrm>
          <a:off x="18656300" y="1004589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62748</xdr:rowOff>
    </xdr:from>
    <xdr:to>
      <xdr:col>102</xdr:col>
      <xdr:colOff>165100</xdr:colOff>
      <xdr:row>58</xdr:row>
      <xdr:rowOff>164348</xdr:rowOff>
    </xdr:to>
    <xdr:sp macro="" textlink="">
      <xdr:nvSpPr>
        <xdr:cNvPr id="810" name="楕円 809"/>
        <xdr:cNvSpPr/>
      </xdr:nvSpPr>
      <xdr:spPr>
        <a:xfrm>
          <a:off x="19494500" y="100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155475</xdr:rowOff>
    </xdr:from>
    <xdr:ext cx="378565" cy="259045"/>
    <xdr:sp macro="" textlink="">
      <xdr:nvSpPr>
        <xdr:cNvPr id="811" name="テキスト ボックス 810"/>
        <xdr:cNvSpPr txBox="1"/>
      </xdr:nvSpPr>
      <xdr:spPr>
        <a:xfrm>
          <a:off x="19356017" y="10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50998</xdr:rowOff>
    </xdr:from>
    <xdr:to>
      <xdr:col>98</xdr:col>
      <xdr:colOff>38100</xdr:colOff>
      <xdr:row>58</xdr:row>
      <xdr:rowOff>152598</xdr:rowOff>
    </xdr:to>
    <xdr:sp macro="" textlink="">
      <xdr:nvSpPr>
        <xdr:cNvPr id="812" name="楕円 811"/>
        <xdr:cNvSpPr/>
      </xdr:nvSpPr>
      <xdr:spPr>
        <a:xfrm>
          <a:off x="186055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143725</xdr:rowOff>
    </xdr:from>
    <xdr:ext cx="378565" cy="259045"/>
    <xdr:sp macro="" textlink="">
      <xdr:nvSpPr>
        <xdr:cNvPr id="813" name="テキスト ボックス 812"/>
        <xdr:cNvSpPr txBox="1"/>
      </xdr:nvSpPr>
      <xdr:spPr>
        <a:xfrm>
          <a:off x="18467017" y="1008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23189</xdr:rowOff>
    </xdr:from>
    <xdr:to>
      <xdr:col>116</xdr:col>
      <xdr:colOff>63500</xdr:colOff>
      <xdr:row>76</xdr:row>
      <xdr:rowOff>80077</xdr:rowOff>
    </xdr:to>
    <xdr:cxnSp macro="">
      <xdr:nvCxnSpPr>
        <xdr:cNvPr id="844" name="直線コネクタ 843"/>
        <xdr:cNvCxnSpPr/>
      </xdr:nvCxnSpPr>
      <xdr:spPr>
        <a:xfrm>
          <a:off x="21323300" y="13053389"/>
          <a:ext cx="8382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23189</xdr:rowOff>
    </xdr:from>
    <xdr:to>
      <xdr:col>111</xdr:col>
      <xdr:colOff>177800</xdr:colOff>
      <xdr:row>77</xdr:row>
      <xdr:rowOff>141176</xdr:rowOff>
    </xdr:to>
    <xdr:cxnSp macro="">
      <xdr:nvCxnSpPr>
        <xdr:cNvPr id="847" name="直線コネクタ 846"/>
        <xdr:cNvCxnSpPr/>
      </xdr:nvCxnSpPr>
      <xdr:spPr>
        <a:xfrm flipV="1">
          <a:off x="20434300" y="13053389"/>
          <a:ext cx="889000" cy="28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17938</xdr:rowOff>
    </xdr:from>
    <xdr:to>
      <xdr:col>107</xdr:col>
      <xdr:colOff>50800</xdr:colOff>
      <xdr:row>77</xdr:row>
      <xdr:rowOff>141176</xdr:rowOff>
    </xdr:to>
    <xdr:cxnSp macro="">
      <xdr:nvCxnSpPr>
        <xdr:cNvPr id="850" name="直線コネクタ 849"/>
        <xdr:cNvCxnSpPr/>
      </xdr:nvCxnSpPr>
      <xdr:spPr>
        <a:xfrm>
          <a:off x="19545300" y="13219588"/>
          <a:ext cx="889000" cy="1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63647</xdr:rowOff>
    </xdr:from>
    <xdr:to>
      <xdr:col>102</xdr:col>
      <xdr:colOff>114300</xdr:colOff>
      <xdr:row>77</xdr:row>
      <xdr:rowOff>17938</xdr:rowOff>
    </xdr:to>
    <xdr:cxnSp macro="">
      <xdr:nvCxnSpPr>
        <xdr:cNvPr id="853" name="直線コネクタ 852"/>
        <xdr:cNvCxnSpPr/>
      </xdr:nvCxnSpPr>
      <xdr:spPr>
        <a:xfrm>
          <a:off x="18656300" y="13093847"/>
          <a:ext cx="889000" cy="1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29277</xdr:rowOff>
    </xdr:from>
    <xdr:to>
      <xdr:col>116</xdr:col>
      <xdr:colOff>114300</xdr:colOff>
      <xdr:row>76</xdr:row>
      <xdr:rowOff>130877</xdr:rowOff>
    </xdr:to>
    <xdr:sp macro="" textlink="">
      <xdr:nvSpPr>
        <xdr:cNvPr id="863" name="楕円 862"/>
        <xdr:cNvSpPr/>
      </xdr:nvSpPr>
      <xdr:spPr>
        <a:xfrm>
          <a:off x="22110700" y="130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52155</xdr:rowOff>
    </xdr:from>
    <xdr:ext cx="599010" cy="259045"/>
    <xdr:sp macro="" textlink="">
      <xdr:nvSpPr>
        <xdr:cNvPr id="864" name="繰出金該当値テキスト"/>
        <xdr:cNvSpPr txBox="1"/>
      </xdr:nvSpPr>
      <xdr:spPr>
        <a:xfrm>
          <a:off x="22212300" y="1291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143839</xdr:rowOff>
    </xdr:from>
    <xdr:to>
      <xdr:col>112</xdr:col>
      <xdr:colOff>38100</xdr:colOff>
      <xdr:row>76</xdr:row>
      <xdr:rowOff>73989</xdr:rowOff>
    </xdr:to>
    <xdr:sp macro="" textlink="">
      <xdr:nvSpPr>
        <xdr:cNvPr id="865" name="楕円 864"/>
        <xdr:cNvSpPr/>
      </xdr:nvSpPr>
      <xdr:spPr>
        <a:xfrm>
          <a:off x="21272500" y="130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90516</xdr:rowOff>
    </xdr:from>
    <xdr:ext cx="599010" cy="259045"/>
    <xdr:sp macro="" textlink="">
      <xdr:nvSpPr>
        <xdr:cNvPr id="866" name="テキスト ボックス 865"/>
        <xdr:cNvSpPr txBox="1"/>
      </xdr:nvSpPr>
      <xdr:spPr>
        <a:xfrm>
          <a:off x="21023795" y="1277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90376</xdr:rowOff>
    </xdr:from>
    <xdr:to>
      <xdr:col>107</xdr:col>
      <xdr:colOff>101600</xdr:colOff>
      <xdr:row>78</xdr:row>
      <xdr:rowOff>20526</xdr:rowOff>
    </xdr:to>
    <xdr:sp macro="" textlink="">
      <xdr:nvSpPr>
        <xdr:cNvPr id="867" name="楕円 866"/>
        <xdr:cNvSpPr/>
      </xdr:nvSpPr>
      <xdr:spPr>
        <a:xfrm>
          <a:off x="20383500" y="132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11653</xdr:rowOff>
    </xdr:from>
    <xdr:ext cx="534377" cy="259045"/>
    <xdr:sp macro="" textlink="">
      <xdr:nvSpPr>
        <xdr:cNvPr id="868" name="テキスト ボックス 867"/>
        <xdr:cNvSpPr txBox="1"/>
      </xdr:nvSpPr>
      <xdr:spPr>
        <a:xfrm>
          <a:off x="20167111" y="133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138588</xdr:rowOff>
    </xdr:from>
    <xdr:to>
      <xdr:col>102</xdr:col>
      <xdr:colOff>165100</xdr:colOff>
      <xdr:row>77</xdr:row>
      <xdr:rowOff>68738</xdr:rowOff>
    </xdr:to>
    <xdr:sp macro="" textlink="">
      <xdr:nvSpPr>
        <xdr:cNvPr id="869" name="楕円 868"/>
        <xdr:cNvSpPr/>
      </xdr:nvSpPr>
      <xdr:spPr>
        <a:xfrm>
          <a:off x="19494500" y="131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85265</xdr:rowOff>
    </xdr:from>
    <xdr:ext cx="599010" cy="259045"/>
    <xdr:sp macro="" textlink="">
      <xdr:nvSpPr>
        <xdr:cNvPr id="870" name="テキスト ボックス 869"/>
        <xdr:cNvSpPr txBox="1"/>
      </xdr:nvSpPr>
      <xdr:spPr>
        <a:xfrm>
          <a:off x="19245795" y="1294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12847</xdr:rowOff>
    </xdr:from>
    <xdr:to>
      <xdr:col>98</xdr:col>
      <xdr:colOff>38100</xdr:colOff>
      <xdr:row>76</xdr:row>
      <xdr:rowOff>114447</xdr:rowOff>
    </xdr:to>
    <xdr:sp macro="" textlink="">
      <xdr:nvSpPr>
        <xdr:cNvPr id="871" name="楕円 870"/>
        <xdr:cNvSpPr/>
      </xdr:nvSpPr>
      <xdr:spPr>
        <a:xfrm>
          <a:off x="18605500" y="130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130975</xdr:rowOff>
    </xdr:from>
    <xdr:ext cx="599010" cy="259045"/>
    <xdr:sp macro="" textlink="">
      <xdr:nvSpPr>
        <xdr:cNvPr id="872" name="テキスト ボックス 871"/>
        <xdr:cNvSpPr txBox="1"/>
      </xdr:nvSpPr>
      <xdr:spPr>
        <a:xfrm>
          <a:off x="18356795" y="1281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性質別歳出の補助費等については、観光振興を図る観点から観光協会への補助金の増、物件費については、沖縄振興特別推進交付金事業の委託料による増である。今後、公共事業実施については、優先順位を定め経費の削減等に取む必要がある。維持補修については、村営住宅の増が主な要因であり、今後も増加傾向にあるので粟国村公営住宅等長寿命化計画にもとづき維持管理を図る。普通建設事業費について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年度から</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年度にかけて継続事業の小中学校の完成により減となる。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
697
7.65
1,815,447
1,553,605
207,781
669,143
1,550,595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164846</xdr:rowOff>
    </xdr:from>
    <xdr:to>
      <xdr:col>24</xdr:col>
      <xdr:colOff>63500</xdr:colOff>
      <xdr:row>35</xdr:row>
      <xdr:rowOff>584</xdr:rowOff>
    </xdr:to>
    <xdr:cxnSp macro="">
      <xdr:nvCxnSpPr>
        <xdr:cNvPr id="60" name="直線コネクタ 59"/>
        <xdr:cNvCxnSpPr/>
      </xdr:nvCxnSpPr>
      <xdr:spPr>
        <a:xfrm flipV="1">
          <a:off x="3797300" y="5994146"/>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584</xdr:rowOff>
    </xdr:from>
    <xdr:to>
      <xdr:col>19</xdr:col>
      <xdr:colOff>177800</xdr:colOff>
      <xdr:row>35</xdr:row>
      <xdr:rowOff>2019</xdr:rowOff>
    </xdr:to>
    <xdr:cxnSp macro="">
      <xdr:nvCxnSpPr>
        <xdr:cNvPr id="63" name="直線コネクタ 62"/>
        <xdr:cNvCxnSpPr/>
      </xdr:nvCxnSpPr>
      <xdr:spPr>
        <a:xfrm flipV="1">
          <a:off x="2908300" y="6001334"/>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144247</xdr:rowOff>
    </xdr:from>
    <xdr:to>
      <xdr:col>15</xdr:col>
      <xdr:colOff>50800</xdr:colOff>
      <xdr:row>35</xdr:row>
      <xdr:rowOff>2019</xdr:rowOff>
    </xdr:to>
    <xdr:cxnSp macro="">
      <xdr:nvCxnSpPr>
        <xdr:cNvPr id="66" name="直線コネクタ 65"/>
        <xdr:cNvCxnSpPr/>
      </xdr:nvCxnSpPr>
      <xdr:spPr>
        <a:xfrm>
          <a:off x="2019300" y="5973547"/>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144247</xdr:rowOff>
    </xdr:from>
    <xdr:to>
      <xdr:col>10</xdr:col>
      <xdr:colOff>114300</xdr:colOff>
      <xdr:row>35</xdr:row>
      <xdr:rowOff>22771</xdr:rowOff>
    </xdr:to>
    <xdr:cxnSp macro="">
      <xdr:nvCxnSpPr>
        <xdr:cNvPr id="69" name="直線コネクタ 68"/>
        <xdr:cNvCxnSpPr/>
      </xdr:nvCxnSpPr>
      <xdr:spPr>
        <a:xfrm flipV="1">
          <a:off x="1130300" y="5973547"/>
          <a:ext cx="889000" cy="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114046</xdr:rowOff>
    </xdr:from>
    <xdr:to>
      <xdr:col>24</xdr:col>
      <xdr:colOff>114300</xdr:colOff>
      <xdr:row>35</xdr:row>
      <xdr:rowOff>44196</xdr:rowOff>
    </xdr:to>
    <xdr:sp macro="" textlink="">
      <xdr:nvSpPr>
        <xdr:cNvPr id="79" name="楕円 78"/>
        <xdr:cNvSpPr/>
      </xdr:nvSpPr>
      <xdr:spPr>
        <a:xfrm>
          <a:off x="45847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136923</xdr:rowOff>
    </xdr:from>
    <xdr:ext cx="534377" cy="259045"/>
    <xdr:sp macro="" textlink="">
      <xdr:nvSpPr>
        <xdr:cNvPr id="80" name="議会費該当値テキスト"/>
        <xdr:cNvSpPr txBox="1"/>
      </xdr:nvSpPr>
      <xdr:spPr>
        <a:xfrm>
          <a:off x="4686300" y="579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121234</xdr:rowOff>
    </xdr:from>
    <xdr:to>
      <xdr:col>20</xdr:col>
      <xdr:colOff>38100</xdr:colOff>
      <xdr:row>35</xdr:row>
      <xdr:rowOff>51384</xdr:rowOff>
    </xdr:to>
    <xdr:sp macro="" textlink="">
      <xdr:nvSpPr>
        <xdr:cNvPr id="81" name="楕円 80"/>
        <xdr:cNvSpPr/>
      </xdr:nvSpPr>
      <xdr:spPr>
        <a:xfrm>
          <a:off x="3746500" y="59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67911</xdr:rowOff>
    </xdr:from>
    <xdr:ext cx="534377" cy="259045"/>
    <xdr:sp macro="" textlink="">
      <xdr:nvSpPr>
        <xdr:cNvPr id="82" name="テキスト ボックス 81"/>
        <xdr:cNvSpPr txBox="1"/>
      </xdr:nvSpPr>
      <xdr:spPr>
        <a:xfrm>
          <a:off x="3530111" y="5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122669</xdr:rowOff>
    </xdr:from>
    <xdr:to>
      <xdr:col>15</xdr:col>
      <xdr:colOff>101600</xdr:colOff>
      <xdr:row>35</xdr:row>
      <xdr:rowOff>52819</xdr:rowOff>
    </xdr:to>
    <xdr:sp macro="" textlink="">
      <xdr:nvSpPr>
        <xdr:cNvPr id="83" name="楕円 82"/>
        <xdr:cNvSpPr/>
      </xdr:nvSpPr>
      <xdr:spPr>
        <a:xfrm>
          <a:off x="2857500" y="59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69346</xdr:rowOff>
    </xdr:from>
    <xdr:ext cx="534377" cy="259045"/>
    <xdr:sp macro="" textlink="">
      <xdr:nvSpPr>
        <xdr:cNvPr id="84" name="テキスト ボックス 83"/>
        <xdr:cNvSpPr txBox="1"/>
      </xdr:nvSpPr>
      <xdr:spPr>
        <a:xfrm>
          <a:off x="2641111" y="57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93447</xdr:rowOff>
    </xdr:from>
    <xdr:to>
      <xdr:col>10</xdr:col>
      <xdr:colOff>165100</xdr:colOff>
      <xdr:row>35</xdr:row>
      <xdr:rowOff>23597</xdr:rowOff>
    </xdr:to>
    <xdr:sp macro="" textlink="">
      <xdr:nvSpPr>
        <xdr:cNvPr id="85" name="楕円 84"/>
        <xdr:cNvSpPr/>
      </xdr:nvSpPr>
      <xdr:spPr>
        <a:xfrm>
          <a:off x="1968500" y="59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40124</xdr:rowOff>
    </xdr:from>
    <xdr:ext cx="534377" cy="259045"/>
    <xdr:sp macro="" textlink="">
      <xdr:nvSpPr>
        <xdr:cNvPr id="86" name="テキスト ボックス 85"/>
        <xdr:cNvSpPr txBox="1"/>
      </xdr:nvSpPr>
      <xdr:spPr>
        <a:xfrm>
          <a:off x="1752111" y="569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143421</xdr:rowOff>
    </xdr:from>
    <xdr:to>
      <xdr:col>6</xdr:col>
      <xdr:colOff>38100</xdr:colOff>
      <xdr:row>35</xdr:row>
      <xdr:rowOff>73571</xdr:rowOff>
    </xdr:to>
    <xdr:sp macro="" textlink="">
      <xdr:nvSpPr>
        <xdr:cNvPr id="87" name="楕円 86"/>
        <xdr:cNvSpPr/>
      </xdr:nvSpPr>
      <xdr:spPr>
        <a:xfrm>
          <a:off x="1079500" y="5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90098</xdr:rowOff>
    </xdr:from>
    <xdr:ext cx="534377" cy="259045"/>
    <xdr:sp macro="" textlink="">
      <xdr:nvSpPr>
        <xdr:cNvPr id="88" name="テキスト ボックス 87"/>
        <xdr:cNvSpPr txBox="1"/>
      </xdr:nvSpPr>
      <xdr:spPr>
        <a:xfrm>
          <a:off x="863111" y="57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70391</xdr:rowOff>
    </xdr:from>
    <xdr:to>
      <xdr:col>24</xdr:col>
      <xdr:colOff>63500</xdr:colOff>
      <xdr:row>58</xdr:row>
      <xdr:rowOff>83122</xdr:rowOff>
    </xdr:to>
    <xdr:cxnSp macro="">
      <xdr:nvCxnSpPr>
        <xdr:cNvPr id="117" name="直線コネクタ 116"/>
        <xdr:cNvCxnSpPr/>
      </xdr:nvCxnSpPr>
      <xdr:spPr>
        <a:xfrm flipV="1">
          <a:off x="3797300" y="10014491"/>
          <a:ext cx="838200" cy="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55860</xdr:rowOff>
    </xdr:from>
    <xdr:to>
      <xdr:col>19</xdr:col>
      <xdr:colOff>177800</xdr:colOff>
      <xdr:row>58</xdr:row>
      <xdr:rowOff>83122</xdr:rowOff>
    </xdr:to>
    <xdr:cxnSp macro="">
      <xdr:nvCxnSpPr>
        <xdr:cNvPr id="120" name="直線コネクタ 119"/>
        <xdr:cNvCxnSpPr/>
      </xdr:nvCxnSpPr>
      <xdr:spPr>
        <a:xfrm>
          <a:off x="2908300" y="9999960"/>
          <a:ext cx="889000" cy="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27836</xdr:rowOff>
    </xdr:from>
    <xdr:to>
      <xdr:col>15</xdr:col>
      <xdr:colOff>50800</xdr:colOff>
      <xdr:row>58</xdr:row>
      <xdr:rowOff>55860</xdr:rowOff>
    </xdr:to>
    <xdr:cxnSp macro="">
      <xdr:nvCxnSpPr>
        <xdr:cNvPr id="123" name="直線コネクタ 122"/>
        <xdr:cNvCxnSpPr/>
      </xdr:nvCxnSpPr>
      <xdr:spPr>
        <a:xfrm>
          <a:off x="2019300" y="9971936"/>
          <a:ext cx="889000" cy="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19965</xdr:rowOff>
    </xdr:from>
    <xdr:to>
      <xdr:col>10</xdr:col>
      <xdr:colOff>114300</xdr:colOff>
      <xdr:row>58</xdr:row>
      <xdr:rowOff>27836</xdr:rowOff>
    </xdr:to>
    <xdr:cxnSp macro="">
      <xdr:nvCxnSpPr>
        <xdr:cNvPr id="126" name="直線コネクタ 125"/>
        <xdr:cNvCxnSpPr/>
      </xdr:nvCxnSpPr>
      <xdr:spPr>
        <a:xfrm>
          <a:off x="1130300" y="9964065"/>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19591</xdr:rowOff>
    </xdr:from>
    <xdr:to>
      <xdr:col>24</xdr:col>
      <xdr:colOff>114300</xdr:colOff>
      <xdr:row>58</xdr:row>
      <xdr:rowOff>121191</xdr:rowOff>
    </xdr:to>
    <xdr:sp macro="" textlink="">
      <xdr:nvSpPr>
        <xdr:cNvPr id="136" name="楕円 135"/>
        <xdr:cNvSpPr/>
      </xdr:nvSpPr>
      <xdr:spPr>
        <a:xfrm>
          <a:off x="4584700" y="9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150418</xdr:rowOff>
    </xdr:from>
    <xdr:ext cx="599010" cy="259045"/>
    <xdr:sp macro="" textlink="">
      <xdr:nvSpPr>
        <xdr:cNvPr id="137" name="総務費該当値テキスト"/>
        <xdr:cNvSpPr txBox="1"/>
      </xdr:nvSpPr>
      <xdr:spPr>
        <a:xfrm>
          <a:off x="4686300" y="97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32322</xdr:rowOff>
    </xdr:from>
    <xdr:to>
      <xdr:col>20</xdr:col>
      <xdr:colOff>38100</xdr:colOff>
      <xdr:row>58</xdr:row>
      <xdr:rowOff>133922</xdr:rowOff>
    </xdr:to>
    <xdr:sp macro="" textlink="">
      <xdr:nvSpPr>
        <xdr:cNvPr id="138" name="楕円 137"/>
        <xdr:cNvSpPr/>
      </xdr:nvSpPr>
      <xdr:spPr>
        <a:xfrm>
          <a:off x="3746500" y="99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150449</xdr:rowOff>
    </xdr:from>
    <xdr:ext cx="599010" cy="259045"/>
    <xdr:sp macro="" textlink="">
      <xdr:nvSpPr>
        <xdr:cNvPr id="139" name="テキスト ボックス 138"/>
        <xdr:cNvSpPr txBox="1"/>
      </xdr:nvSpPr>
      <xdr:spPr>
        <a:xfrm>
          <a:off x="3497795" y="97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5060</xdr:rowOff>
    </xdr:from>
    <xdr:to>
      <xdr:col>15</xdr:col>
      <xdr:colOff>101600</xdr:colOff>
      <xdr:row>58</xdr:row>
      <xdr:rowOff>106660</xdr:rowOff>
    </xdr:to>
    <xdr:sp macro="" textlink="">
      <xdr:nvSpPr>
        <xdr:cNvPr id="140" name="楕円 139"/>
        <xdr:cNvSpPr/>
      </xdr:nvSpPr>
      <xdr:spPr>
        <a:xfrm>
          <a:off x="2857500" y="99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123187</xdr:rowOff>
    </xdr:from>
    <xdr:ext cx="599010" cy="259045"/>
    <xdr:sp macro="" textlink="">
      <xdr:nvSpPr>
        <xdr:cNvPr id="141" name="テキスト ボックス 140"/>
        <xdr:cNvSpPr txBox="1"/>
      </xdr:nvSpPr>
      <xdr:spPr>
        <a:xfrm>
          <a:off x="2608795" y="972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148486</xdr:rowOff>
    </xdr:from>
    <xdr:to>
      <xdr:col>10</xdr:col>
      <xdr:colOff>165100</xdr:colOff>
      <xdr:row>58</xdr:row>
      <xdr:rowOff>78636</xdr:rowOff>
    </xdr:to>
    <xdr:sp macro="" textlink="">
      <xdr:nvSpPr>
        <xdr:cNvPr id="142" name="楕円 141"/>
        <xdr:cNvSpPr/>
      </xdr:nvSpPr>
      <xdr:spPr>
        <a:xfrm>
          <a:off x="1968500" y="99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95163</xdr:rowOff>
    </xdr:from>
    <xdr:ext cx="599010" cy="259045"/>
    <xdr:sp macro="" textlink="">
      <xdr:nvSpPr>
        <xdr:cNvPr id="143" name="テキスト ボックス 142"/>
        <xdr:cNvSpPr txBox="1"/>
      </xdr:nvSpPr>
      <xdr:spPr>
        <a:xfrm>
          <a:off x="1719795" y="96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140615</xdr:rowOff>
    </xdr:from>
    <xdr:to>
      <xdr:col>6</xdr:col>
      <xdr:colOff>38100</xdr:colOff>
      <xdr:row>58</xdr:row>
      <xdr:rowOff>70765</xdr:rowOff>
    </xdr:to>
    <xdr:sp macro="" textlink="">
      <xdr:nvSpPr>
        <xdr:cNvPr id="144" name="楕円 143"/>
        <xdr:cNvSpPr/>
      </xdr:nvSpPr>
      <xdr:spPr>
        <a:xfrm>
          <a:off x="1079500" y="99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56</xdr:row>
      <xdr:rowOff>87292</xdr:rowOff>
    </xdr:from>
    <xdr:ext cx="690189" cy="259045"/>
    <xdr:sp macro="" textlink="">
      <xdr:nvSpPr>
        <xdr:cNvPr id="145" name="テキスト ボックス 144"/>
        <xdr:cNvSpPr txBox="1"/>
      </xdr:nvSpPr>
      <xdr:spPr>
        <a:xfrm>
          <a:off x="785205" y="9688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52274</xdr:rowOff>
    </xdr:from>
    <xdr:to>
      <xdr:col>24</xdr:col>
      <xdr:colOff>63500</xdr:colOff>
      <xdr:row>76</xdr:row>
      <xdr:rowOff>94738</xdr:rowOff>
    </xdr:to>
    <xdr:cxnSp macro="">
      <xdr:nvCxnSpPr>
        <xdr:cNvPr id="174" name="直線コネクタ 173"/>
        <xdr:cNvCxnSpPr/>
      </xdr:nvCxnSpPr>
      <xdr:spPr>
        <a:xfrm>
          <a:off x="3797300" y="13082474"/>
          <a:ext cx="838200" cy="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52274</xdr:rowOff>
    </xdr:from>
    <xdr:to>
      <xdr:col>19</xdr:col>
      <xdr:colOff>177800</xdr:colOff>
      <xdr:row>76</xdr:row>
      <xdr:rowOff>103079</xdr:rowOff>
    </xdr:to>
    <xdr:cxnSp macro="">
      <xdr:nvCxnSpPr>
        <xdr:cNvPr id="177" name="直線コネクタ 176"/>
        <xdr:cNvCxnSpPr/>
      </xdr:nvCxnSpPr>
      <xdr:spPr>
        <a:xfrm flipV="1">
          <a:off x="2908300" y="13082474"/>
          <a:ext cx="889000" cy="5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103079</xdr:rowOff>
    </xdr:from>
    <xdr:to>
      <xdr:col>15</xdr:col>
      <xdr:colOff>50800</xdr:colOff>
      <xdr:row>76</xdr:row>
      <xdr:rowOff>126186</xdr:rowOff>
    </xdr:to>
    <xdr:cxnSp macro="">
      <xdr:nvCxnSpPr>
        <xdr:cNvPr id="180" name="直線コネクタ 179"/>
        <xdr:cNvCxnSpPr/>
      </xdr:nvCxnSpPr>
      <xdr:spPr>
        <a:xfrm flipV="1">
          <a:off x="2019300" y="13133279"/>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72298</xdr:rowOff>
    </xdr:from>
    <xdr:to>
      <xdr:col>10</xdr:col>
      <xdr:colOff>114300</xdr:colOff>
      <xdr:row>76</xdr:row>
      <xdr:rowOff>126186</xdr:rowOff>
    </xdr:to>
    <xdr:cxnSp macro="">
      <xdr:nvCxnSpPr>
        <xdr:cNvPr id="183" name="直線コネクタ 182"/>
        <xdr:cNvCxnSpPr/>
      </xdr:nvCxnSpPr>
      <xdr:spPr>
        <a:xfrm>
          <a:off x="1130300" y="13102498"/>
          <a:ext cx="8890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43938</xdr:rowOff>
    </xdr:from>
    <xdr:to>
      <xdr:col>24</xdr:col>
      <xdr:colOff>114300</xdr:colOff>
      <xdr:row>76</xdr:row>
      <xdr:rowOff>145538</xdr:rowOff>
    </xdr:to>
    <xdr:sp macro="" textlink="">
      <xdr:nvSpPr>
        <xdr:cNvPr id="193" name="楕円 192"/>
        <xdr:cNvSpPr/>
      </xdr:nvSpPr>
      <xdr:spPr>
        <a:xfrm>
          <a:off x="4584700" y="13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66815</xdr:rowOff>
    </xdr:from>
    <xdr:ext cx="599010" cy="259045"/>
    <xdr:sp macro="" textlink="">
      <xdr:nvSpPr>
        <xdr:cNvPr id="194" name="民生費該当値テキスト"/>
        <xdr:cNvSpPr txBox="1"/>
      </xdr:nvSpPr>
      <xdr:spPr>
        <a:xfrm>
          <a:off x="4686300" y="1292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1474</xdr:rowOff>
    </xdr:from>
    <xdr:to>
      <xdr:col>20</xdr:col>
      <xdr:colOff>38100</xdr:colOff>
      <xdr:row>76</xdr:row>
      <xdr:rowOff>103074</xdr:rowOff>
    </xdr:to>
    <xdr:sp macro="" textlink="">
      <xdr:nvSpPr>
        <xdr:cNvPr id="195" name="楕円 194"/>
        <xdr:cNvSpPr/>
      </xdr:nvSpPr>
      <xdr:spPr>
        <a:xfrm>
          <a:off x="3746500" y="13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119601</xdr:rowOff>
    </xdr:from>
    <xdr:ext cx="599010" cy="259045"/>
    <xdr:sp macro="" textlink="">
      <xdr:nvSpPr>
        <xdr:cNvPr id="196" name="テキスト ボックス 195"/>
        <xdr:cNvSpPr txBox="1"/>
      </xdr:nvSpPr>
      <xdr:spPr>
        <a:xfrm>
          <a:off x="3497795" y="1280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52279</xdr:rowOff>
    </xdr:from>
    <xdr:to>
      <xdr:col>15</xdr:col>
      <xdr:colOff>101600</xdr:colOff>
      <xdr:row>76</xdr:row>
      <xdr:rowOff>153879</xdr:rowOff>
    </xdr:to>
    <xdr:sp macro="" textlink="">
      <xdr:nvSpPr>
        <xdr:cNvPr id="197" name="楕円 196"/>
        <xdr:cNvSpPr/>
      </xdr:nvSpPr>
      <xdr:spPr>
        <a:xfrm>
          <a:off x="2857500" y="130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98" name="テキスト ボックス 197"/>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75386</xdr:rowOff>
    </xdr:from>
    <xdr:to>
      <xdr:col>10</xdr:col>
      <xdr:colOff>165100</xdr:colOff>
      <xdr:row>77</xdr:row>
      <xdr:rowOff>5536</xdr:rowOff>
    </xdr:to>
    <xdr:sp macro="" textlink="">
      <xdr:nvSpPr>
        <xdr:cNvPr id="199" name="楕円 198"/>
        <xdr:cNvSpPr/>
      </xdr:nvSpPr>
      <xdr:spPr>
        <a:xfrm>
          <a:off x="1968500" y="131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168113</xdr:rowOff>
    </xdr:from>
    <xdr:ext cx="599010" cy="259045"/>
    <xdr:sp macro="" textlink="">
      <xdr:nvSpPr>
        <xdr:cNvPr id="200" name="テキスト ボックス 199"/>
        <xdr:cNvSpPr txBox="1"/>
      </xdr:nvSpPr>
      <xdr:spPr>
        <a:xfrm>
          <a:off x="1719795" y="1319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21498</xdr:rowOff>
    </xdr:from>
    <xdr:to>
      <xdr:col>6</xdr:col>
      <xdr:colOff>38100</xdr:colOff>
      <xdr:row>76</xdr:row>
      <xdr:rowOff>123098</xdr:rowOff>
    </xdr:to>
    <xdr:sp macro="" textlink="">
      <xdr:nvSpPr>
        <xdr:cNvPr id="201" name="楕円 200"/>
        <xdr:cNvSpPr/>
      </xdr:nvSpPr>
      <xdr:spPr>
        <a:xfrm>
          <a:off x="1079500" y="130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139624</xdr:rowOff>
    </xdr:from>
    <xdr:ext cx="599010" cy="259045"/>
    <xdr:sp macro="" textlink="">
      <xdr:nvSpPr>
        <xdr:cNvPr id="202" name="テキスト ボックス 201"/>
        <xdr:cNvSpPr txBox="1"/>
      </xdr:nvSpPr>
      <xdr:spPr>
        <a:xfrm>
          <a:off x="830795" y="1282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36495</xdr:rowOff>
    </xdr:from>
    <xdr:to>
      <xdr:col>24</xdr:col>
      <xdr:colOff>63500</xdr:colOff>
      <xdr:row>98</xdr:row>
      <xdr:rowOff>145391</xdr:rowOff>
    </xdr:to>
    <xdr:cxnSp macro="">
      <xdr:nvCxnSpPr>
        <xdr:cNvPr id="233" name="直線コネクタ 232"/>
        <xdr:cNvCxnSpPr/>
      </xdr:nvCxnSpPr>
      <xdr:spPr>
        <a:xfrm>
          <a:off x="3797300" y="16838595"/>
          <a:ext cx="838200" cy="10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36495</xdr:rowOff>
    </xdr:from>
    <xdr:to>
      <xdr:col>19</xdr:col>
      <xdr:colOff>177800</xdr:colOff>
      <xdr:row>98</xdr:row>
      <xdr:rowOff>131445</xdr:rowOff>
    </xdr:to>
    <xdr:cxnSp macro="">
      <xdr:nvCxnSpPr>
        <xdr:cNvPr id="236" name="直線コネクタ 235"/>
        <xdr:cNvCxnSpPr/>
      </xdr:nvCxnSpPr>
      <xdr:spPr>
        <a:xfrm flipV="1">
          <a:off x="2908300" y="16838595"/>
          <a:ext cx="889000" cy="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128507</xdr:rowOff>
    </xdr:from>
    <xdr:to>
      <xdr:col>15</xdr:col>
      <xdr:colOff>50800</xdr:colOff>
      <xdr:row>98</xdr:row>
      <xdr:rowOff>131445</xdr:rowOff>
    </xdr:to>
    <xdr:cxnSp macro="">
      <xdr:nvCxnSpPr>
        <xdr:cNvPr id="239" name="直線コネクタ 238"/>
        <xdr:cNvCxnSpPr/>
      </xdr:nvCxnSpPr>
      <xdr:spPr>
        <a:xfrm>
          <a:off x="2019300" y="16930607"/>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84544</xdr:rowOff>
    </xdr:from>
    <xdr:to>
      <xdr:col>10</xdr:col>
      <xdr:colOff>114300</xdr:colOff>
      <xdr:row>98</xdr:row>
      <xdr:rowOff>128507</xdr:rowOff>
    </xdr:to>
    <xdr:cxnSp macro="">
      <xdr:nvCxnSpPr>
        <xdr:cNvPr id="242" name="直線コネクタ 241"/>
        <xdr:cNvCxnSpPr/>
      </xdr:nvCxnSpPr>
      <xdr:spPr>
        <a:xfrm>
          <a:off x="1130300" y="16886644"/>
          <a:ext cx="889000" cy="4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94591</xdr:rowOff>
    </xdr:from>
    <xdr:to>
      <xdr:col>24</xdr:col>
      <xdr:colOff>114300</xdr:colOff>
      <xdr:row>99</xdr:row>
      <xdr:rowOff>24741</xdr:rowOff>
    </xdr:to>
    <xdr:sp macro="" textlink="">
      <xdr:nvSpPr>
        <xdr:cNvPr id="252" name="楕円 251"/>
        <xdr:cNvSpPr/>
      </xdr:nvSpPr>
      <xdr:spPr>
        <a:xfrm>
          <a:off x="4584700" y="168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157145</xdr:rowOff>
    </xdr:from>
    <xdr:to>
      <xdr:col>20</xdr:col>
      <xdr:colOff>38100</xdr:colOff>
      <xdr:row>98</xdr:row>
      <xdr:rowOff>87295</xdr:rowOff>
    </xdr:to>
    <xdr:sp macro="" textlink="">
      <xdr:nvSpPr>
        <xdr:cNvPr id="254" name="楕円 253"/>
        <xdr:cNvSpPr/>
      </xdr:nvSpPr>
      <xdr:spPr>
        <a:xfrm>
          <a:off x="3746500" y="167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103822</xdr:rowOff>
    </xdr:from>
    <xdr:ext cx="599010" cy="259045"/>
    <xdr:sp macro="" textlink="">
      <xdr:nvSpPr>
        <xdr:cNvPr id="255" name="テキスト ボックス 254"/>
        <xdr:cNvSpPr txBox="1"/>
      </xdr:nvSpPr>
      <xdr:spPr>
        <a:xfrm>
          <a:off x="3497795" y="165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80645</xdr:rowOff>
    </xdr:from>
    <xdr:to>
      <xdr:col>15</xdr:col>
      <xdr:colOff>101600</xdr:colOff>
      <xdr:row>99</xdr:row>
      <xdr:rowOff>10795</xdr:rowOff>
    </xdr:to>
    <xdr:sp macro="" textlink="">
      <xdr:nvSpPr>
        <xdr:cNvPr id="256" name="楕円 255"/>
        <xdr:cNvSpPr/>
      </xdr:nvSpPr>
      <xdr:spPr>
        <a:xfrm>
          <a:off x="2857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1922</xdr:rowOff>
    </xdr:from>
    <xdr:ext cx="599010" cy="259045"/>
    <xdr:sp macro="" textlink="">
      <xdr:nvSpPr>
        <xdr:cNvPr id="257" name="テキスト ボックス 256"/>
        <xdr:cNvSpPr txBox="1"/>
      </xdr:nvSpPr>
      <xdr:spPr>
        <a:xfrm>
          <a:off x="2608795" y="1697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77707</xdr:rowOff>
    </xdr:from>
    <xdr:to>
      <xdr:col>10</xdr:col>
      <xdr:colOff>165100</xdr:colOff>
      <xdr:row>99</xdr:row>
      <xdr:rowOff>7857</xdr:rowOff>
    </xdr:to>
    <xdr:sp macro="" textlink="">
      <xdr:nvSpPr>
        <xdr:cNvPr id="258" name="楕円 257"/>
        <xdr:cNvSpPr/>
      </xdr:nvSpPr>
      <xdr:spPr>
        <a:xfrm>
          <a:off x="1968500" y="168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170434</xdr:rowOff>
    </xdr:from>
    <xdr:ext cx="599010" cy="259045"/>
    <xdr:sp macro="" textlink="">
      <xdr:nvSpPr>
        <xdr:cNvPr id="259" name="テキスト ボックス 258"/>
        <xdr:cNvSpPr txBox="1"/>
      </xdr:nvSpPr>
      <xdr:spPr>
        <a:xfrm>
          <a:off x="1719795" y="1697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33744</xdr:rowOff>
    </xdr:from>
    <xdr:to>
      <xdr:col>6</xdr:col>
      <xdr:colOff>38100</xdr:colOff>
      <xdr:row>98</xdr:row>
      <xdr:rowOff>135344</xdr:rowOff>
    </xdr:to>
    <xdr:sp macro="" textlink="">
      <xdr:nvSpPr>
        <xdr:cNvPr id="260" name="楕円 259"/>
        <xdr:cNvSpPr/>
      </xdr:nvSpPr>
      <xdr:spPr>
        <a:xfrm>
          <a:off x="1079500" y="168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151871</xdr:rowOff>
    </xdr:from>
    <xdr:ext cx="599010" cy="259045"/>
    <xdr:sp macro="" textlink="">
      <xdr:nvSpPr>
        <xdr:cNvPr id="261" name="テキスト ボックス 260"/>
        <xdr:cNvSpPr txBox="1"/>
      </xdr:nvSpPr>
      <xdr:spPr>
        <a:xfrm>
          <a:off x="830795" y="1661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128807</xdr:rowOff>
    </xdr:from>
    <xdr:to>
      <xdr:col>55</xdr:col>
      <xdr:colOff>0</xdr:colOff>
      <xdr:row>57</xdr:row>
      <xdr:rowOff>41779</xdr:rowOff>
    </xdr:to>
    <xdr:cxnSp macro="">
      <xdr:nvCxnSpPr>
        <xdr:cNvPr id="347" name="直線コネクタ 346"/>
        <xdr:cNvCxnSpPr/>
      </xdr:nvCxnSpPr>
      <xdr:spPr>
        <a:xfrm flipV="1">
          <a:off x="9639300" y="9387107"/>
          <a:ext cx="838200" cy="4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166924</xdr:rowOff>
    </xdr:from>
    <xdr:to>
      <xdr:col>50</xdr:col>
      <xdr:colOff>114300</xdr:colOff>
      <xdr:row>57</xdr:row>
      <xdr:rowOff>41779</xdr:rowOff>
    </xdr:to>
    <xdr:cxnSp macro="">
      <xdr:nvCxnSpPr>
        <xdr:cNvPr id="350" name="直線コネクタ 349"/>
        <xdr:cNvCxnSpPr/>
      </xdr:nvCxnSpPr>
      <xdr:spPr>
        <a:xfrm>
          <a:off x="8750300" y="9768124"/>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166924</xdr:rowOff>
    </xdr:from>
    <xdr:to>
      <xdr:col>45</xdr:col>
      <xdr:colOff>177800</xdr:colOff>
      <xdr:row>57</xdr:row>
      <xdr:rowOff>4579</xdr:rowOff>
    </xdr:to>
    <xdr:cxnSp macro="">
      <xdr:nvCxnSpPr>
        <xdr:cNvPr id="353" name="直線コネクタ 352"/>
        <xdr:cNvCxnSpPr/>
      </xdr:nvCxnSpPr>
      <xdr:spPr>
        <a:xfrm flipV="1">
          <a:off x="7861300" y="9768124"/>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116842</xdr:rowOff>
    </xdr:from>
    <xdr:to>
      <xdr:col>41</xdr:col>
      <xdr:colOff>50800</xdr:colOff>
      <xdr:row>57</xdr:row>
      <xdr:rowOff>4579</xdr:rowOff>
    </xdr:to>
    <xdr:cxnSp macro="">
      <xdr:nvCxnSpPr>
        <xdr:cNvPr id="356" name="直線コネクタ 355"/>
        <xdr:cNvCxnSpPr/>
      </xdr:nvCxnSpPr>
      <xdr:spPr>
        <a:xfrm>
          <a:off x="6972300" y="9718042"/>
          <a:ext cx="889000" cy="5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78007</xdr:rowOff>
    </xdr:from>
    <xdr:to>
      <xdr:col>55</xdr:col>
      <xdr:colOff>50800</xdr:colOff>
      <xdr:row>55</xdr:row>
      <xdr:rowOff>8157</xdr:rowOff>
    </xdr:to>
    <xdr:sp macro="" textlink="">
      <xdr:nvSpPr>
        <xdr:cNvPr id="366" name="楕円 365"/>
        <xdr:cNvSpPr/>
      </xdr:nvSpPr>
      <xdr:spPr>
        <a:xfrm>
          <a:off x="10426700" y="93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100884</xdr:rowOff>
    </xdr:from>
    <xdr:ext cx="599010" cy="259045"/>
    <xdr:sp macro="" textlink="">
      <xdr:nvSpPr>
        <xdr:cNvPr id="367" name="農林水産業費該当値テキスト"/>
        <xdr:cNvSpPr txBox="1"/>
      </xdr:nvSpPr>
      <xdr:spPr>
        <a:xfrm>
          <a:off x="10528300" y="918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162429</xdr:rowOff>
    </xdr:from>
    <xdr:to>
      <xdr:col>50</xdr:col>
      <xdr:colOff>165100</xdr:colOff>
      <xdr:row>57</xdr:row>
      <xdr:rowOff>92579</xdr:rowOff>
    </xdr:to>
    <xdr:sp macro="" textlink="">
      <xdr:nvSpPr>
        <xdr:cNvPr id="368" name="楕円 367"/>
        <xdr:cNvSpPr/>
      </xdr:nvSpPr>
      <xdr:spPr>
        <a:xfrm>
          <a:off x="9588500" y="97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109106</xdr:rowOff>
    </xdr:from>
    <xdr:ext cx="599010" cy="259045"/>
    <xdr:sp macro="" textlink="">
      <xdr:nvSpPr>
        <xdr:cNvPr id="369" name="テキスト ボックス 368"/>
        <xdr:cNvSpPr txBox="1"/>
      </xdr:nvSpPr>
      <xdr:spPr>
        <a:xfrm>
          <a:off x="9339795" y="953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116124</xdr:rowOff>
    </xdr:from>
    <xdr:to>
      <xdr:col>46</xdr:col>
      <xdr:colOff>38100</xdr:colOff>
      <xdr:row>57</xdr:row>
      <xdr:rowOff>46274</xdr:rowOff>
    </xdr:to>
    <xdr:sp macro="" textlink="">
      <xdr:nvSpPr>
        <xdr:cNvPr id="370" name="楕円 369"/>
        <xdr:cNvSpPr/>
      </xdr:nvSpPr>
      <xdr:spPr>
        <a:xfrm>
          <a:off x="8699500" y="97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62801</xdr:rowOff>
    </xdr:from>
    <xdr:ext cx="599010" cy="259045"/>
    <xdr:sp macro="" textlink="">
      <xdr:nvSpPr>
        <xdr:cNvPr id="371" name="テキスト ボックス 370"/>
        <xdr:cNvSpPr txBox="1"/>
      </xdr:nvSpPr>
      <xdr:spPr>
        <a:xfrm>
          <a:off x="8450795" y="949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125229</xdr:rowOff>
    </xdr:from>
    <xdr:to>
      <xdr:col>41</xdr:col>
      <xdr:colOff>101600</xdr:colOff>
      <xdr:row>57</xdr:row>
      <xdr:rowOff>55379</xdr:rowOff>
    </xdr:to>
    <xdr:sp macro="" textlink="">
      <xdr:nvSpPr>
        <xdr:cNvPr id="372" name="楕円 371"/>
        <xdr:cNvSpPr/>
      </xdr:nvSpPr>
      <xdr:spPr>
        <a:xfrm>
          <a:off x="7810500" y="97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71906</xdr:rowOff>
    </xdr:from>
    <xdr:ext cx="599010" cy="259045"/>
    <xdr:sp macro="" textlink="">
      <xdr:nvSpPr>
        <xdr:cNvPr id="373" name="テキスト ボックス 372"/>
        <xdr:cNvSpPr txBox="1"/>
      </xdr:nvSpPr>
      <xdr:spPr>
        <a:xfrm>
          <a:off x="7561795" y="950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66042</xdr:rowOff>
    </xdr:from>
    <xdr:to>
      <xdr:col>36</xdr:col>
      <xdr:colOff>165100</xdr:colOff>
      <xdr:row>56</xdr:row>
      <xdr:rowOff>167642</xdr:rowOff>
    </xdr:to>
    <xdr:sp macro="" textlink="">
      <xdr:nvSpPr>
        <xdr:cNvPr id="374" name="楕円 373"/>
        <xdr:cNvSpPr/>
      </xdr:nvSpPr>
      <xdr:spPr>
        <a:xfrm>
          <a:off x="6921500" y="96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12719</xdr:rowOff>
    </xdr:from>
    <xdr:ext cx="599010" cy="259045"/>
    <xdr:sp macro="" textlink="">
      <xdr:nvSpPr>
        <xdr:cNvPr id="375" name="テキスト ボックス 374"/>
        <xdr:cNvSpPr txBox="1"/>
      </xdr:nvSpPr>
      <xdr:spPr>
        <a:xfrm>
          <a:off x="6672795" y="944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72833</xdr:rowOff>
    </xdr:from>
    <xdr:to>
      <xdr:col>55</xdr:col>
      <xdr:colOff>0</xdr:colOff>
      <xdr:row>79</xdr:row>
      <xdr:rowOff>15036</xdr:rowOff>
    </xdr:to>
    <xdr:cxnSp macro="">
      <xdr:nvCxnSpPr>
        <xdr:cNvPr id="406" name="直線コネクタ 405"/>
        <xdr:cNvCxnSpPr/>
      </xdr:nvCxnSpPr>
      <xdr:spPr>
        <a:xfrm flipV="1">
          <a:off x="9639300" y="13445933"/>
          <a:ext cx="838200" cy="1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91123</xdr:rowOff>
    </xdr:from>
    <xdr:to>
      <xdr:col>50</xdr:col>
      <xdr:colOff>114300</xdr:colOff>
      <xdr:row>79</xdr:row>
      <xdr:rowOff>15036</xdr:rowOff>
    </xdr:to>
    <xdr:cxnSp macro="">
      <xdr:nvCxnSpPr>
        <xdr:cNvPr id="409" name="直線コネクタ 408"/>
        <xdr:cNvCxnSpPr/>
      </xdr:nvCxnSpPr>
      <xdr:spPr>
        <a:xfrm>
          <a:off x="8750300" y="13464223"/>
          <a:ext cx="889000" cy="9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91123</xdr:rowOff>
    </xdr:from>
    <xdr:to>
      <xdr:col>45</xdr:col>
      <xdr:colOff>177800</xdr:colOff>
      <xdr:row>79</xdr:row>
      <xdr:rowOff>60333</xdr:rowOff>
    </xdr:to>
    <xdr:cxnSp macro="">
      <xdr:nvCxnSpPr>
        <xdr:cNvPr id="412" name="直線コネクタ 411"/>
        <xdr:cNvCxnSpPr/>
      </xdr:nvCxnSpPr>
      <xdr:spPr>
        <a:xfrm flipV="1">
          <a:off x="7861300" y="13464223"/>
          <a:ext cx="889000" cy="1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60333</xdr:rowOff>
    </xdr:from>
    <xdr:to>
      <xdr:col>41</xdr:col>
      <xdr:colOff>50800</xdr:colOff>
      <xdr:row>79</xdr:row>
      <xdr:rowOff>68577</xdr:rowOff>
    </xdr:to>
    <xdr:cxnSp macro="">
      <xdr:nvCxnSpPr>
        <xdr:cNvPr id="415" name="直線コネクタ 414"/>
        <xdr:cNvCxnSpPr/>
      </xdr:nvCxnSpPr>
      <xdr:spPr>
        <a:xfrm flipV="1">
          <a:off x="6972300" y="13604883"/>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22033</xdr:rowOff>
    </xdr:from>
    <xdr:to>
      <xdr:col>55</xdr:col>
      <xdr:colOff>50800</xdr:colOff>
      <xdr:row>78</xdr:row>
      <xdr:rowOff>123633</xdr:rowOff>
    </xdr:to>
    <xdr:sp macro="" textlink="">
      <xdr:nvSpPr>
        <xdr:cNvPr id="425" name="楕円 424"/>
        <xdr:cNvSpPr/>
      </xdr:nvSpPr>
      <xdr:spPr>
        <a:xfrm>
          <a:off x="10426700" y="133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44910</xdr:rowOff>
    </xdr:from>
    <xdr:ext cx="599010" cy="259045"/>
    <xdr:sp macro="" textlink="">
      <xdr:nvSpPr>
        <xdr:cNvPr id="426" name="商工費該当値テキスト"/>
        <xdr:cNvSpPr txBox="1"/>
      </xdr:nvSpPr>
      <xdr:spPr>
        <a:xfrm>
          <a:off x="10528300" y="1324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135686</xdr:rowOff>
    </xdr:from>
    <xdr:to>
      <xdr:col>50</xdr:col>
      <xdr:colOff>165100</xdr:colOff>
      <xdr:row>79</xdr:row>
      <xdr:rowOff>65836</xdr:rowOff>
    </xdr:to>
    <xdr:sp macro="" textlink="">
      <xdr:nvSpPr>
        <xdr:cNvPr id="427" name="楕円 426"/>
        <xdr:cNvSpPr/>
      </xdr:nvSpPr>
      <xdr:spPr>
        <a:xfrm>
          <a:off x="95885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82363</xdr:rowOff>
    </xdr:from>
    <xdr:ext cx="534377" cy="259045"/>
    <xdr:sp macro="" textlink="">
      <xdr:nvSpPr>
        <xdr:cNvPr id="428" name="テキスト ボックス 427"/>
        <xdr:cNvSpPr txBox="1"/>
      </xdr:nvSpPr>
      <xdr:spPr>
        <a:xfrm>
          <a:off x="9372111" y="1328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40323</xdr:rowOff>
    </xdr:from>
    <xdr:to>
      <xdr:col>46</xdr:col>
      <xdr:colOff>38100</xdr:colOff>
      <xdr:row>78</xdr:row>
      <xdr:rowOff>141923</xdr:rowOff>
    </xdr:to>
    <xdr:sp macro="" textlink="">
      <xdr:nvSpPr>
        <xdr:cNvPr id="429" name="楕円 428"/>
        <xdr:cNvSpPr/>
      </xdr:nvSpPr>
      <xdr:spPr>
        <a:xfrm>
          <a:off x="8699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158450</xdr:rowOff>
    </xdr:from>
    <xdr:ext cx="599010" cy="259045"/>
    <xdr:sp macro="" textlink="">
      <xdr:nvSpPr>
        <xdr:cNvPr id="430" name="テキスト ボックス 429"/>
        <xdr:cNvSpPr txBox="1"/>
      </xdr:nvSpPr>
      <xdr:spPr>
        <a:xfrm>
          <a:off x="8450795" y="131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9533</xdr:rowOff>
    </xdr:from>
    <xdr:to>
      <xdr:col>41</xdr:col>
      <xdr:colOff>101600</xdr:colOff>
      <xdr:row>79</xdr:row>
      <xdr:rowOff>111133</xdr:rowOff>
    </xdr:to>
    <xdr:sp macro="" textlink="">
      <xdr:nvSpPr>
        <xdr:cNvPr id="431" name="楕円 430"/>
        <xdr:cNvSpPr/>
      </xdr:nvSpPr>
      <xdr:spPr>
        <a:xfrm>
          <a:off x="7810500" y="135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102260</xdr:rowOff>
    </xdr:from>
    <xdr:ext cx="534377" cy="259045"/>
    <xdr:sp macro="" textlink="">
      <xdr:nvSpPr>
        <xdr:cNvPr id="432" name="テキスト ボックス 431"/>
        <xdr:cNvSpPr txBox="1"/>
      </xdr:nvSpPr>
      <xdr:spPr>
        <a:xfrm>
          <a:off x="7594111" y="136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17777</xdr:rowOff>
    </xdr:from>
    <xdr:to>
      <xdr:col>36</xdr:col>
      <xdr:colOff>165100</xdr:colOff>
      <xdr:row>79</xdr:row>
      <xdr:rowOff>119377</xdr:rowOff>
    </xdr:to>
    <xdr:sp macro="" textlink="">
      <xdr:nvSpPr>
        <xdr:cNvPr id="433" name="楕円 432"/>
        <xdr:cNvSpPr/>
      </xdr:nvSpPr>
      <xdr:spPr>
        <a:xfrm>
          <a:off x="6921500" y="13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110504</xdr:rowOff>
    </xdr:from>
    <xdr:ext cx="534377" cy="259045"/>
    <xdr:sp macro="" textlink="">
      <xdr:nvSpPr>
        <xdr:cNvPr id="434" name="テキスト ボックス 433"/>
        <xdr:cNvSpPr txBox="1"/>
      </xdr:nvSpPr>
      <xdr:spPr>
        <a:xfrm>
          <a:off x="6705111" y="13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14260</xdr:rowOff>
    </xdr:from>
    <xdr:to>
      <xdr:col>55</xdr:col>
      <xdr:colOff>0</xdr:colOff>
      <xdr:row>98</xdr:row>
      <xdr:rowOff>75884</xdr:rowOff>
    </xdr:to>
    <xdr:cxnSp macro="">
      <xdr:nvCxnSpPr>
        <xdr:cNvPr id="463" name="直線コネクタ 462"/>
        <xdr:cNvCxnSpPr/>
      </xdr:nvCxnSpPr>
      <xdr:spPr>
        <a:xfrm>
          <a:off x="9639300" y="16644910"/>
          <a:ext cx="838200" cy="2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14260</xdr:rowOff>
    </xdr:from>
    <xdr:to>
      <xdr:col>50</xdr:col>
      <xdr:colOff>114300</xdr:colOff>
      <xdr:row>98</xdr:row>
      <xdr:rowOff>136548</xdr:rowOff>
    </xdr:to>
    <xdr:cxnSp macro="">
      <xdr:nvCxnSpPr>
        <xdr:cNvPr id="466" name="直線コネクタ 465"/>
        <xdr:cNvCxnSpPr/>
      </xdr:nvCxnSpPr>
      <xdr:spPr>
        <a:xfrm flipV="1">
          <a:off x="8750300" y="16644910"/>
          <a:ext cx="889000" cy="2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132141</xdr:rowOff>
    </xdr:from>
    <xdr:to>
      <xdr:col>45</xdr:col>
      <xdr:colOff>177800</xdr:colOff>
      <xdr:row>98</xdr:row>
      <xdr:rowOff>136548</xdr:rowOff>
    </xdr:to>
    <xdr:cxnSp macro="">
      <xdr:nvCxnSpPr>
        <xdr:cNvPr id="469" name="直線コネクタ 468"/>
        <xdr:cNvCxnSpPr/>
      </xdr:nvCxnSpPr>
      <xdr:spPr>
        <a:xfrm>
          <a:off x="7861300" y="16934241"/>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132141</xdr:rowOff>
    </xdr:from>
    <xdr:to>
      <xdr:col>41</xdr:col>
      <xdr:colOff>50800</xdr:colOff>
      <xdr:row>98</xdr:row>
      <xdr:rowOff>140407</xdr:rowOff>
    </xdr:to>
    <xdr:cxnSp macro="">
      <xdr:nvCxnSpPr>
        <xdr:cNvPr id="472" name="直線コネクタ 471"/>
        <xdr:cNvCxnSpPr/>
      </xdr:nvCxnSpPr>
      <xdr:spPr>
        <a:xfrm flipV="1">
          <a:off x="6972300" y="16934241"/>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25084</xdr:rowOff>
    </xdr:from>
    <xdr:to>
      <xdr:col>55</xdr:col>
      <xdr:colOff>50800</xdr:colOff>
      <xdr:row>98</xdr:row>
      <xdr:rowOff>126684</xdr:rowOff>
    </xdr:to>
    <xdr:sp macro="" textlink="">
      <xdr:nvSpPr>
        <xdr:cNvPr id="482" name="楕円 481"/>
        <xdr:cNvSpPr/>
      </xdr:nvSpPr>
      <xdr:spPr>
        <a:xfrm>
          <a:off x="10426700" y="168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155911</xdr:rowOff>
    </xdr:from>
    <xdr:ext cx="599010" cy="259045"/>
    <xdr:sp macro="" textlink="">
      <xdr:nvSpPr>
        <xdr:cNvPr id="483" name="土木費該当値テキスト"/>
        <xdr:cNvSpPr txBox="1"/>
      </xdr:nvSpPr>
      <xdr:spPr>
        <a:xfrm>
          <a:off x="10528300" y="1661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134910</xdr:rowOff>
    </xdr:from>
    <xdr:to>
      <xdr:col>50</xdr:col>
      <xdr:colOff>165100</xdr:colOff>
      <xdr:row>97</xdr:row>
      <xdr:rowOff>65060</xdr:rowOff>
    </xdr:to>
    <xdr:sp macro="" textlink="">
      <xdr:nvSpPr>
        <xdr:cNvPr id="484" name="楕円 483"/>
        <xdr:cNvSpPr/>
      </xdr:nvSpPr>
      <xdr:spPr>
        <a:xfrm>
          <a:off x="9588500" y="165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81587</xdr:rowOff>
    </xdr:from>
    <xdr:ext cx="599010" cy="259045"/>
    <xdr:sp macro="" textlink="">
      <xdr:nvSpPr>
        <xdr:cNvPr id="485" name="テキスト ボックス 484"/>
        <xdr:cNvSpPr txBox="1"/>
      </xdr:nvSpPr>
      <xdr:spPr>
        <a:xfrm>
          <a:off x="9339795" y="1636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85748</xdr:rowOff>
    </xdr:from>
    <xdr:to>
      <xdr:col>46</xdr:col>
      <xdr:colOff>38100</xdr:colOff>
      <xdr:row>99</xdr:row>
      <xdr:rowOff>15898</xdr:rowOff>
    </xdr:to>
    <xdr:sp macro="" textlink="">
      <xdr:nvSpPr>
        <xdr:cNvPr id="486" name="楕円 485"/>
        <xdr:cNvSpPr/>
      </xdr:nvSpPr>
      <xdr:spPr>
        <a:xfrm>
          <a:off x="8699500" y="168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7025</xdr:rowOff>
    </xdr:from>
    <xdr:ext cx="599010" cy="259045"/>
    <xdr:sp macro="" textlink="">
      <xdr:nvSpPr>
        <xdr:cNvPr id="487" name="テキスト ボックス 486"/>
        <xdr:cNvSpPr txBox="1"/>
      </xdr:nvSpPr>
      <xdr:spPr>
        <a:xfrm>
          <a:off x="8450795" y="1698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81341</xdr:rowOff>
    </xdr:from>
    <xdr:to>
      <xdr:col>41</xdr:col>
      <xdr:colOff>101600</xdr:colOff>
      <xdr:row>99</xdr:row>
      <xdr:rowOff>11491</xdr:rowOff>
    </xdr:to>
    <xdr:sp macro="" textlink="">
      <xdr:nvSpPr>
        <xdr:cNvPr id="488" name="楕円 487"/>
        <xdr:cNvSpPr/>
      </xdr:nvSpPr>
      <xdr:spPr>
        <a:xfrm>
          <a:off x="7810500" y="168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2618</xdr:rowOff>
    </xdr:from>
    <xdr:ext cx="599010" cy="259045"/>
    <xdr:sp macro="" textlink="">
      <xdr:nvSpPr>
        <xdr:cNvPr id="489" name="テキスト ボックス 488"/>
        <xdr:cNvSpPr txBox="1"/>
      </xdr:nvSpPr>
      <xdr:spPr>
        <a:xfrm>
          <a:off x="7561795" y="1697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89607</xdr:rowOff>
    </xdr:from>
    <xdr:to>
      <xdr:col>36</xdr:col>
      <xdr:colOff>165100</xdr:colOff>
      <xdr:row>99</xdr:row>
      <xdr:rowOff>19757</xdr:rowOff>
    </xdr:to>
    <xdr:sp macro="" textlink="">
      <xdr:nvSpPr>
        <xdr:cNvPr id="490" name="楕円 489"/>
        <xdr:cNvSpPr/>
      </xdr:nvSpPr>
      <xdr:spPr>
        <a:xfrm>
          <a:off x="6921500" y="168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10884</xdr:rowOff>
    </xdr:from>
    <xdr:ext cx="534377" cy="259045"/>
    <xdr:sp macro="" textlink="">
      <xdr:nvSpPr>
        <xdr:cNvPr id="491" name="テキスト ボックス 490"/>
        <xdr:cNvSpPr txBox="1"/>
      </xdr:nvSpPr>
      <xdr:spPr>
        <a:xfrm>
          <a:off x="6705111" y="169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21982</xdr:rowOff>
    </xdr:from>
    <xdr:to>
      <xdr:col>85</xdr:col>
      <xdr:colOff>127000</xdr:colOff>
      <xdr:row>39</xdr:row>
      <xdr:rowOff>23958</xdr:rowOff>
    </xdr:to>
    <xdr:cxnSp macro="">
      <xdr:nvCxnSpPr>
        <xdr:cNvPr id="520" name="直線コネクタ 519"/>
        <xdr:cNvCxnSpPr/>
      </xdr:nvCxnSpPr>
      <xdr:spPr>
        <a:xfrm>
          <a:off x="15481300" y="6708532"/>
          <a:ext cx="8382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21982</xdr:rowOff>
    </xdr:from>
    <xdr:to>
      <xdr:col>81</xdr:col>
      <xdr:colOff>50800</xdr:colOff>
      <xdr:row>39</xdr:row>
      <xdr:rowOff>26436</xdr:rowOff>
    </xdr:to>
    <xdr:cxnSp macro="">
      <xdr:nvCxnSpPr>
        <xdr:cNvPr id="523" name="直線コネクタ 522"/>
        <xdr:cNvCxnSpPr/>
      </xdr:nvCxnSpPr>
      <xdr:spPr>
        <a:xfrm flipV="1">
          <a:off x="14592300" y="6708532"/>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25663</xdr:rowOff>
    </xdr:from>
    <xdr:to>
      <xdr:col>76</xdr:col>
      <xdr:colOff>114300</xdr:colOff>
      <xdr:row>39</xdr:row>
      <xdr:rowOff>26436</xdr:rowOff>
    </xdr:to>
    <xdr:cxnSp macro="">
      <xdr:nvCxnSpPr>
        <xdr:cNvPr id="526" name="直線コネクタ 525"/>
        <xdr:cNvCxnSpPr/>
      </xdr:nvCxnSpPr>
      <xdr:spPr>
        <a:xfrm>
          <a:off x="13703300" y="6712213"/>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25663</xdr:rowOff>
    </xdr:from>
    <xdr:to>
      <xdr:col>71</xdr:col>
      <xdr:colOff>177800</xdr:colOff>
      <xdr:row>39</xdr:row>
      <xdr:rowOff>28235</xdr:rowOff>
    </xdr:to>
    <xdr:cxnSp macro="">
      <xdr:nvCxnSpPr>
        <xdr:cNvPr id="529" name="直線コネクタ 528"/>
        <xdr:cNvCxnSpPr/>
      </xdr:nvCxnSpPr>
      <xdr:spPr>
        <a:xfrm flipV="1">
          <a:off x="12814300" y="6712213"/>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144608</xdr:rowOff>
    </xdr:from>
    <xdr:to>
      <xdr:col>85</xdr:col>
      <xdr:colOff>177800</xdr:colOff>
      <xdr:row>39</xdr:row>
      <xdr:rowOff>74758</xdr:rowOff>
    </xdr:to>
    <xdr:sp macro="" textlink="">
      <xdr:nvSpPr>
        <xdr:cNvPr id="539" name="楕円 538"/>
        <xdr:cNvSpPr/>
      </xdr:nvSpPr>
      <xdr:spPr>
        <a:xfrm>
          <a:off x="16268700" y="66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59535</xdr:rowOff>
    </xdr:from>
    <xdr:ext cx="534377" cy="259045"/>
    <xdr:sp macro="" textlink="">
      <xdr:nvSpPr>
        <xdr:cNvPr id="540" name="消防費該当値テキスト"/>
        <xdr:cNvSpPr txBox="1"/>
      </xdr:nvSpPr>
      <xdr:spPr>
        <a:xfrm>
          <a:off x="16370300" y="657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142632</xdr:rowOff>
    </xdr:from>
    <xdr:to>
      <xdr:col>81</xdr:col>
      <xdr:colOff>101600</xdr:colOff>
      <xdr:row>39</xdr:row>
      <xdr:rowOff>72782</xdr:rowOff>
    </xdr:to>
    <xdr:sp macro="" textlink="">
      <xdr:nvSpPr>
        <xdr:cNvPr id="541" name="楕円 540"/>
        <xdr:cNvSpPr/>
      </xdr:nvSpPr>
      <xdr:spPr>
        <a:xfrm>
          <a:off x="15430500" y="66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63909</xdr:rowOff>
    </xdr:from>
    <xdr:ext cx="534377" cy="259045"/>
    <xdr:sp macro="" textlink="">
      <xdr:nvSpPr>
        <xdr:cNvPr id="542" name="テキスト ボックス 541"/>
        <xdr:cNvSpPr txBox="1"/>
      </xdr:nvSpPr>
      <xdr:spPr>
        <a:xfrm>
          <a:off x="15214111" y="67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147086</xdr:rowOff>
    </xdr:from>
    <xdr:to>
      <xdr:col>76</xdr:col>
      <xdr:colOff>165100</xdr:colOff>
      <xdr:row>39</xdr:row>
      <xdr:rowOff>77236</xdr:rowOff>
    </xdr:to>
    <xdr:sp macro="" textlink="">
      <xdr:nvSpPr>
        <xdr:cNvPr id="543" name="楕円 542"/>
        <xdr:cNvSpPr/>
      </xdr:nvSpPr>
      <xdr:spPr>
        <a:xfrm>
          <a:off x="14541500" y="66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68363</xdr:rowOff>
    </xdr:from>
    <xdr:ext cx="469744" cy="259045"/>
    <xdr:sp macro="" textlink="">
      <xdr:nvSpPr>
        <xdr:cNvPr id="544" name="テキスト ボックス 543"/>
        <xdr:cNvSpPr txBox="1"/>
      </xdr:nvSpPr>
      <xdr:spPr>
        <a:xfrm>
          <a:off x="14357428" y="67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146313</xdr:rowOff>
    </xdr:from>
    <xdr:to>
      <xdr:col>72</xdr:col>
      <xdr:colOff>38100</xdr:colOff>
      <xdr:row>39</xdr:row>
      <xdr:rowOff>76463</xdr:rowOff>
    </xdr:to>
    <xdr:sp macro="" textlink="">
      <xdr:nvSpPr>
        <xdr:cNvPr id="545" name="楕円 544"/>
        <xdr:cNvSpPr/>
      </xdr:nvSpPr>
      <xdr:spPr>
        <a:xfrm>
          <a:off x="13652500" y="66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67590</xdr:rowOff>
    </xdr:from>
    <xdr:ext cx="469744" cy="259045"/>
    <xdr:sp macro="" textlink="">
      <xdr:nvSpPr>
        <xdr:cNvPr id="546" name="テキスト ボックス 545"/>
        <xdr:cNvSpPr txBox="1"/>
      </xdr:nvSpPr>
      <xdr:spPr>
        <a:xfrm>
          <a:off x="13468428" y="675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148885</xdr:rowOff>
    </xdr:from>
    <xdr:to>
      <xdr:col>67</xdr:col>
      <xdr:colOff>101600</xdr:colOff>
      <xdr:row>39</xdr:row>
      <xdr:rowOff>79035</xdr:rowOff>
    </xdr:to>
    <xdr:sp macro="" textlink="">
      <xdr:nvSpPr>
        <xdr:cNvPr id="547" name="楕円 546"/>
        <xdr:cNvSpPr/>
      </xdr:nvSpPr>
      <xdr:spPr>
        <a:xfrm>
          <a:off x="12763500" y="66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70162</xdr:rowOff>
    </xdr:from>
    <xdr:ext cx="469744" cy="259045"/>
    <xdr:sp macro="" textlink="">
      <xdr:nvSpPr>
        <xdr:cNvPr id="548" name="テキスト ボックス 547"/>
        <xdr:cNvSpPr txBox="1"/>
      </xdr:nvSpPr>
      <xdr:spPr>
        <a:xfrm>
          <a:off x="12579428" y="675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47513</xdr:rowOff>
    </xdr:from>
    <xdr:to>
      <xdr:col>85</xdr:col>
      <xdr:colOff>126364</xdr:colOff>
      <xdr:row>57</xdr:row>
      <xdr:rowOff>168590</xdr:rowOff>
    </xdr:to>
    <xdr:cxnSp macro="">
      <xdr:nvCxnSpPr>
        <xdr:cNvPr id="568" name="直線コネクタ 567"/>
        <xdr:cNvCxnSpPr/>
      </xdr:nvCxnSpPr>
      <xdr:spPr>
        <a:xfrm flipV="1">
          <a:off x="16317595" y="9648713"/>
          <a:ext cx="1269" cy="292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12378</xdr:rowOff>
    </xdr:from>
    <xdr:ext cx="534377" cy="259045"/>
    <xdr:sp macro="" textlink="">
      <xdr:nvSpPr>
        <xdr:cNvPr id="569" name="教育費最小値テキスト"/>
        <xdr:cNvSpPr txBox="1"/>
      </xdr:nvSpPr>
      <xdr:spPr>
        <a:xfrm>
          <a:off x="16370300" y="99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168590</xdr:rowOff>
    </xdr:from>
    <xdr:to>
      <xdr:col>86</xdr:col>
      <xdr:colOff>25400</xdr:colOff>
      <xdr:row>57</xdr:row>
      <xdr:rowOff>168590</xdr:rowOff>
    </xdr:to>
    <xdr:cxnSp macro="">
      <xdr:nvCxnSpPr>
        <xdr:cNvPr id="570" name="直線コネクタ 569"/>
        <xdr:cNvCxnSpPr/>
      </xdr:nvCxnSpPr>
      <xdr:spPr>
        <a:xfrm>
          <a:off x="16230600" y="994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165640</xdr:rowOff>
    </xdr:from>
    <xdr:ext cx="599010" cy="259045"/>
    <xdr:sp macro="" textlink="">
      <xdr:nvSpPr>
        <xdr:cNvPr id="571" name="教育費最大値テキスト"/>
        <xdr:cNvSpPr txBox="1"/>
      </xdr:nvSpPr>
      <xdr:spPr>
        <a:xfrm>
          <a:off x="16370300" y="942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56</xdr:row>
      <xdr:rowOff>47513</xdr:rowOff>
    </xdr:from>
    <xdr:to>
      <xdr:col>86</xdr:col>
      <xdr:colOff>25400</xdr:colOff>
      <xdr:row>56</xdr:row>
      <xdr:rowOff>47513</xdr:rowOff>
    </xdr:to>
    <xdr:cxnSp macro="">
      <xdr:nvCxnSpPr>
        <xdr:cNvPr id="572" name="直線コネクタ 571"/>
        <xdr:cNvCxnSpPr/>
      </xdr:nvCxnSpPr>
      <xdr:spPr>
        <a:xfrm>
          <a:off x="16230600" y="96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112227</xdr:rowOff>
    </xdr:from>
    <xdr:to>
      <xdr:col>85</xdr:col>
      <xdr:colOff>127000</xdr:colOff>
      <xdr:row>57</xdr:row>
      <xdr:rowOff>118743</xdr:rowOff>
    </xdr:to>
    <xdr:cxnSp macro="">
      <xdr:nvCxnSpPr>
        <xdr:cNvPr id="573" name="直線コネクタ 572"/>
        <xdr:cNvCxnSpPr/>
      </xdr:nvCxnSpPr>
      <xdr:spPr>
        <a:xfrm flipV="1">
          <a:off x="15481300" y="9884877"/>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56827</xdr:rowOff>
    </xdr:from>
    <xdr:ext cx="599010" cy="259045"/>
    <xdr:sp macro="" textlink="">
      <xdr:nvSpPr>
        <xdr:cNvPr id="574" name="教育費平均値テキスト"/>
        <xdr:cNvSpPr txBox="1"/>
      </xdr:nvSpPr>
      <xdr:spPr>
        <a:xfrm>
          <a:off x="16370300" y="982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78400</xdr:rowOff>
    </xdr:from>
    <xdr:to>
      <xdr:col>85</xdr:col>
      <xdr:colOff>177800</xdr:colOff>
      <xdr:row>58</xdr:row>
      <xdr:rowOff>8550</xdr:rowOff>
    </xdr:to>
    <xdr:sp macro="" textlink="">
      <xdr:nvSpPr>
        <xdr:cNvPr id="575" name="フローチャート: 判断 574"/>
        <xdr:cNvSpPr/>
      </xdr:nvSpPr>
      <xdr:spPr>
        <a:xfrm>
          <a:off x="16268700" y="985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113558</xdr:rowOff>
    </xdr:from>
    <xdr:to>
      <xdr:col>81</xdr:col>
      <xdr:colOff>50800</xdr:colOff>
      <xdr:row>57</xdr:row>
      <xdr:rowOff>118743</xdr:rowOff>
    </xdr:to>
    <xdr:cxnSp macro="">
      <xdr:nvCxnSpPr>
        <xdr:cNvPr id="576" name="直線コネクタ 575"/>
        <xdr:cNvCxnSpPr/>
      </xdr:nvCxnSpPr>
      <xdr:spPr>
        <a:xfrm>
          <a:off x="14592300" y="9886208"/>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74486</xdr:rowOff>
    </xdr:from>
    <xdr:to>
      <xdr:col>81</xdr:col>
      <xdr:colOff>101600</xdr:colOff>
      <xdr:row>58</xdr:row>
      <xdr:rowOff>4636</xdr:rowOff>
    </xdr:to>
    <xdr:sp macro="" textlink="">
      <xdr:nvSpPr>
        <xdr:cNvPr id="577" name="フローチャート: 判断 576"/>
        <xdr:cNvSpPr/>
      </xdr:nvSpPr>
      <xdr:spPr>
        <a:xfrm>
          <a:off x="15430500" y="98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167213</xdr:rowOff>
    </xdr:from>
    <xdr:ext cx="599010" cy="259045"/>
    <xdr:sp macro="" textlink="">
      <xdr:nvSpPr>
        <xdr:cNvPr id="578" name="テキスト ボックス 577"/>
        <xdr:cNvSpPr txBox="1"/>
      </xdr:nvSpPr>
      <xdr:spPr>
        <a:xfrm>
          <a:off x="15181795" y="993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10882</xdr:rowOff>
    </xdr:from>
    <xdr:to>
      <xdr:col>76</xdr:col>
      <xdr:colOff>114300</xdr:colOff>
      <xdr:row>57</xdr:row>
      <xdr:rowOff>113558</xdr:rowOff>
    </xdr:to>
    <xdr:cxnSp macro="">
      <xdr:nvCxnSpPr>
        <xdr:cNvPr id="579" name="直線コネクタ 578"/>
        <xdr:cNvCxnSpPr/>
      </xdr:nvCxnSpPr>
      <xdr:spPr>
        <a:xfrm>
          <a:off x="13703300" y="8754832"/>
          <a:ext cx="889000" cy="11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63671</xdr:rowOff>
    </xdr:from>
    <xdr:to>
      <xdr:col>76</xdr:col>
      <xdr:colOff>165100</xdr:colOff>
      <xdr:row>57</xdr:row>
      <xdr:rowOff>165271</xdr:rowOff>
    </xdr:to>
    <xdr:sp macro="" textlink="">
      <xdr:nvSpPr>
        <xdr:cNvPr id="580" name="フローチャート: 判断 579"/>
        <xdr:cNvSpPr/>
      </xdr:nvSpPr>
      <xdr:spPr>
        <a:xfrm>
          <a:off x="14541500" y="983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156398</xdr:rowOff>
    </xdr:from>
    <xdr:ext cx="599010" cy="259045"/>
    <xdr:sp macro="" textlink="">
      <xdr:nvSpPr>
        <xdr:cNvPr id="581" name="テキスト ボックス 580"/>
        <xdr:cNvSpPr txBox="1"/>
      </xdr:nvSpPr>
      <xdr:spPr>
        <a:xfrm>
          <a:off x="14292795" y="99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10882</xdr:rowOff>
    </xdr:from>
    <xdr:to>
      <xdr:col>71</xdr:col>
      <xdr:colOff>177800</xdr:colOff>
      <xdr:row>56</xdr:row>
      <xdr:rowOff>87910</xdr:rowOff>
    </xdr:to>
    <xdr:cxnSp macro="">
      <xdr:nvCxnSpPr>
        <xdr:cNvPr id="582" name="直線コネクタ 581"/>
        <xdr:cNvCxnSpPr/>
      </xdr:nvCxnSpPr>
      <xdr:spPr>
        <a:xfrm flipV="1">
          <a:off x="12814300" y="8754832"/>
          <a:ext cx="889000" cy="93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66666</xdr:rowOff>
    </xdr:from>
    <xdr:to>
      <xdr:col>72</xdr:col>
      <xdr:colOff>38100</xdr:colOff>
      <xdr:row>57</xdr:row>
      <xdr:rowOff>168266</xdr:rowOff>
    </xdr:to>
    <xdr:sp macro="" textlink="">
      <xdr:nvSpPr>
        <xdr:cNvPr id="583" name="フローチャート: 判断 582"/>
        <xdr:cNvSpPr/>
      </xdr:nvSpPr>
      <xdr:spPr>
        <a:xfrm>
          <a:off x="136525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159393</xdr:rowOff>
    </xdr:from>
    <xdr:ext cx="599010" cy="259045"/>
    <xdr:sp macro="" textlink="">
      <xdr:nvSpPr>
        <xdr:cNvPr id="584" name="テキスト ボックス 583"/>
        <xdr:cNvSpPr txBox="1"/>
      </xdr:nvSpPr>
      <xdr:spPr>
        <a:xfrm>
          <a:off x="13403795" y="99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67687</xdr:rowOff>
    </xdr:from>
    <xdr:to>
      <xdr:col>67</xdr:col>
      <xdr:colOff>101600</xdr:colOff>
      <xdr:row>57</xdr:row>
      <xdr:rowOff>169287</xdr:rowOff>
    </xdr:to>
    <xdr:sp macro="" textlink="">
      <xdr:nvSpPr>
        <xdr:cNvPr id="585" name="フローチャート: 判断 584"/>
        <xdr:cNvSpPr/>
      </xdr:nvSpPr>
      <xdr:spPr>
        <a:xfrm>
          <a:off x="12763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160414</xdr:rowOff>
    </xdr:from>
    <xdr:ext cx="599010" cy="259045"/>
    <xdr:sp macro="" textlink="">
      <xdr:nvSpPr>
        <xdr:cNvPr id="586" name="テキスト ボックス 585"/>
        <xdr:cNvSpPr txBox="1"/>
      </xdr:nvSpPr>
      <xdr:spPr>
        <a:xfrm>
          <a:off x="12514795"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61427</xdr:rowOff>
    </xdr:from>
    <xdr:to>
      <xdr:col>85</xdr:col>
      <xdr:colOff>177800</xdr:colOff>
      <xdr:row>57</xdr:row>
      <xdr:rowOff>163027</xdr:rowOff>
    </xdr:to>
    <xdr:sp macro="" textlink="">
      <xdr:nvSpPr>
        <xdr:cNvPr id="592" name="楕円 591"/>
        <xdr:cNvSpPr/>
      </xdr:nvSpPr>
      <xdr:spPr>
        <a:xfrm>
          <a:off x="16268700" y="98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20804</xdr:rowOff>
    </xdr:from>
    <xdr:ext cx="599010" cy="259045"/>
    <xdr:sp macro="" textlink="">
      <xdr:nvSpPr>
        <xdr:cNvPr id="593" name="教育費該当値テキスト"/>
        <xdr:cNvSpPr txBox="1"/>
      </xdr:nvSpPr>
      <xdr:spPr>
        <a:xfrm>
          <a:off x="16370300" y="962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67943</xdr:rowOff>
    </xdr:from>
    <xdr:to>
      <xdr:col>81</xdr:col>
      <xdr:colOff>101600</xdr:colOff>
      <xdr:row>57</xdr:row>
      <xdr:rowOff>169543</xdr:rowOff>
    </xdr:to>
    <xdr:sp macro="" textlink="">
      <xdr:nvSpPr>
        <xdr:cNvPr id="594" name="楕円 593"/>
        <xdr:cNvSpPr/>
      </xdr:nvSpPr>
      <xdr:spPr>
        <a:xfrm>
          <a:off x="15430500" y="98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14620</xdr:rowOff>
    </xdr:from>
    <xdr:ext cx="599010" cy="259045"/>
    <xdr:sp macro="" textlink="">
      <xdr:nvSpPr>
        <xdr:cNvPr id="595" name="テキスト ボックス 594"/>
        <xdr:cNvSpPr txBox="1"/>
      </xdr:nvSpPr>
      <xdr:spPr>
        <a:xfrm>
          <a:off x="15181795" y="961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62758</xdr:rowOff>
    </xdr:from>
    <xdr:to>
      <xdr:col>76</xdr:col>
      <xdr:colOff>165100</xdr:colOff>
      <xdr:row>57</xdr:row>
      <xdr:rowOff>164358</xdr:rowOff>
    </xdr:to>
    <xdr:sp macro="" textlink="">
      <xdr:nvSpPr>
        <xdr:cNvPr id="596" name="楕円 595"/>
        <xdr:cNvSpPr/>
      </xdr:nvSpPr>
      <xdr:spPr>
        <a:xfrm>
          <a:off x="14541500" y="98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9435</xdr:rowOff>
    </xdr:from>
    <xdr:ext cx="599010" cy="259045"/>
    <xdr:sp macro="" textlink="">
      <xdr:nvSpPr>
        <xdr:cNvPr id="597" name="テキスト ボックス 596"/>
        <xdr:cNvSpPr txBox="1"/>
      </xdr:nvSpPr>
      <xdr:spPr>
        <a:xfrm>
          <a:off x="14292795" y="961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131532</xdr:rowOff>
    </xdr:from>
    <xdr:to>
      <xdr:col>72</xdr:col>
      <xdr:colOff>38100</xdr:colOff>
      <xdr:row>51</xdr:row>
      <xdr:rowOff>61682</xdr:rowOff>
    </xdr:to>
    <xdr:sp macro="" textlink="">
      <xdr:nvSpPr>
        <xdr:cNvPr id="598" name="楕円 597"/>
        <xdr:cNvSpPr/>
      </xdr:nvSpPr>
      <xdr:spPr>
        <a:xfrm>
          <a:off x="13652500" y="87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49</xdr:row>
      <xdr:rowOff>78209</xdr:rowOff>
    </xdr:from>
    <xdr:ext cx="690189" cy="259045"/>
    <xdr:sp macro="" textlink="">
      <xdr:nvSpPr>
        <xdr:cNvPr id="599" name="テキスト ボックス 598"/>
        <xdr:cNvSpPr txBox="1"/>
      </xdr:nvSpPr>
      <xdr:spPr>
        <a:xfrm>
          <a:off x="13358205" y="8479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37110</xdr:rowOff>
    </xdr:from>
    <xdr:to>
      <xdr:col>67</xdr:col>
      <xdr:colOff>101600</xdr:colOff>
      <xdr:row>56</xdr:row>
      <xdr:rowOff>138710</xdr:rowOff>
    </xdr:to>
    <xdr:sp macro="" textlink="">
      <xdr:nvSpPr>
        <xdr:cNvPr id="600" name="楕円 599"/>
        <xdr:cNvSpPr/>
      </xdr:nvSpPr>
      <xdr:spPr>
        <a:xfrm>
          <a:off x="12763500" y="96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155237</xdr:rowOff>
    </xdr:from>
    <xdr:ext cx="599010" cy="259045"/>
    <xdr:sp macro="" textlink="">
      <xdr:nvSpPr>
        <xdr:cNvPr id="601" name="テキスト ボックス 600"/>
        <xdr:cNvSpPr txBox="1"/>
      </xdr:nvSpPr>
      <xdr:spPr>
        <a:xfrm>
          <a:off x="12514795" y="94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1" name="直線コネクタ 620"/>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2"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4"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5" name="直線コネクタ 624"/>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7"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28" name="フローチャート: 判断 627"/>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0" name="フローチャート: 判断 629"/>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1" name="テキスト ボックス 630"/>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3" name="フローチャート: 判断 632"/>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4" name="テキスト ボックス 633"/>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6" name="フローチャート: 判断 635"/>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7" name="テキスト ボックス 636"/>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38" name="フローチャート: 判断 637"/>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39" name="テキスト ボックス 638"/>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6"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78" name="直線コネクタ 677"/>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79"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0" name="直線コネクタ 679"/>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1"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2" name="直線コネクタ 681"/>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54068</xdr:rowOff>
    </xdr:from>
    <xdr:to>
      <xdr:col>85</xdr:col>
      <xdr:colOff>127000</xdr:colOff>
      <xdr:row>97</xdr:row>
      <xdr:rowOff>91328</xdr:rowOff>
    </xdr:to>
    <xdr:cxnSp macro="">
      <xdr:nvCxnSpPr>
        <xdr:cNvPr id="683" name="直線コネクタ 682"/>
        <xdr:cNvCxnSpPr/>
      </xdr:nvCxnSpPr>
      <xdr:spPr>
        <a:xfrm flipV="1">
          <a:off x="15481300" y="16684718"/>
          <a:ext cx="838200" cy="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4"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5" name="フローチャート: 判断 684"/>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91328</xdr:rowOff>
    </xdr:from>
    <xdr:to>
      <xdr:col>81</xdr:col>
      <xdr:colOff>50800</xdr:colOff>
      <xdr:row>97</xdr:row>
      <xdr:rowOff>117453</xdr:rowOff>
    </xdr:to>
    <xdr:cxnSp macro="">
      <xdr:nvCxnSpPr>
        <xdr:cNvPr id="686" name="直線コネクタ 685"/>
        <xdr:cNvCxnSpPr/>
      </xdr:nvCxnSpPr>
      <xdr:spPr>
        <a:xfrm flipV="1">
          <a:off x="14592300" y="1672197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7" name="フローチャート: 判断 686"/>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88" name="テキスト ボックス 687"/>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96244</xdr:rowOff>
    </xdr:from>
    <xdr:to>
      <xdr:col>76</xdr:col>
      <xdr:colOff>114300</xdr:colOff>
      <xdr:row>97</xdr:row>
      <xdr:rowOff>117453</xdr:rowOff>
    </xdr:to>
    <xdr:cxnSp macro="">
      <xdr:nvCxnSpPr>
        <xdr:cNvPr id="689" name="直線コネクタ 688"/>
        <xdr:cNvCxnSpPr/>
      </xdr:nvCxnSpPr>
      <xdr:spPr>
        <a:xfrm>
          <a:off x="13703300" y="16726894"/>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0" name="フローチャート: 判断 689"/>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1" name="テキスト ボックス 690"/>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96244</xdr:rowOff>
    </xdr:from>
    <xdr:to>
      <xdr:col>71</xdr:col>
      <xdr:colOff>177800</xdr:colOff>
      <xdr:row>97</xdr:row>
      <xdr:rowOff>96602</xdr:rowOff>
    </xdr:to>
    <xdr:cxnSp macro="">
      <xdr:nvCxnSpPr>
        <xdr:cNvPr id="692" name="直線コネクタ 691"/>
        <xdr:cNvCxnSpPr/>
      </xdr:nvCxnSpPr>
      <xdr:spPr>
        <a:xfrm flipV="1">
          <a:off x="12814300" y="16726894"/>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3" name="フローチャート: 判断 692"/>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4" name="テキスト ボックス 693"/>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3268</xdr:rowOff>
    </xdr:from>
    <xdr:to>
      <xdr:col>85</xdr:col>
      <xdr:colOff>177800</xdr:colOff>
      <xdr:row>97</xdr:row>
      <xdr:rowOff>104868</xdr:rowOff>
    </xdr:to>
    <xdr:sp macro="" textlink="">
      <xdr:nvSpPr>
        <xdr:cNvPr id="702" name="楕円 701"/>
        <xdr:cNvSpPr/>
      </xdr:nvSpPr>
      <xdr:spPr>
        <a:xfrm>
          <a:off x="16268700" y="166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26145</xdr:rowOff>
    </xdr:from>
    <xdr:ext cx="599010" cy="259045"/>
    <xdr:sp macro="" textlink="">
      <xdr:nvSpPr>
        <xdr:cNvPr id="703" name="公債費該当値テキスト"/>
        <xdr:cNvSpPr txBox="1"/>
      </xdr:nvSpPr>
      <xdr:spPr>
        <a:xfrm>
          <a:off x="16370300" y="1648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40528</xdr:rowOff>
    </xdr:from>
    <xdr:to>
      <xdr:col>81</xdr:col>
      <xdr:colOff>101600</xdr:colOff>
      <xdr:row>97</xdr:row>
      <xdr:rowOff>142128</xdr:rowOff>
    </xdr:to>
    <xdr:sp macro="" textlink="">
      <xdr:nvSpPr>
        <xdr:cNvPr id="704" name="楕円 703"/>
        <xdr:cNvSpPr/>
      </xdr:nvSpPr>
      <xdr:spPr>
        <a:xfrm>
          <a:off x="15430500" y="16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133255</xdr:rowOff>
    </xdr:from>
    <xdr:ext cx="599010" cy="259045"/>
    <xdr:sp macro="" textlink="">
      <xdr:nvSpPr>
        <xdr:cNvPr id="705" name="テキスト ボックス 704"/>
        <xdr:cNvSpPr txBox="1"/>
      </xdr:nvSpPr>
      <xdr:spPr>
        <a:xfrm>
          <a:off x="15181795" y="16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66653</xdr:rowOff>
    </xdr:from>
    <xdr:to>
      <xdr:col>76</xdr:col>
      <xdr:colOff>165100</xdr:colOff>
      <xdr:row>97</xdr:row>
      <xdr:rowOff>168253</xdr:rowOff>
    </xdr:to>
    <xdr:sp macro="" textlink="">
      <xdr:nvSpPr>
        <xdr:cNvPr id="706" name="楕円 705"/>
        <xdr:cNvSpPr/>
      </xdr:nvSpPr>
      <xdr:spPr>
        <a:xfrm>
          <a:off x="14541500" y="166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159380</xdr:rowOff>
    </xdr:from>
    <xdr:ext cx="599010" cy="259045"/>
    <xdr:sp macro="" textlink="">
      <xdr:nvSpPr>
        <xdr:cNvPr id="707" name="テキスト ボックス 706"/>
        <xdr:cNvSpPr txBox="1"/>
      </xdr:nvSpPr>
      <xdr:spPr>
        <a:xfrm>
          <a:off x="14292795" y="1679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45444</xdr:rowOff>
    </xdr:from>
    <xdr:to>
      <xdr:col>72</xdr:col>
      <xdr:colOff>38100</xdr:colOff>
      <xdr:row>97</xdr:row>
      <xdr:rowOff>147044</xdr:rowOff>
    </xdr:to>
    <xdr:sp macro="" textlink="">
      <xdr:nvSpPr>
        <xdr:cNvPr id="708" name="楕円 707"/>
        <xdr:cNvSpPr/>
      </xdr:nvSpPr>
      <xdr:spPr>
        <a:xfrm>
          <a:off x="13652500" y="166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163571</xdr:rowOff>
    </xdr:from>
    <xdr:ext cx="599010" cy="259045"/>
    <xdr:sp macro="" textlink="">
      <xdr:nvSpPr>
        <xdr:cNvPr id="709" name="テキスト ボックス 708"/>
        <xdr:cNvSpPr txBox="1"/>
      </xdr:nvSpPr>
      <xdr:spPr>
        <a:xfrm>
          <a:off x="13403795" y="1645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45802</xdr:rowOff>
    </xdr:from>
    <xdr:to>
      <xdr:col>67</xdr:col>
      <xdr:colOff>101600</xdr:colOff>
      <xdr:row>97</xdr:row>
      <xdr:rowOff>147402</xdr:rowOff>
    </xdr:to>
    <xdr:sp macro="" textlink="">
      <xdr:nvSpPr>
        <xdr:cNvPr id="710" name="楕円 709"/>
        <xdr:cNvSpPr/>
      </xdr:nvSpPr>
      <xdr:spPr>
        <a:xfrm>
          <a:off x="12763500" y="166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163929</xdr:rowOff>
    </xdr:from>
    <xdr:ext cx="599010" cy="259045"/>
    <xdr:sp macro="" textlink="">
      <xdr:nvSpPr>
        <xdr:cNvPr id="711" name="テキスト ボックス 710"/>
        <xdr:cNvSpPr txBox="1"/>
      </xdr:nvSpPr>
      <xdr:spPr>
        <a:xfrm>
          <a:off x="12514795" y="164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5" name="テキスト ボックス 724"/>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7" name="テキスト ボックス 726"/>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29" name="テキスト ボックス 728"/>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3" name="直線コネクタ 732"/>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4"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6"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7" name="直線コネクタ 736"/>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161394</xdr:rowOff>
    </xdr:from>
    <xdr:to>
      <xdr:col>116</xdr:col>
      <xdr:colOff>63500</xdr:colOff>
      <xdr:row>37</xdr:row>
      <xdr:rowOff>163333</xdr:rowOff>
    </xdr:to>
    <xdr:cxnSp macro="">
      <xdr:nvCxnSpPr>
        <xdr:cNvPr id="738" name="直線コネクタ 737"/>
        <xdr:cNvCxnSpPr/>
      </xdr:nvCxnSpPr>
      <xdr:spPr>
        <a:xfrm>
          <a:off x="21323300" y="6505044"/>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32374</xdr:rowOff>
    </xdr:from>
    <xdr:ext cx="469744" cy="259045"/>
    <xdr:sp macro="" textlink="">
      <xdr:nvSpPr>
        <xdr:cNvPr id="739" name="諸支出金平均値テキスト"/>
        <xdr:cNvSpPr txBox="1"/>
      </xdr:nvSpPr>
      <xdr:spPr>
        <a:xfrm>
          <a:off x="22212300" y="654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0" name="フローチャート: 判断 739"/>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161394</xdr:rowOff>
    </xdr:from>
    <xdr:to>
      <xdr:col>111</xdr:col>
      <xdr:colOff>177800</xdr:colOff>
      <xdr:row>38</xdr:row>
      <xdr:rowOff>139700</xdr:rowOff>
    </xdr:to>
    <xdr:cxnSp macro="">
      <xdr:nvCxnSpPr>
        <xdr:cNvPr id="741" name="直線コネクタ 740"/>
        <xdr:cNvCxnSpPr/>
      </xdr:nvCxnSpPr>
      <xdr:spPr>
        <a:xfrm flipV="1">
          <a:off x="20434300" y="6505044"/>
          <a:ext cx="889000" cy="14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2" name="フローチャート: 判断 741"/>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164208</xdr:rowOff>
    </xdr:from>
    <xdr:ext cx="469744" cy="259045"/>
    <xdr:sp macro="" textlink="">
      <xdr:nvSpPr>
        <xdr:cNvPr id="743" name="テキスト ボックス 742"/>
        <xdr:cNvSpPr txBox="1"/>
      </xdr:nvSpPr>
      <xdr:spPr>
        <a:xfrm>
          <a:off x="21088428" y="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5" name="フローチャート: 判断 744"/>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6" name="テキスト ボックス 745"/>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131068</xdr:rowOff>
    </xdr:from>
    <xdr:to>
      <xdr:col>102</xdr:col>
      <xdr:colOff>114300</xdr:colOff>
      <xdr:row>38</xdr:row>
      <xdr:rowOff>139700</xdr:rowOff>
    </xdr:to>
    <xdr:cxnSp macro="">
      <xdr:nvCxnSpPr>
        <xdr:cNvPr id="747" name="直線コネクタ 746"/>
        <xdr:cNvCxnSpPr/>
      </xdr:nvCxnSpPr>
      <xdr:spPr>
        <a:xfrm>
          <a:off x="18656300" y="6646168"/>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48" name="フローチャート: 判断 747"/>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49" name="テキスト ボックス 748"/>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0" name="フローチャート: 判断 749"/>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9560</xdr:rowOff>
    </xdr:from>
    <xdr:ext cx="378565" cy="259045"/>
    <xdr:sp macro="" textlink="">
      <xdr:nvSpPr>
        <xdr:cNvPr id="751" name="テキスト ボックス 750"/>
        <xdr:cNvSpPr txBox="1"/>
      </xdr:nvSpPr>
      <xdr:spPr>
        <a:xfrm>
          <a:off x="18467017" y="669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112533</xdr:rowOff>
    </xdr:from>
    <xdr:to>
      <xdr:col>116</xdr:col>
      <xdr:colOff>114300</xdr:colOff>
      <xdr:row>38</xdr:row>
      <xdr:rowOff>42683</xdr:rowOff>
    </xdr:to>
    <xdr:sp macro="" textlink="">
      <xdr:nvSpPr>
        <xdr:cNvPr id="757" name="楕円 756"/>
        <xdr:cNvSpPr/>
      </xdr:nvSpPr>
      <xdr:spPr>
        <a:xfrm>
          <a:off x="22110700" y="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135410</xdr:rowOff>
    </xdr:from>
    <xdr:ext cx="534377" cy="259045"/>
    <xdr:sp macro="" textlink="">
      <xdr:nvSpPr>
        <xdr:cNvPr id="758" name="諸支出金該当値テキスト"/>
        <xdr:cNvSpPr txBox="1"/>
      </xdr:nvSpPr>
      <xdr:spPr>
        <a:xfrm>
          <a:off x="22212300" y="63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110594</xdr:rowOff>
    </xdr:from>
    <xdr:to>
      <xdr:col>112</xdr:col>
      <xdr:colOff>38100</xdr:colOff>
      <xdr:row>38</xdr:row>
      <xdr:rowOff>40744</xdr:rowOff>
    </xdr:to>
    <xdr:sp macro="" textlink="">
      <xdr:nvSpPr>
        <xdr:cNvPr id="759" name="楕円 758"/>
        <xdr:cNvSpPr/>
      </xdr:nvSpPr>
      <xdr:spPr>
        <a:xfrm>
          <a:off x="21272500" y="64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57271</xdr:rowOff>
    </xdr:from>
    <xdr:ext cx="534377" cy="259045"/>
    <xdr:sp macro="" textlink="">
      <xdr:nvSpPr>
        <xdr:cNvPr id="760" name="テキスト ボックス 759"/>
        <xdr:cNvSpPr txBox="1"/>
      </xdr:nvSpPr>
      <xdr:spPr>
        <a:xfrm>
          <a:off x="21056111" y="622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80268</xdr:rowOff>
    </xdr:from>
    <xdr:to>
      <xdr:col>98</xdr:col>
      <xdr:colOff>38100</xdr:colOff>
      <xdr:row>39</xdr:row>
      <xdr:rowOff>10418</xdr:rowOff>
    </xdr:to>
    <xdr:sp macro="" textlink="">
      <xdr:nvSpPr>
        <xdr:cNvPr id="765" name="楕円 764"/>
        <xdr:cNvSpPr/>
      </xdr:nvSpPr>
      <xdr:spPr>
        <a:xfrm>
          <a:off x="18605500" y="65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26945</xdr:rowOff>
    </xdr:from>
    <xdr:ext cx="469744" cy="259045"/>
    <xdr:sp macro="" textlink="">
      <xdr:nvSpPr>
        <xdr:cNvPr id="766" name="テキスト ボックス 765"/>
        <xdr:cNvSpPr txBox="1"/>
      </xdr:nvSpPr>
      <xdr:spPr>
        <a:xfrm>
          <a:off x="18421428" y="637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目的別歳出の中で類似団体内より高額になっている事業費をみると、総務費は沖縄振興特別推進交付金事業によるものであり、議会費は本村が離島であることから賃金や旅費といった経費が類似団体と比較しても増えてしまっている状態である。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年度から平成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年度に増加した事業費をみると、農林水産業費は脱葉処理施設プラント整備事業によるものであり、商工費は照喜名原地区整備事業によるものである。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年度からの沖縄振興特別推進交付金事業の実施により基金残高は減少傾向になっていたが、平成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年度の標財比</a:t>
          </a:r>
          <a:r>
            <a:rPr kumimoji="1" lang="en-US" altLang="ja-JP" sz="1400">
              <a:latin typeface="ＭＳ ゴシック" pitchFamily="49" charset="-128"/>
              <a:ea typeface="ＭＳ ゴシック" pitchFamily="49" charset="-128"/>
            </a:rPr>
            <a:t>35.86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239</a:t>
          </a:r>
          <a:r>
            <a:rPr kumimoji="1" lang="ja-JP" altLang="en-US" sz="1400">
              <a:latin typeface="ＭＳ ゴシック" pitchFamily="49" charset="-128"/>
              <a:ea typeface="ＭＳ ゴシック" pitchFamily="49" charset="-128"/>
            </a:rPr>
            <a:t>百万円）となっており、前年度と比較すると</a:t>
          </a:r>
          <a:r>
            <a:rPr kumimoji="1" lang="en-US" altLang="ja-JP" sz="1400">
              <a:latin typeface="ＭＳ ゴシック" pitchFamily="49" charset="-128"/>
              <a:ea typeface="ＭＳ ゴシック" pitchFamily="49" charset="-128"/>
            </a:rPr>
            <a:t>23.69</a:t>
          </a:r>
          <a:r>
            <a:rPr kumimoji="1" lang="ja-JP" altLang="en-US" sz="1400">
              <a:latin typeface="ＭＳ ゴシック" pitchFamily="49" charset="-128"/>
              <a:ea typeface="ＭＳ ゴシック" pitchFamily="49" charset="-128"/>
            </a:rPr>
            <a:t>ポイント下回り、</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実質収支額は</a:t>
          </a:r>
          <a:r>
            <a:rPr kumimoji="1" lang="en-US" altLang="ja-JP" sz="1400">
              <a:latin typeface="ＭＳ ゴシック" pitchFamily="49" charset="-128"/>
              <a:ea typeface="ＭＳ ゴシック" pitchFamily="49" charset="-128"/>
            </a:rPr>
            <a:t>14.95</a:t>
          </a:r>
          <a:r>
            <a:rPr kumimoji="1" lang="ja-JP" altLang="en-US" sz="1400">
              <a:latin typeface="ＭＳ ゴシック" pitchFamily="49" charset="-128"/>
              <a:ea typeface="ＭＳ ゴシック" pitchFamily="49" charset="-128"/>
            </a:rPr>
            <a:t>ポイント減少し、マイナスになった。歳入・歳出予算の適切な計上に取り組み、適切な財政運営に努めたい。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すべての会計において黒字となっており、財政運営は健全な状態であるが、今後、簡易水道事業特別会計で老朽化した配水管の更新が平成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年度にかけて行われる。また、平成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年にかけ航路事業において新造船建設を予定しており、新規発行額が増額し、公債費の増加が見込まれることから、各公営企業の経営改善に努めることで歳出抑制を図っていく。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553_&#31903;&#22269;&#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57.6</v>
          </cell>
          <cell r="CF51">
            <v>59.9</v>
          </cell>
          <cell r="CN51">
            <v>35.200000000000003</v>
          </cell>
          <cell r="CV51">
            <v>37</v>
          </cell>
        </row>
        <row r="53">
          <cell r="BX53">
            <v>43.8</v>
          </cell>
          <cell r="CF53">
            <v>41.6</v>
          </cell>
          <cell r="CN53">
            <v>43.4</v>
          </cell>
          <cell r="CV53">
            <v>45.6</v>
          </cell>
        </row>
        <row r="55">
          <cell r="AN55" t="str">
            <v>類似団体内平均値</v>
          </cell>
          <cell r="BX55">
            <v>0</v>
          </cell>
          <cell r="CF55">
            <v>0</v>
          </cell>
          <cell r="CN55">
            <v>0</v>
          </cell>
          <cell r="CV55">
            <v>0</v>
          </cell>
        </row>
        <row r="57">
          <cell r="BX57">
            <v>57.1</v>
          </cell>
          <cell r="CF57">
            <v>57.9</v>
          </cell>
          <cell r="CN57">
            <v>58.2</v>
          </cell>
          <cell r="CV57">
            <v>58.7</v>
          </cell>
        </row>
        <row r="72">
          <cell r="BP72" t="str">
            <v>H26</v>
          </cell>
          <cell r="BX72" t="str">
            <v>H27</v>
          </cell>
          <cell r="CF72" t="str">
            <v>H28</v>
          </cell>
          <cell r="CN72" t="str">
            <v>H29</v>
          </cell>
          <cell r="CV72" t="str">
            <v>H30</v>
          </cell>
        </row>
        <row r="73">
          <cell r="AN73" t="str">
            <v>当該団体値</v>
          </cell>
          <cell r="BX73">
            <v>57.6</v>
          </cell>
          <cell r="CF73">
            <v>59.9</v>
          </cell>
          <cell r="CN73">
            <v>35.200000000000003</v>
          </cell>
          <cell r="CV73">
            <v>37</v>
          </cell>
        </row>
        <row r="75">
          <cell r="BP75">
            <v>11</v>
          </cell>
          <cell r="BX75">
            <v>8.6999999999999993</v>
          </cell>
          <cell r="CF75">
            <v>7.2</v>
          </cell>
          <cell r="CN75">
            <v>6.3</v>
          </cell>
          <cell r="CV75">
            <v>6.1</v>
          </cell>
        </row>
        <row r="77">
          <cell r="AN77" t="str">
            <v>類似団体内平均値</v>
          </cell>
          <cell r="BP77">
            <v>0</v>
          </cell>
          <cell r="BX77">
            <v>0</v>
          </cell>
          <cell r="CF77">
            <v>0</v>
          </cell>
          <cell r="CN77">
            <v>0</v>
          </cell>
          <cell r="CV77">
            <v>0</v>
          </cell>
        </row>
        <row r="79">
          <cell r="BP79">
            <v>7.7</v>
          </cell>
          <cell r="BX79">
            <v>6.4</v>
          </cell>
          <cell r="CF79">
            <v>6.9</v>
          </cell>
          <cell r="CN79">
            <v>7.1</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election activeCell="W3" sqref="W3:AB5"/>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1815447</v>
      </c>
      <c r="BO4" s="461"/>
      <c r="BP4" s="461"/>
      <c r="BQ4" s="461"/>
      <c r="BR4" s="461"/>
      <c r="BS4" s="461"/>
      <c r="BT4" s="461"/>
      <c r="BU4" s="462"/>
      <c r="BV4" s="460">
        <v>1801221</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31.1</v>
      </c>
      <c r="CU4" s="642"/>
      <c r="CV4" s="642"/>
      <c r="CW4" s="642"/>
      <c r="CX4" s="642"/>
      <c r="CY4" s="642"/>
      <c r="CZ4" s="642"/>
      <c r="DA4" s="643"/>
      <c r="DB4" s="641">
        <v>28.5</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1553605</v>
      </c>
      <c r="BO5" s="466"/>
      <c r="BP5" s="466"/>
      <c r="BQ5" s="466"/>
      <c r="BR5" s="466"/>
      <c r="BS5" s="466"/>
      <c r="BT5" s="466"/>
      <c r="BU5" s="467"/>
      <c r="BV5" s="465">
        <v>1599671</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98.1</v>
      </c>
      <c r="CU5" s="436"/>
      <c r="CV5" s="436"/>
      <c r="CW5" s="436"/>
      <c r="CX5" s="436"/>
      <c r="CY5" s="436"/>
      <c r="CZ5" s="436"/>
      <c r="DA5" s="437"/>
      <c r="DB5" s="435">
        <v>97.3</v>
      </c>
      <c r="DC5" s="436"/>
      <c r="DD5" s="436"/>
      <c r="DE5" s="436"/>
      <c r="DF5" s="436"/>
      <c r="DG5" s="436"/>
      <c r="DH5" s="436"/>
      <c r="DI5" s="437"/>
      <c r="DJ5" s="185"/>
      <c r="DK5" s="185"/>
      <c r="DL5" s="185"/>
      <c r="DM5" s="185"/>
      <c r="DN5" s="185"/>
      <c r="DO5" s="185"/>
    </row>
    <row r="6" spans="1:119" ht="18.75" customHeight="1">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103</v>
      </c>
      <c r="AV6" s="523"/>
      <c r="AW6" s="523"/>
      <c r="AX6" s="523"/>
      <c r="AY6" s="445" t="s">
        <v>104</v>
      </c>
      <c r="AZ6" s="446"/>
      <c r="BA6" s="446"/>
      <c r="BB6" s="446"/>
      <c r="BC6" s="446"/>
      <c r="BD6" s="446"/>
      <c r="BE6" s="446"/>
      <c r="BF6" s="446"/>
      <c r="BG6" s="446"/>
      <c r="BH6" s="446"/>
      <c r="BI6" s="446"/>
      <c r="BJ6" s="446"/>
      <c r="BK6" s="446"/>
      <c r="BL6" s="446"/>
      <c r="BM6" s="447"/>
      <c r="BN6" s="465">
        <v>261842</v>
      </c>
      <c r="BO6" s="466"/>
      <c r="BP6" s="466"/>
      <c r="BQ6" s="466"/>
      <c r="BR6" s="466"/>
      <c r="BS6" s="466"/>
      <c r="BT6" s="466"/>
      <c r="BU6" s="467"/>
      <c r="BV6" s="465">
        <v>201550</v>
      </c>
      <c r="BW6" s="466"/>
      <c r="BX6" s="466"/>
      <c r="BY6" s="466"/>
      <c r="BZ6" s="466"/>
      <c r="CA6" s="466"/>
      <c r="CB6" s="466"/>
      <c r="CC6" s="467"/>
      <c r="CD6" s="474" t="s">
        <v>105</v>
      </c>
      <c r="CE6" s="475"/>
      <c r="CF6" s="475"/>
      <c r="CG6" s="475"/>
      <c r="CH6" s="475"/>
      <c r="CI6" s="475"/>
      <c r="CJ6" s="475"/>
      <c r="CK6" s="475"/>
      <c r="CL6" s="475"/>
      <c r="CM6" s="475"/>
      <c r="CN6" s="475"/>
      <c r="CO6" s="475"/>
      <c r="CP6" s="475"/>
      <c r="CQ6" s="475"/>
      <c r="CR6" s="475"/>
      <c r="CS6" s="476"/>
      <c r="CT6" s="615">
        <v>101.6</v>
      </c>
      <c r="CU6" s="616"/>
      <c r="CV6" s="616"/>
      <c r="CW6" s="616"/>
      <c r="CX6" s="616"/>
      <c r="CY6" s="616"/>
      <c r="CZ6" s="616"/>
      <c r="DA6" s="617"/>
      <c r="DB6" s="615">
        <v>100.9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106</v>
      </c>
      <c r="AN7" s="439"/>
      <c r="AO7" s="439"/>
      <c r="AP7" s="439"/>
      <c r="AQ7" s="439"/>
      <c r="AR7" s="439"/>
      <c r="AS7" s="439"/>
      <c r="AT7" s="440"/>
      <c r="AU7" s="522" t="s">
        <v>107</v>
      </c>
      <c r="AV7" s="523"/>
      <c r="AW7" s="523"/>
      <c r="AX7" s="523"/>
      <c r="AY7" s="445" t="s">
        <v>108</v>
      </c>
      <c r="AZ7" s="446"/>
      <c r="BA7" s="446"/>
      <c r="BB7" s="446"/>
      <c r="BC7" s="446"/>
      <c r="BD7" s="446"/>
      <c r="BE7" s="446"/>
      <c r="BF7" s="446"/>
      <c r="BG7" s="446"/>
      <c r="BH7" s="446"/>
      <c r="BI7" s="446"/>
      <c r="BJ7" s="446"/>
      <c r="BK7" s="446"/>
      <c r="BL7" s="446"/>
      <c r="BM7" s="447"/>
      <c r="BN7" s="465">
        <v>54061</v>
      </c>
      <c r="BO7" s="466"/>
      <c r="BP7" s="466"/>
      <c r="BQ7" s="466"/>
      <c r="BR7" s="466"/>
      <c r="BS7" s="466"/>
      <c r="BT7" s="466"/>
      <c r="BU7" s="467"/>
      <c r="BV7" s="465">
        <v>12521</v>
      </c>
      <c r="BW7" s="466"/>
      <c r="BX7" s="466"/>
      <c r="BY7" s="466"/>
      <c r="BZ7" s="466"/>
      <c r="CA7" s="466"/>
      <c r="CB7" s="466"/>
      <c r="CC7" s="467"/>
      <c r="CD7" s="474" t="s">
        <v>109</v>
      </c>
      <c r="CE7" s="475"/>
      <c r="CF7" s="475"/>
      <c r="CG7" s="475"/>
      <c r="CH7" s="475"/>
      <c r="CI7" s="475"/>
      <c r="CJ7" s="475"/>
      <c r="CK7" s="475"/>
      <c r="CL7" s="475"/>
      <c r="CM7" s="475"/>
      <c r="CN7" s="475"/>
      <c r="CO7" s="475"/>
      <c r="CP7" s="475"/>
      <c r="CQ7" s="475"/>
      <c r="CR7" s="475"/>
      <c r="CS7" s="476"/>
      <c r="CT7" s="465">
        <v>669143</v>
      </c>
      <c r="CU7" s="466"/>
      <c r="CV7" s="466"/>
      <c r="CW7" s="466"/>
      <c r="CX7" s="466"/>
      <c r="CY7" s="466"/>
      <c r="CZ7" s="466"/>
      <c r="DA7" s="467"/>
      <c r="DB7" s="465">
        <v>662916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110</v>
      </c>
      <c r="AN8" s="439"/>
      <c r="AO8" s="439"/>
      <c r="AP8" s="439"/>
      <c r="AQ8" s="439"/>
      <c r="AR8" s="439"/>
      <c r="AS8" s="439"/>
      <c r="AT8" s="440"/>
      <c r="AU8" s="522" t="s">
        <v>103</v>
      </c>
      <c r="AV8" s="523"/>
      <c r="AW8" s="523"/>
      <c r="AX8" s="523"/>
      <c r="AY8" s="445" t="s">
        <v>111</v>
      </c>
      <c r="AZ8" s="446"/>
      <c r="BA8" s="446"/>
      <c r="BB8" s="446"/>
      <c r="BC8" s="446"/>
      <c r="BD8" s="446"/>
      <c r="BE8" s="446"/>
      <c r="BF8" s="446"/>
      <c r="BG8" s="446"/>
      <c r="BH8" s="446"/>
      <c r="BI8" s="446"/>
      <c r="BJ8" s="446"/>
      <c r="BK8" s="446"/>
      <c r="BL8" s="446"/>
      <c r="BM8" s="447"/>
      <c r="BN8" s="465">
        <v>207781</v>
      </c>
      <c r="BO8" s="466"/>
      <c r="BP8" s="466"/>
      <c r="BQ8" s="466"/>
      <c r="BR8" s="466"/>
      <c r="BS8" s="466"/>
      <c r="BT8" s="466"/>
      <c r="BU8" s="467"/>
      <c r="BV8" s="465">
        <v>189029</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0.1</v>
      </c>
      <c r="CU8" s="579"/>
      <c r="CV8" s="579"/>
      <c r="CW8" s="579"/>
      <c r="CX8" s="579"/>
      <c r="CY8" s="579"/>
      <c r="CZ8" s="579"/>
      <c r="DA8" s="580"/>
      <c r="DB8" s="578">
        <v>0.1</v>
      </c>
      <c r="DC8" s="579"/>
      <c r="DD8" s="579"/>
      <c r="DE8" s="579"/>
      <c r="DF8" s="579"/>
      <c r="DG8" s="579"/>
      <c r="DH8" s="579"/>
      <c r="DI8" s="580"/>
      <c r="DJ8" s="185"/>
      <c r="DK8" s="185"/>
      <c r="DL8" s="185"/>
      <c r="DM8" s="185"/>
      <c r="DN8" s="185"/>
      <c r="DO8" s="185"/>
    </row>
    <row r="9" spans="1:119" ht="18.75" customHeight="1" thickBot="1">
      <c r="A9" s="186"/>
      <c r="B9" s="604" t="s">
        <v>113</v>
      </c>
      <c r="C9" s="605"/>
      <c r="D9" s="605"/>
      <c r="E9" s="605"/>
      <c r="F9" s="605"/>
      <c r="G9" s="605"/>
      <c r="H9" s="605"/>
      <c r="I9" s="605"/>
      <c r="J9" s="605"/>
      <c r="K9" s="528"/>
      <c r="L9" s="606" t="s">
        <v>114</v>
      </c>
      <c r="M9" s="607"/>
      <c r="N9" s="607"/>
      <c r="O9" s="607"/>
      <c r="P9" s="607"/>
      <c r="Q9" s="608"/>
      <c r="R9" s="609">
        <v>759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103</v>
      </c>
      <c r="AV9" s="523"/>
      <c r="AW9" s="523"/>
      <c r="AX9" s="523"/>
      <c r="AY9" s="445" t="s">
        <v>117</v>
      </c>
      <c r="AZ9" s="446"/>
      <c r="BA9" s="446"/>
      <c r="BB9" s="446"/>
      <c r="BC9" s="446"/>
      <c r="BD9" s="446"/>
      <c r="BE9" s="446"/>
      <c r="BF9" s="446"/>
      <c r="BG9" s="446"/>
      <c r="BH9" s="446"/>
      <c r="BI9" s="446"/>
      <c r="BJ9" s="446"/>
      <c r="BK9" s="446"/>
      <c r="BL9" s="446"/>
      <c r="BM9" s="447"/>
      <c r="BN9" s="465">
        <v>18752</v>
      </c>
      <c r="BO9" s="466"/>
      <c r="BP9" s="466"/>
      <c r="BQ9" s="466"/>
      <c r="BR9" s="466"/>
      <c r="BS9" s="466"/>
      <c r="BT9" s="466"/>
      <c r="BU9" s="467"/>
      <c r="BV9" s="465">
        <v>-48541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9.1999999999999993</v>
      </c>
      <c r="CU9" s="436"/>
      <c r="CV9" s="436"/>
      <c r="CW9" s="436"/>
      <c r="CX9" s="436"/>
      <c r="CY9" s="436"/>
      <c r="CZ9" s="436"/>
      <c r="DA9" s="437"/>
      <c r="DB9" s="435">
        <v>9.1999999999999993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863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80526</v>
      </c>
      <c r="BO10" s="466"/>
      <c r="BP10" s="466"/>
      <c r="BQ10" s="466"/>
      <c r="BR10" s="466"/>
      <c r="BS10" s="466"/>
      <c r="BT10" s="466"/>
      <c r="BU10" s="467"/>
      <c r="BV10" s="465">
        <v>118787</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103</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701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235314</v>
      </c>
      <c r="BO12" s="466"/>
      <c r="BP12" s="466"/>
      <c r="BQ12" s="466"/>
      <c r="BR12" s="466"/>
      <c r="BS12" s="466"/>
      <c r="BT12" s="466"/>
      <c r="BU12" s="467"/>
      <c r="BV12" s="465">
        <v>34588</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697</v>
      </c>
      <c r="S13" s="569"/>
      <c r="T13" s="569"/>
      <c r="U13" s="569"/>
      <c r="V13" s="570"/>
      <c r="W13" s="556" t="s">
        <v>140</v>
      </c>
      <c r="X13" s="478"/>
      <c r="Y13" s="478"/>
      <c r="Z13" s="478"/>
      <c r="AA13" s="478"/>
      <c r="AB13" s="479"/>
      <c r="AC13" s="441">
        <v>37</v>
      </c>
      <c r="AD13" s="442"/>
      <c r="AE13" s="442"/>
      <c r="AF13" s="442"/>
      <c r="AG13" s="443"/>
      <c r="AH13" s="441">
        <v>34</v>
      </c>
      <c r="AI13" s="442"/>
      <c r="AJ13" s="442"/>
      <c r="AK13" s="442"/>
      <c r="AL13" s="444"/>
      <c r="AM13" s="534" t="s">
        <v>141</v>
      </c>
      <c r="AN13" s="439"/>
      <c r="AO13" s="439"/>
      <c r="AP13" s="439"/>
      <c r="AQ13" s="439"/>
      <c r="AR13" s="439"/>
      <c r="AS13" s="439"/>
      <c r="AT13" s="440"/>
      <c r="AU13" s="522" t="s">
        <v>103</v>
      </c>
      <c r="AV13" s="523"/>
      <c r="AW13" s="523"/>
      <c r="AX13" s="523"/>
      <c r="AY13" s="445" t="s">
        <v>142</v>
      </c>
      <c r="AZ13" s="446"/>
      <c r="BA13" s="446"/>
      <c r="BB13" s="446"/>
      <c r="BC13" s="446"/>
      <c r="BD13" s="446"/>
      <c r="BE13" s="446"/>
      <c r="BF13" s="446"/>
      <c r="BG13" s="446"/>
      <c r="BH13" s="446"/>
      <c r="BI13" s="446"/>
      <c r="BJ13" s="446"/>
      <c r="BK13" s="446"/>
      <c r="BL13" s="446"/>
      <c r="BM13" s="447"/>
      <c r="BN13" s="465">
        <v>-136036</v>
      </c>
      <c r="BO13" s="466"/>
      <c r="BP13" s="466"/>
      <c r="BQ13" s="466"/>
      <c r="BR13" s="466"/>
      <c r="BS13" s="466"/>
      <c r="BT13" s="466"/>
      <c r="BU13" s="467"/>
      <c r="BV13" s="465">
        <v>35658</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6.1</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709</v>
      </c>
      <c r="S14" s="569"/>
      <c r="T14" s="569"/>
      <c r="U14" s="569"/>
      <c r="V14" s="570"/>
      <c r="W14" s="571"/>
      <c r="X14" s="481"/>
      <c r="Y14" s="481"/>
      <c r="Z14" s="481"/>
      <c r="AA14" s="481"/>
      <c r="AB14" s="482"/>
      <c r="AC14" s="561">
        <v>10.5</v>
      </c>
      <c r="AD14" s="562"/>
      <c r="AE14" s="562"/>
      <c r="AF14" s="562"/>
      <c r="AG14" s="563"/>
      <c r="AH14" s="561">
        <v>10.5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37</v>
      </c>
      <c r="CU14" s="573"/>
      <c r="CV14" s="573"/>
      <c r="CW14" s="573"/>
      <c r="CX14" s="573"/>
      <c r="CY14" s="573"/>
      <c r="CZ14" s="573"/>
      <c r="DA14" s="574"/>
      <c r="DB14" s="572">
        <v>35.200000000000003</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705</v>
      </c>
      <c r="S15" s="569"/>
      <c r="T15" s="569"/>
      <c r="U15" s="569"/>
      <c r="V15" s="570"/>
      <c r="W15" s="556" t="s">
        <v>146</v>
      </c>
      <c r="X15" s="478"/>
      <c r="Y15" s="478"/>
      <c r="Z15" s="478"/>
      <c r="AA15" s="478"/>
      <c r="AB15" s="479"/>
      <c r="AC15" s="441">
        <v>88</v>
      </c>
      <c r="AD15" s="442"/>
      <c r="AE15" s="442"/>
      <c r="AF15" s="442"/>
      <c r="AG15" s="443"/>
      <c r="AH15" s="441">
        <v>65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65100</v>
      </c>
      <c r="BO15" s="461"/>
      <c r="BP15" s="461"/>
      <c r="BQ15" s="461"/>
      <c r="BR15" s="461"/>
      <c r="BS15" s="461"/>
      <c r="BT15" s="461"/>
      <c r="BU15" s="462"/>
      <c r="BV15" s="460">
        <v>62608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25.1</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628942</v>
      </c>
      <c r="BO16" s="466"/>
      <c r="BP16" s="466"/>
      <c r="BQ16" s="466"/>
      <c r="BR16" s="466"/>
      <c r="BS16" s="466"/>
      <c r="BT16" s="466"/>
      <c r="BU16" s="467"/>
      <c r="BV16" s="465">
        <v>625513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226</v>
      </c>
      <c r="AD17" s="442"/>
      <c r="AE17" s="442"/>
      <c r="AF17" s="442"/>
      <c r="AG17" s="443"/>
      <c r="AH17" s="441">
        <v>225</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81731</v>
      </c>
      <c r="BO17" s="466"/>
      <c r="BP17" s="466"/>
      <c r="BQ17" s="466"/>
      <c r="BR17" s="466"/>
      <c r="BS17" s="466"/>
      <c r="BT17" s="466"/>
      <c r="BU17" s="467"/>
      <c r="BV17" s="465">
        <v>78341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7.65</v>
      </c>
      <c r="M18" s="530"/>
      <c r="N18" s="530"/>
      <c r="O18" s="530"/>
      <c r="P18" s="530"/>
      <c r="Q18" s="530"/>
      <c r="R18" s="531"/>
      <c r="S18" s="531"/>
      <c r="T18" s="531"/>
      <c r="U18" s="531"/>
      <c r="V18" s="532"/>
      <c r="W18" s="546"/>
      <c r="X18" s="547"/>
      <c r="Y18" s="547"/>
      <c r="Z18" s="547"/>
      <c r="AA18" s="547"/>
      <c r="AB18" s="557"/>
      <c r="AC18" s="429">
        <v>64.400000000000006</v>
      </c>
      <c r="AD18" s="430"/>
      <c r="AE18" s="430"/>
      <c r="AF18" s="430"/>
      <c r="AG18" s="533"/>
      <c r="AH18" s="429">
        <v>69.400000000000006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669583</v>
      </c>
      <c r="BO18" s="466"/>
      <c r="BP18" s="466"/>
      <c r="BQ18" s="466"/>
      <c r="BR18" s="466"/>
      <c r="BS18" s="466"/>
      <c r="BT18" s="466"/>
      <c r="BU18" s="467"/>
      <c r="BV18" s="465">
        <v>660328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99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1335522</v>
      </c>
      <c r="BO19" s="466"/>
      <c r="BP19" s="466"/>
      <c r="BQ19" s="466"/>
      <c r="BR19" s="466"/>
      <c r="BS19" s="466"/>
      <c r="BT19" s="466"/>
      <c r="BU19" s="467"/>
      <c r="BV19" s="465">
        <v>1201950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429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1550595</v>
      </c>
      <c r="BO23" s="466"/>
      <c r="BP23" s="466"/>
      <c r="BQ23" s="466"/>
      <c r="BR23" s="466"/>
      <c r="BS23" s="466"/>
      <c r="BT23" s="466"/>
      <c r="BU23" s="467"/>
      <c r="BV23" s="465">
        <v>1543977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6370</v>
      </c>
      <c r="R24" s="442"/>
      <c r="S24" s="442"/>
      <c r="T24" s="442"/>
      <c r="U24" s="442"/>
      <c r="V24" s="443"/>
      <c r="W24" s="507"/>
      <c r="X24" s="498"/>
      <c r="Y24" s="499"/>
      <c r="Z24" s="438" t="s">
        <v>170</v>
      </c>
      <c r="AA24" s="439"/>
      <c r="AB24" s="439"/>
      <c r="AC24" s="439"/>
      <c r="AD24" s="439"/>
      <c r="AE24" s="439"/>
      <c r="AF24" s="439"/>
      <c r="AG24" s="440"/>
      <c r="AH24" s="441">
        <v>31</v>
      </c>
      <c r="AI24" s="442"/>
      <c r="AJ24" s="442"/>
      <c r="AK24" s="442"/>
      <c r="AL24" s="443"/>
      <c r="AM24" s="441">
        <v>84537</v>
      </c>
      <c r="AN24" s="442"/>
      <c r="AO24" s="442"/>
      <c r="AP24" s="442"/>
      <c r="AQ24" s="442"/>
      <c r="AR24" s="443"/>
      <c r="AS24" s="441">
        <v>2727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1473960</v>
      </c>
      <c r="BO24" s="466"/>
      <c r="BP24" s="466"/>
      <c r="BQ24" s="466"/>
      <c r="BR24" s="466"/>
      <c r="BS24" s="466"/>
      <c r="BT24" s="466"/>
      <c r="BU24" s="467"/>
      <c r="BV24" s="465">
        <v>1457073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5320</v>
      </c>
      <c r="R25" s="442"/>
      <c r="S25" s="442"/>
      <c r="T25" s="442"/>
      <c r="U25" s="442"/>
      <c r="V25" s="443"/>
      <c r="W25" s="507"/>
      <c r="X25" s="498"/>
      <c r="Y25" s="499"/>
      <c r="Z25" s="438" t="s">
        <v>173</v>
      </c>
      <c r="AA25" s="439"/>
      <c r="AB25" s="439"/>
      <c r="AC25" s="439"/>
      <c r="AD25" s="439"/>
      <c r="AE25" s="439"/>
      <c r="AF25" s="439"/>
      <c r="AG25" s="440"/>
      <c r="AH25" s="441" t="s">
        <v>129</v>
      </c>
      <c r="AI25" s="442"/>
      <c r="AJ25" s="442"/>
      <c r="AK25" s="442"/>
      <c r="AL25" s="443"/>
      <c r="AM25" s="441" t="s">
        <v>129</v>
      </c>
      <c r="AN25" s="442"/>
      <c r="AO25" s="442"/>
      <c r="AP25" s="442"/>
      <c r="AQ25" s="442"/>
      <c r="AR25" s="443"/>
      <c r="AS25" s="441" t="s">
        <v>129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t="s">
        <v>175</v>
      </c>
      <c r="BO25" s="461"/>
      <c r="BP25" s="461"/>
      <c r="BQ25" s="461"/>
      <c r="BR25" s="461"/>
      <c r="BS25" s="461"/>
      <c r="BT25" s="461"/>
      <c r="BU25" s="462"/>
      <c r="BV25" s="460" t="s">
        <v>176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4980</v>
      </c>
      <c r="R26" s="442"/>
      <c r="S26" s="442"/>
      <c r="T26" s="442"/>
      <c r="U26" s="442"/>
      <c r="V26" s="443"/>
      <c r="W26" s="507"/>
      <c r="X26" s="498"/>
      <c r="Y26" s="499"/>
      <c r="Z26" s="438" t="s">
        <v>178</v>
      </c>
      <c r="AA26" s="520"/>
      <c r="AB26" s="520"/>
      <c r="AC26" s="520"/>
      <c r="AD26" s="520"/>
      <c r="AE26" s="520"/>
      <c r="AF26" s="520"/>
      <c r="AG26" s="521"/>
      <c r="AH26" s="441" t="s">
        <v>175</v>
      </c>
      <c r="AI26" s="442"/>
      <c r="AJ26" s="442"/>
      <c r="AK26" s="442"/>
      <c r="AL26" s="443"/>
      <c r="AM26" s="441" t="s">
        <v>129</v>
      </c>
      <c r="AN26" s="442"/>
      <c r="AO26" s="442"/>
      <c r="AP26" s="442"/>
      <c r="AQ26" s="442"/>
      <c r="AR26" s="443"/>
      <c r="AS26" s="441" t="s">
        <v>129</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2380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182</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175</v>
      </c>
      <c r="BO27" s="469"/>
      <c r="BP27" s="469"/>
      <c r="BQ27" s="469"/>
      <c r="BR27" s="469"/>
      <c r="BS27" s="469"/>
      <c r="BT27" s="469"/>
      <c r="BU27" s="470"/>
      <c r="BV27" s="468" t="s">
        <v>176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1970</v>
      </c>
      <c r="R28" s="442"/>
      <c r="S28" s="442"/>
      <c r="T28" s="442"/>
      <c r="U28" s="442"/>
      <c r="V28" s="443"/>
      <c r="W28" s="507"/>
      <c r="X28" s="498"/>
      <c r="Y28" s="499"/>
      <c r="Z28" s="438" t="s">
        <v>186</v>
      </c>
      <c r="AA28" s="439"/>
      <c r="AB28" s="439"/>
      <c r="AC28" s="439"/>
      <c r="AD28" s="439"/>
      <c r="AE28" s="439"/>
      <c r="AF28" s="439"/>
      <c r="AG28" s="440"/>
      <c r="AH28" s="441" t="s">
        <v>175</v>
      </c>
      <c r="AI28" s="442"/>
      <c r="AJ28" s="442"/>
      <c r="AK28" s="442"/>
      <c r="AL28" s="443"/>
      <c r="AM28" s="441" t="s">
        <v>129</v>
      </c>
      <c r="AN28" s="442"/>
      <c r="AO28" s="442"/>
      <c r="AP28" s="442"/>
      <c r="AQ28" s="442"/>
      <c r="AR28" s="443"/>
      <c r="AS28" s="441" t="s">
        <v>175</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239982</v>
      </c>
      <c r="BO28" s="461"/>
      <c r="BP28" s="461"/>
      <c r="BQ28" s="461"/>
      <c r="BR28" s="461"/>
      <c r="BS28" s="461"/>
      <c r="BT28" s="461"/>
      <c r="BU28" s="462"/>
      <c r="BV28" s="460">
        <v>394770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5</v>
      </c>
      <c r="M29" s="442"/>
      <c r="N29" s="442"/>
      <c r="O29" s="442"/>
      <c r="P29" s="443"/>
      <c r="Q29" s="441">
        <v>1850</v>
      </c>
      <c r="R29" s="442"/>
      <c r="S29" s="442"/>
      <c r="T29" s="442"/>
      <c r="U29" s="442"/>
      <c r="V29" s="443"/>
      <c r="W29" s="508"/>
      <c r="X29" s="509"/>
      <c r="Y29" s="510"/>
      <c r="Z29" s="438" t="s">
        <v>189</v>
      </c>
      <c r="AA29" s="439"/>
      <c r="AB29" s="439"/>
      <c r="AC29" s="439"/>
      <c r="AD29" s="439"/>
      <c r="AE29" s="439"/>
      <c r="AF29" s="439"/>
      <c r="AG29" s="440"/>
      <c r="AH29" s="441">
        <v>33</v>
      </c>
      <c r="AI29" s="442"/>
      <c r="AJ29" s="442"/>
      <c r="AK29" s="442"/>
      <c r="AL29" s="443"/>
      <c r="AM29" s="441">
        <v>89249</v>
      </c>
      <c r="AN29" s="442"/>
      <c r="AO29" s="442"/>
      <c r="AP29" s="442"/>
      <c r="AQ29" s="442"/>
      <c r="AR29" s="443"/>
      <c r="AS29" s="441">
        <v>2705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14407</v>
      </c>
      <c r="BO29" s="466"/>
      <c r="BP29" s="466"/>
      <c r="BQ29" s="466"/>
      <c r="BR29" s="466"/>
      <c r="BS29" s="466"/>
      <c r="BT29" s="466"/>
      <c r="BU29" s="467"/>
      <c r="BV29" s="465">
        <v>14407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416209</v>
      </c>
      <c r="BO30" s="469"/>
      <c r="BP30" s="469"/>
      <c r="BQ30" s="469"/>
      <c r="BR30" s="469"/>
      <c r="BS30" s="469"/>
      <c r="BT30" s="469"/>
      <c r="BU30" s="470"/>
      <c r="BV30" s="468">
        <v>365989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201</v>
      </c>
      <c r="AN33" s="428"/>
      <c r="AO33" s="427" t="s">
        <v>199</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4</v>
      </c>
      <c r="BX34" s="424"/>
      <c r="BY34" s="423" t="str">
        <f>IF('各会計、関係団体の財政状況及び健全化判断比率'!B68="","",'各会計、関係団体の財政状況及び健全化判断比率'!B68)</f>
        <v>沖縄県介護保険広域連合（一般会計）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5</v>
      </c>
      <c r="BX35" s="424"/>
      <c r="BY35" s="423" t="str">
        <f>IF('各会計、関係団体の財政状況及び健全化判断比率'!B69="","",'各会計、関係団体の財政状況及び健全化判断比率'!B69)</f>
        <v>沖縄県介護保険広域連合（特別会計）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6</v>
      </c>
      <c r="BX36" s="424"/>
      <c r="BY36" s="423" t="str">
        <f>IF('各会計、関係団体の財政状況及び健全化判断比率'!B70="","",'各会計、関係団体の財政状況及び健全化判断比率'!B70)</f>
        <v>沖縄県後期高齢者広域連合（一般会計）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7</v>
      </c>
      <c r="BX37" s="424"/>
      <c r="BY37" s="423" t="str">
        <f>IF('各会計、関係団体の財政状況及び健全化判断比率'!B71="","",'各会計、関係団体の財政状況及び健全化判断比率'!B71)</f>
        <v>沖縄県後期高齢者広域連合（特別会計）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8</v>
      </c>
      <c r="BX38" s="424"/>
      <c r="BY38" s="423" t="str">
        <f>IF('各会計、関係団体の財政状況及び健全化判断比率'!B72="","",'各会計、関係団体の財政状況及び健全化判断比率'!B72)</f>
        <v>沖縄県市町村自治会館管理組合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9</v>
      </c>
      <c r="BX39" s="424"/>
      <c r="BY39" s="423" t="str">
        <f>IF('各会計、関係団体の財政状況及び健全化判断比率'!B73="","",'各会計、関係団体の財政状況及び健全化判断比率'!B73)</f>
        <v>沖縄県市町村総合事務組合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10</v>
      </c>
      <c r="BX40" s="424"/>
      <c r="BY40" s="423" t="str">
        <f>IF('各会計、関係団体の財政状況及び健全化判断比率'!B74="","",'各会計、関係団体の財政状況及び健全化判断比率'!B74)</f>
        <v>南部広域行政組合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11</v>
      </c>
      <c r="BX41" s="424"/>
      <c r="BY41" s="423" t="str">
        <f>IF('各会計、関係団体の財政状況及び健全化判断比率'!B75="","",'各会計、関係団体の財政状況及び健全化判断比率'!B75)</f>
        <v>南部広域市町村圏事務組合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h5/FXoGdn2QRXwY5jUYDRwMMDaAr4neXEJ4lyYBgJWkpvwvsdphmMSdtMRwo9bEKNUYzTA9gj6ZviZ3oIpG9HQ==" saltValue="iZ8aOk9hBY3pCiqucUA0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BE34" sqref="BE34:BF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567</v>
      </c>
      <c r="D34" s="1244"/>
      <c r="E34" s="1245"/>
      <c r="F34" s="32">
        <v>17.54</v>
      </c>
      <c r="G34" s="33">
        <v>34.08</v>
      </c>
      <c r="H34" s="33">
        <v>36.04</v>
      </c>
      <c r="I34" s="33">
        <v>28.51</v>
      </c>
      <c r="J34" s="34">
        <v>31.35</v>
      </c>
      <c r="K34" s="22"/>
      <c r="L34" s="22"/>
      <c r="M34" s="22"/>
      <c r="N34" s="22"/>
      <c r="O34" s="22"/>
      <c r="P34" s="22"/>
    </row>
    <row r="35" spans="1:16" ht="39" customHeight="1">
      <c r="A35" s="22"/>
      <c r="B35" s="35"/>
      <c r="C35" s="1238" t="s">
        <v>568</v>
      </c>
      <c r="D35" s="1239"/>
      <c r="E35" s="1240"/>
      <c r="F35" s="36">
        <v>2.9</v>
      </c>
      <c r="G35" s="37">
        <v>4.2</v>
      </c>
      <c r="H35" s="37">
        <v>1.1000000000000001</v>
      </c>
      <c r="I35" s="37">
        <v>3.93</v>
      </c>
      <c r="J35" s="38">
        <v>5.26</v>
      </c>
      <c r="K35" s="22"/>
      <c r="L35" s="22"/>
      <c r="M35" s="22"/>
      <c r="N35" s="22"/>
      <c r="O35" s="22"/>
      <c r="P35" s="22"/>
    </row>
    <row r="36" spans="1:16" ht="39" customHeight="1">
      <c r="A36" s="22"/>
      <c r="B36" s="35"/>
      <c r="C36" s="1238" t="s">
        <v>569</v>
      </c>
      <c r="D36" s="1239"/>
      <c r="E36" s="1240"/>
      <c r="F36" s="36">
        <v>0.12</v>
      </c>
      <c r="G36" s="37">
        <v>0.22</v>
      </c>
      <c r="H36" s="37">
        <v>0.24</v>
      </c>
      <c r="I36" s="37">
        <v>0.06</v>
      </c>
      <c r="J36" s="38">
        <v>7.0000000000000007E-2</v>
      </c>
      <c r="K36" s="22"/>
      <c r="L36" s="22"/>
      <c r="M36" s="22"/>
      <c r="N36" s="22"/>
      <c r="O36" s="22"/>
      <c r="P36" s="22"/>
    </row>
    <row r="37" spans="1:16" ht="39" customHeight="1">
      <c r="A37" s="22"/>
      <c r="B37" s="35"/>
      <c r="C37" s="1238"/>
      <c r="D37" s="1239"/>
      <c r="E37" s="1240"/>
      <c r="F37" s="36"/>
      <c r="G37" s="37"/>
      <c r="H37" s="37"/>
      <c r="I37" s="37"/>
      <c r="J37" s="38"/>
      <c r="K37" s="22"/>
      <c r="L37" s="22"/>
      <c r="M37" s="22"/>
      <c r="N37" s="22"/>
      <c r="O37" s="22"/>
      <c r="P37" s="22"/>
    </row>
    <row r="38" spans="1:16" ht="39" customHeight="1">
      <c r="A38" s="22"/>
      <c r="B38" s="35"/>
      <c r="C38" s="1238"/>
      <c r="D38" s="1239"/>
      <c r="E38" s="1240"/>
      <c r="F38" s="36"/>
      <c r="G38" s="37"/>
      <c r="H38" s="37"/>
      <c r="I38" s="37"/>
      <c r="J38" s="38"/>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570</v>
      </c>
      <c r="D42" s="1239"/>
      <c r="E42" s="1240"/>
      <c r="F42" s="36" t="s">
        <v>518</v>
      </c>
      <c r="G42" s="37" t="s">
        <v>518</v>
      </c>
      <c r="H42" s="37" t="s">
        <v>518</v>
      </c>
      <c r="I42" s="37" t="s">
        <v>518</v>
      </c>
      <c r="J42" s="38" t="s">
        <v>518</v>
      </c>
      <c r="K42" s="22"/>
      <c r="L42" s="22"/>
      <c r="M42" s="22"/>
      <c r="N42" s="22"/>
      <c r="O42" s="22"/>
      <c r="P42" s="22"/>
    </row>
    <row r="43" spans="1:16" ht="39" customHeight="1" thickBot="1">
      <c r="A43" s="22"/>
      <c r="B43" s="40"/>
      <c r="C43" s="1241" t="s">
        <v>571</v>
      </c>
      <c r="D43" s="1242"/>
      <c r="E43" s="1243"/>
      <c r="F43" s="41">
        <v>6.14</v>
      </c>
      <c r="G43" s="42">
        <v>9.2200000000000006</v>
      </c>
      <c r="H43" s="42">
        <v>10.36</v>
      </c>
      <c r="I43" s="42">
        <v>16.68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G++wPSqwJs0Ht79KFjlgqaRaDwMnGxtyF15m6uREcvWxdmncejYo2Y/FNkbtOfYnWk+fJzx4+7pUlev0ZjAWg==" saltValue="KTRRFUWAz7z2BRmCSzg/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election activeCell="D62" sqref="C62:D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4" t="s">
        <v>11</v>
      </c>
      <c r="C45" s="1265"/>
      <c r="D45" s="58"/>
      <c r="E45" s="1270" t="s">
        <v>12</v>
      </c>
      <c r="F45" s="1270"/>
      <c r="G45" s="1270"/>
      <c r="H45" s="1270"/>
      <c r="I45" s="1270"/>
      <c r="J45" s="1271"/>
      <c r="K45" s="59">
        <v>116</v>
      </c>
      <c r="L45" s="60">
        <v>112</v>
      </c>
      <c r="M45" s="60">
        <v>103</v>
      </c>
      <c r="N45" s="60">
        <v>110</v>
      </c>
      <c r="O45" s="61">
        <v>123</v>
      </c>
      <c r="P45" s="48"/>
      <c r="Q45" s="48"/>
      <c r="R45" s="48"/>
      <c r="S45" s="48"/>
      <c r="T45" s="48"/>
      <c r="U45" s="48"/>
    </row>
    <row r="46" spans="1:21" ht="30.75" customHeight="1">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c r="A48" s="48"/>
      <c r="B48" s="1266"/>
      <c r="C48" s="1267"/>
      <c r="D48" s="62"/>
      <c r="E48" s="1248" t="s">
        <v>15</v>
      </c>
      <c r="F48" s="1248"/>
      <c r="G48" s="1248"/>
      <c r="H48" s="1248"/>
      <c r="I48" s="1248"/>
      <c r="J48" s="1249"/>
      <c r="K48" s="63">
        <v>24</v>
      </c>
      <c r="L48" s="64">
        <v>16</v>
      </c>
      <c r="M48" s="64">
        <v>12</v>
      </c>
      <c r="N48" s="64">
        <v>9</v>
      </c>
      <c r="O48" s="65">
        <v>3</v>
      </c>
      <c r="P48" s="48"/>
      <c r="Q48" s="48"/>
      <c r="R48" s="48"/>
      <c r="S48" s="48"/>
      <c r="T48" s="48"/>
      <c r="U48" s="48"/>
    </row>
    <row r="49" spans="1:21" ht="30.75" customHeight="1">
      <c r="A49" s="48"/>
      <c r="B49" s="1266"/>
      <c r="C49" s="1267"/>
      <c r="D49" s="62"/>
      <c r="E49" s="1248" t="s">
        <v>16</v>
      </c>
      <c r="F49" s="1248"/>
      <c r="G49" s="1248"/>
      <c r="H49" s="1248"/>
      <c r="I49" s="1248"/>
      <c r="J49" s="1249"/>
      <c r="K49" s="63">
        <v>0</v>
      </c>
      <c r="L49" s="64">
        <v>0</v>
      </c>
      <c r="M49" s="64">
        <v>0</v>
      </c>
      <c r="N49" s="64">
        <v>0</v>
      </c>
      <c r="O49" s="65">
        <v>0</v>
      </c>
      <c r="P49" s="48"/>
      <c r="Q49" s="48"/>
      <c r="R49" s="48"/>
      <c r="S49" s="48"/>
      <c r="T49" s="48"/>
      <c r="U49" s="48"/>
    </row>
    <row r="50" spans="1:21" ht="30.75" customHeight="1">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c r="A52" s="48"/>
      <c r="B52" s="1246" t="s">
        <v>19</v>
      </c>
      <c r="C52" s="1247"/>
      <c r="D52" s="66"/>
      <c r="E52" s="1248" t="s">
        <v>20</v>
      </c>
      <c r="F52" s="1248"/>
      <c r="G52" s="1248"/>
      <c r="H52" s="1248"/>
      <c r="I52" s="1248"/>
      <c r="J52" s="1249"/>
      <c r="K52" s="63">
        <v>95</v>
      </c>
      <c r="L52" s="64">
        <v>88</v>
      </c>
      <c r="M52" s="64">
        <v>76</v>
      </c>
      <c r="N52" s="64">
        <v>89</v>
      </c>
      <c r="O52" s="65">
        <v>89</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45</v>
      </c>
      <c r="L53" s="69">
        <v>40</v>
      </c>
      <c r="M53" s="69">
        <v>39</v>
      </c>
      <c r="N53" s="69">
        <v>30</v>
      </c>
      <c r="O53" s="70">
        <v>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54" t="s">
        <v>25</v>
      </c>
      <c r="C57" s="1255"/>
      <c r="D57" s="1258" t="s">
        <v>26</v>
      </c>
      <c r="E57" s="1259"/>
      <c r="F57" s="1259"/>
      <c r="G57" s="1259"/>
      <c r="H57" s="1259"/>
      <c r="I57" s="1259"/>
      <c r="J57" s="1260"/>
      <c r="K57" s="82" t="s">
        <v>593</v>
      </c>
      <c r="L57" s="83" t="s">
        <v>594</v>
      </c>
      <c r="M57" s="83" t="s">
        <v>594</v>
      </c>
      <c r="N57" s="83" t="s">
        <v>594</v>
      </c>
      <c r="O57" s="84" t="s">
        <v>594</v>
      </c>
    </row>
    <row r="58" spans="1:21" ht="31.5" customHeight="1" thickBot="1">
      <c r="B58" s="1256"/>
      <c r="C58" s="1257"/>
      <c r="D58" s="1261" t="s">
        <v>27</v>
      </c>
      <c r="E58" s="1262"/>
      <c r="F58" s="1262"/>
      <c r="G58" s="1262"/>
      <c r="H58" s="1262"/>
      <c r="I58" s="1262"/>
      <c r="J58" s="1263"/>
      <c r="K58" s="85" t="s">
        <v>594</v>
      </c>
      <c r="L58" s="86" t="s">
        <v>594</v>
      </c>
      <c r="M58" s="86" t="s">
        <v>594</v>
      </c>
      <c r="N58" s="86" t="s">
        <v>594</v>
      </c>
      <c r="O58" s="87" t="s">
        <v>594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F2+DN/jE6Vd5BCYKGUlTTAvn+HDGx37q8oddUPU9G+SapcDot3hZ3PCuWW0xl+zuJTdCBR7xS8Ll43blmQJ6Q==" saltValue="oWW2hdpDEGSJfDh3zxJ7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0" zoomScaleSheetLayoutView="100" workbookViewId="0">
      <selection activeCell="BE34" sqref="BE34:BF34"/>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84" t="s">
        <v>30</v>
      </c>
      <c r="C41" s="1285"/>
      <c r="D41" s="101"/>
      <c r="E41" s="1286" t="s">
        <v>31</v>
      </c>
      <c r="F41" s="1286"/>
      <c r="G41" s="1286"/>
      <c r="H41" s="1287"/>
      <c r="I41" s="102">
        <v>1021</v>
      </c>
      <c r="J41" s="103">
        <v>1543</v>
      </c>
      <c r="K41" s="103">
        <v>1523</v>
      </c>
      <c r="L41" s="103">
        <v>1544</v>
      </c>
      <c r="M41" s="104">
        <v>1551</v>
      </c>
    </row>
    <row r="42" spans="2:13" ht="27.75" customHeight="1">
      <c r="B42" s="1274"/>
      <c r="C42" s="1275"/>
      <c r="D42" s="105"/>
      <c r="E42" s="1278" t="s">
        <v>32</v>
      </c>
      <c r="F42" s="1278"/>
      <c r="G42" s="1278"/>
      <c r="H42" s="1279"/>
      <c r="I42" s="106" t="s">
        <v>518</v>
      </c>
      <c r="J42" s="107" t="s">
        <v>518</v>
      </c>
      <c r="K42" s="107" t="s">
        <v>518</v>
      </c>
      <c r="L42" s="107" t="s">
        <v>518</v>
      </c>
      <c r="M42" s="108" t="s">
        <v>518</v>
      </c>
    </row>
    <row r="43" spans="2:13" ht="27.75" customHeight="1">
      <c r="B43" s="1274"/>
      <c r="C43" s="1275"/>
      <c r="D43" s="105"/>
      <c r="E43" s="1278" t="s">
        <v>33</v>
      </c>
      <c r="F43" s="1278"/>
      <c r="G43" s="1278"/>
      <c r="H43" s="1279"/>
      <c r="I43" s="106">
        <v>127</v>
      </c>
      <c r="J43" s="107">
        <v>116</v>
      </c>
      <c r="K43" s="107">
        <v>105</v>
      </c>
      <c r="L43" s="107">
        <v>101</v>
      </c>
      <c r="M43" s="108">
        <v>123</v>
      </c>
    </row>
    <row r="44" spans="2:13" ht="27.75" customHeight="1">
      <c r="B44" s="1274"/>
      <c r="C44" s="1275"/>
      <c r="D44" s="105"/>
      <c r="E44" s="1278" t="s">
        <v>34</v>
      </c>
      <c r="F44" s="1278"/>
      <c r="G44" s="1278"/>
      <c r="H44" s="1279"/>
      <c r="I44" s="106" t="s">
        <v>518</v>
      </c>
      <c r="J44" s="107" t="s">
        <v>518</v>
      </c>
      <c r="K44" s="107" t="s">
        <v>518</v>
      </c>
      <c r="L44" s="107" t="s">
        <v>518</v>
      </c>
      <c r="M44" s="108" t="s">
        <v>518</v>
      </c>
    </row>
    <row r="45" spans="2:13" ht="27.75" customHeight="1">
      <c r="B45" s="1274"/>
      <c r="C45" s="1275"/>
      <c r="D45" s="105"/>
      <c r="E45" s="1278" t="s">
        <v>35</v>
      </c>
      <c r="F45" s="1278"/>
      <c r="G45" s="1278"/>
      <c r="H45" s="1279"/>
      <c r="I45" s="106">
        <v>175</v>
      </c>
      <c r="J45" s="107">
        <v>114</v>
      </c>
      <c r="K45" s="107">
        <v>160</v>
      </c>
      <c r="L45" s="107">
        <v>115</v>
      </c>
      <c r="M45" s="108">
        <v>73</v>
      </c>
    </row>
    <row r="46" spans="2:13" ht="27.75" customHeight="1">
      <c r="B46" s="1274"/>
      <c r="C46" s="1275"/>
      <c r="D46" s="109"/>
      <c r="E46" s="1278" t="s">
        <v>36</v>
      </c>
      <c r="F46" s="1278"/>
      <c r="G46" s="1278"/>
      <c r="H46" s="1279"/>
      <c r="I46" s="106" t="s">
        <v>518</v>
      </c>
      <c r="J46" s="107" t="s">
        <v>518</v>
      </c>
      <c r="K46" s="107" t="s">
        <v>518</v>
      </c>
      <c r="L46" s="107" t="s">
        <v>518</v>
      </c>
      <c r="M46" s="108" t="s">
        <v>518</v>
      </c>
    </row>
    <row r="47" spans="2:13" ht="27.75" customHeight="1">
      <c r="B47" s="1274"/>
      <c r="C47" s="1275"/>
      <c r="D47" s="110"/>
      <c r="E47" s="1288" t="s">
        <v>37</v>
      </c>
      <c r="F47" s="1289"/>
      <c r="G47" s="1289"/>
      <c r="H47" s="1290"/>
      <c r="I47" s="106" t="s">
        <v>518</v>
      </c>
      <c r="J47" s="107" t="s">
        <v>518</v>
      </c>
      <c r="K47" s="107" t="s">
        <v>518</v>
      </c>
      <c r="L47" s="107" t="s">
        <v>518</v>
      </c>
      <c r="M47" s="108" t="s">
        <v>518</v>
      </c>
    </row>
    <row r="48" spans="2:13" ht="27.75" customHeight="1">
      <c r="B48" s="1274"/>
      <c r="C48" s="1275"/>
      <c r="D48" s="105"/>
      <c r="E48" s="1278" t="s">
        <v>38</v>
      </c>
      <c r="F48" s="1278"/>
      <c r="G48" s="1278"/>
      <c r="H48" s="1279"/>
      <c r="I48" s="106" t="s">
        <v>518</v>
      </c>
      <c r="J48" s="107" t="s">
        <v>518</v>
      </c>
      <c r="K48" s="107" t="s">
        <v>518</v>
      </c>
      <c r="L48" s="107" t="s">
        <v>518</v>
      </c>
      <c r="M48" s="108" t="s">
        <v>518</v>
      </c>
    </row>
    <row r="49" spans="2:13" ht="27.75" customHeight="1">
      <c r="B49" s="1276"/>
      <c r="C49" s="1277"/>
      <c r="D49" s="105"/>
      <c r="E49" s="1278" t="s">
        <v>39</v>
      </c>
      <c r="F49" s="1278"/>
      <c r="G49" s="1278"/>
      <c r="H49" s="1279"/>
      <c r="I49" s="106" t="s">
        <v>518</v>
      </c>
      <c r="J49" s="107" t="s">
        <v>518</v>
      </c>
      <c r="K49" s="107" t="s">
        <v>518</v>
      </c>
      <c r="L49" s="107" t="s">
        <v>518</v>
      </c>
      <c r="M49" s="108" t="s">
        <v>518</v>
      </c>
    </row>
    <row r="50" spans="2:13" ht="27.75" customHeight="1">
      <c r="B50" s="1272" t="s">
        <v>40</v>
      </c>
      <c r="C50" s="1273"/>
      <c r="D50" s="111"/>
      <c r="E50" s="1278" t="s">
        <v>41</v>
      </c>
      <c r="F50" s="1278"/>
      <c r="G50" s="1278"/>
      <c r="H50" s="1279"/>
      <c r="I50" s="106">
        <v>652</v>
      </c>
      <c r="J50" s="107">
        <v>595</v>
      </c>
      <c r="K50" s="107">
        <v>639</v>
      </c>
      <c r="L50" s="107">
        <v>742</v>
      </c>
      <c r="M50" s="108">
        <v>712</v>
      </c>
    </row>
    <row r="51" spans="2:13" ht="27.75" customHeight="1">
      <c r="B51" s="1274"/>
      <c r="C51" s="1275"/>
      <c r="D51" s="105"/>
      <c r="E51" s="1278" t="s">
        <v>42</v>
      </c>
      <c r="F51" s="1278"/>
      <c r="G51" s="1278"/>
      <c r="H51" s="1279"/>
      <c r="I51" s="106">
        <v>43</v>
      </c>
      <c r="J51" s="107">
        <v>35</v>
      </c>
      <c r="K51" s="107">
        <v>27</v>
      </c>
      <c r="L51" s="107">
        <v>19</v>
      </c>
      <c r="M51" s="108" t="s">
        <v>518</v>
      </c>
    </row>
    <row r="52" spans="2:13" ht="27.75" customHeight="1">
      <c r="B52" s="1276"/>
      <c r="C52" s="1277"/>
      <c r="D52" s="105"/>
      <c r="E52" s="1278" t="s">
        <v>43</v>
      </c>
      <c r="F52" s="1278"/>
      <c r="G52" s="1278"/>
      <c r="H52" s="1279"/>
      <c r="I52" s="106">
        <v>735</v>
      </c>
      <c r="J52" s="107">
        <v>800</v>
      </c>
      <c r="K52" s="107">
        <v>772</v>
      </c>
      <c r="L52" s="107">
        <v>796</v>
      </c>
      <c r="M52" s="108">
        <v>819</v>
      </c>
    </row>
    <row r="53" spans="2:13" ht="27.75" customHeight="1" thickBot="1">
      <c r="B53" s="1280" t="s">
        <v>44</v>
      </c>
      <c r="C53" s="1281"/>
      <c r="D53" s="112"/>
      <c r="E53" s="1282" t="s">
        <v>45</v>
      </c>
      <c r="F53" s="1282"/>
      <c r="G53" s="1282"/>
      <c r="H53" s="1283"/>
      <c r="I53" s="113">
        <v>-107</v>
      </c>
      <c r="J53" s="114">
        <v>344</v>
      </c>
      <c r="K53" s="114">
        <v>350</v>
      </c>
      <c r="L53" s="114">
        <v>202</v>
      </c>
      <c r="M53" s="115">
        <v>215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h+8TT0xurrcyvrrDfn2IhhUDDvGNs70RlqOc1T+ncBrd03OGO2aIP2LqQuStWrpxzO9QmgCqFyoMrsoPsIgzQ==" saltValue="CBztXbmhBaGuphI0mZU3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70" zoomScaleNormal="70" zoomScaleSheetLayoutView="100" workbookViewId="0">
      <selection activeCell="BE34" sqref="BE34:BF3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99" t="s">
        <v>48</v>
      </c>
      <c r="D55" s="1299"/>
      <c r="E55" s="1300"/>
      <c r="F55" s="127">
        <v>311</v>
      </c>
      <c r="G55" s="127">
        <v>395</v>
      </c>
      <c r="H55" s="128">
        <v>240</v>
      </c>
    </row>
    <row r="56" spans="2:8" ht="52.5" customHeight="1">
      <c r="B56" s="129"/>
      <c r="C56" s="1301" t="s">
        <v>49</v>
      </c>
      <c r="D56" s="1301"/>
      <c r="E56" s="1302"/>
      <c r="F56" s="130">
        <v>14</v>
      </c>
      <c r="G56" s="130">
        <v>14</v>
      </c>
      <c r="H56" s="131">
        <v>14</v>
      </c>
    </row>
    <row r="57" spans="2:8" ht="53.25" customHeight="1">
      <c r="B57" s="129"/>
      <c r="C57" s="1303" t="s">
        <v>50</v>
      </c>
      <c r="D57" s="1303"/>
      <c r="E57" s="1304"/>
      <c r="F57" s="132">
        <v>312</v>
      </c>
      <c r="G57" s="132">
        <v>366</v>
      </c>
      <c r="H57" s="133">
        <v>416</v>
      </c>
    </row>
    <row r="58" spans="2:8" ht="45.75" customHeight="1">
      <c r="B58" s="134"/>
      <c r="C58" s="1291" t="s">
        <v>51</v>
      </c>
      <c r="D58" s="1292"/>
      <c r="E58" s="1293"/>
      <c r="F58" s="135">
        <v>224</v>
      </c>
      <c r="G58" s="135">
        <v>219</v>
      </c>
      <c r="H58" s="136">
        <v>328</v>
      </c>
    </row>
    <row r="59" spans="2:8" ht="45.75" customHeight="1">
      <c r="B59" s="134"/>
      <c r="C59" s="1291" t="s">
        <v>51</v>
      </c>
      <c r="D59" s="1292"/>
      <c r="E59" s="1293"/>
      <c r="F59" s="135">
        <v>40</v>
      </c>
      <c r="G59" s="135">
        <v>40</v>
      </c>
      <c r="H59" s="136">
        <v>40</v>
      </c>
    </row>
    <row r="60" spans="2:8" ht="45.75" customHeight="1">
      <c r="B60" s="134"/>
      <c r="C60" s="1291" t="s">
        <v>51</v>
      </c>
      <c r="D60" s="1292"/>
      <c r="E60" s="1293"/>
      <c r="F60" s="135">
        <v>24</v>
      </c>
      <c r="G60" s="135">
        <v>24</v>
      </c>
      <c r="H60" s="136">
        <v>24</v>
      </c>
    </row>
    <row r="61" spans="2:8" ht="45.75" customHeight="1">
      <c r="B61" s="134"/>
      <c r="C61" s="1291" t="s">
        <v>51</v>
      </c>
      <c r="D61" s="1292"/>
      <c r="E61" s="1293"/>
      <c r="F61" s="135">
        <v>16</v>
      </c>
      <c r="G61" s="135">
        <v>16</v>
      </c>
      <c r="H61" s="136">
        <v>16</v>
      </c>
    </row>
    <row r="62" spans="2:8" ht="45.75" customHeight="1" thickBot="1">
      <c r="B62" s="137"/>
      <c r="C62" s="1294" t="s">
        <v>51</v>
      </c>
      <c r="D62" s="1295"/>
      <c r="E62" s="1296"/>
      <c r="F62" s="138">
        <v>6</v>
      </c>
      <c r="G62" s="138">
        <v>6</v>
      </c>
      <c r="H62" s="139">
        <v>6</v>
      </c>
    </row>
    <row r="63" spans="2:8" ht="52.5" customHeight="1" thickBot="1">
      <c r="B63" s="140"/>
      <c r="C63" s="1297" t="s">
        <v>52</v>
      </c>
      <c r="D63" s="1297"/>
      <c r="E63" s="1298"/>
      <c r="F63" s="141">
        <v>637</v>
      </c>
      <c r="G63" s="141">
        <v>775</v>
      </c>
      <c r="H63" s="142">
        <v>671</v>
      </c>
    </row>
    <row r="64" spans="2:8" ht="15" customHeight="1"/>
    <row r="65" ht="0" hidden="1" customHeight="1"/>
    <row r="66" ht="0" hidden="1" customHeight="1"/>
  </sheetData>
  <sheetProtection algorithmName="SHA-512" hashValue="McyC1vy3xaFKfrwOMFLFpV9QvThxjKp1Hbc7tMVQRUmpzXlGzOYj7wcHzYASCXbnjAZqepNcVPS+vogeEyBdZA==" saltValue="WNg+PtKushSnP664sGxK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C20" sqref="C20"/>
    </sheetView>
  </sheetViews>
  <sheetFormatPr defaultColWidth="0" defaultRowHeight="13.5" customHeight="1" zeroHeight="1"/>
  <cols>
    <col min="1" max="1" width="6.375" style="387" customWidth="1"/>
    <col min="2" max="107" width="2.5" style="387" customWidth="1"/>
    <col min="108" max="108" width="6.125" style="394" customWidth="1"/>
    <col min="109" max="109" width="5.875" style="393"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421"/>
    </row>
    <row r="22" spans="1:351" ht="17.25">
      <c r="B22" s="393"/>
      <c r="MM22" s="421"/>
    </row>
    <row r="23" spans="1:351">
      <c r="B23" s="393"/>
    </row>
    <row r="24" spans="1:351">
      <c r="B24" s="393"/>
    </row>
    <row r="25" spans="1:351">
      <c r="B25" s="393"/>
    </row>
    <row r="26" spans="1:351">
      <c r="B26" s="393"/>
    </row>
    <row r="27" spans="1:351">
      <c r="B27" s="393"/>
    </row>
    <row r="28" spans="1:351">
      <c r="B28" s="393"/>
    </row>
    <row r="29" spans="1:351">
      <c r="B29" s="393"/>
    </row>
    <row r="30" spans="1:351">
      <c r="B30" s="393"/>
    </row>
    <row r="31" spans="1:351">
      <c r="B31" s="393"/>
    </row>
    <row r="32" spans="1:351">
      <c r="B32" s="393"/>
    </row>
    <row r="33" spans="2:109">
      <c r="B33" s="393"/>
    </row>
    <row r="34" spans="2:109">
      <c r="B34" s="393"/>
    </row>
    <row r="35" spans="2:109">
      <c r="B35" s="393"/>
    </row>
    <row r="36" spans="2:109">
      <c r="B36" s="393"/>
    </row>
    <row r="37" spans="2:109">
      <c r="B37" s="393"/>
    </row>
    <row r="38" spans="2:109">
      <c r="B38" s="393"/>
    </row>
    <row r="39" spans="2:109">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c r="B40" s="398"/>
      <c r="DD40" s="398"/>
      <c r="DE40" s="387"/>
    </row>
    <row r="41" spans="2:109" ht="17.25">
      <c r="B41" s="399"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3"/>
      <c r="G42" s="400"/>
      <c r="I42" s="401"/>
      <c r="J42" s="401"/>
      <c r="K42" s="401"/>
      <c r="AM42" s="400"/>
      <c r="AN42" s="400" t="s">
        <v>598</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c r="B43" s="393"/>
      <c r="AN43" s="1318" t="s">
        <v>599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3"/>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3"/>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3"/>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3"/>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c r="B49" s="393"/>
      <c r="AN49" s="387" t="s">
        <v>600</v>
      </c>
    </row>
    <row r="50" spans="1:109">
      <c r="B50" s="393"/>
      <c r="G50" s="1311"/>
      <c r="H50" s="1311"/>
      <c r="I50" s="1311"/>
      <c r="J50" s="1311"/>
      <c r="K50" s="403"/>
      <c r="L50" s="403"/>
      <c r="M50" s="404"/>
      <c r="N50" s="40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c r="B51" s="393"/>
      <c r="G51" s="1313"/>
      <c r="H51" s="1313"/>
      <c r="I51" s="1327"/>
      <c r="J51" s="1327"/>
      <c r="K51" s="1312"/>
      <c r="L51" s="1312"/>
      <c r="M51" s="1312"/>
      <c r="N51" s="1312"/>
      <c r="AM51" s="402"/>
      <c r="AN51" s="1308" t="s">
        <v>601</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57.6</v>
      </c>
      <c r="BY51" s="1305"/>
      <c r="BZ51" s="1305"/>
      <c r="CA51" s="1305"/>
      <c r="CB51" s="1305"/>
      <c r="CC51" s="1305"/>
      <c r="CD51" s="1305"/>
      <c r="CE51" s="1305"/>
      <c r="CF51" s="1305">
        <v>59.9</v>
      </c>
      <c r="CG51" s="1305"/>
      <c r="CH51" s="1305"/>
      <c r="CI51" s="1305"/>
      <c r="CJ51" s="1305"/>
      <c r="CK51" s="1305"/>
      <c r="CL51" s="1305"/>
      <c r="CM51" s="1305"/>
      <c r="CN51" s="1305">
        <v>35.200000000000003</v>
      </c>
      <c r="CO51" s="1305"/>
      <c r="CP51" s="1305"/>
      <c r="CQ51" s="1305"/>
      <c r="CR51" s="1305"/>
      <c r="CS51" s="1305"/>
      <c r="CT51" s="1305"/>
      <c r="CU51" s="1305"/>
      <c r="CV51" s="1305">
        <v>37</v>
      </c>
      <c r="CW51" s="1305"/>
      <c r="CX51" s="1305"/>
      <c r="CY51" s="1305"/>
      <c r="CZ51" s="1305"/>
      <c r="DA51" s="1305"/>
      <c r="DB51" s="1305"/>
      <c r="DC51" s="1305"/>
    </row>
    <row r="52" spans="1:109">
      <c r="B52" s="393"/>
      <c r="G52" s="1313"/>
      <c r="H52" s="1313"/>
      <c r="I52" s="1327"/>
      <c r="J52" s="1327"/>
      <c r="K52" s="1312"/>
      <c r="L52" s="1312"/>
      <c r="M52" s="1312"/>
      <c r="N52" s="1312"/>
      <c r="AM52" s="402"/>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1"/>
      <c r="B53" s="393"/>
      <c r="G53" s="1313"/>
      <c r="H53" s="1313"/>
      <c r="I53" s="1311"/>
      <c r="J53" s="1311"/>
      <c r="K53" s="1312"/>
      <c r="L53" s="1312"/>
      <c r="M53" s="1312"/>
      <c r="N53" s="1312"/>
      <c r="AM53" s="402"/>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43.8</v>
      </c>
      <c r="BY53" s="1305"/>
      <c r="BZ53" s="1305"/>
      <c r="CA53" s="1305"/>
      <c r="CB53" s="1305"/>
      <c r="CC53" s="1305"/>
      <c r="CD53" s="1305"/>
      <c r="CE53" s="1305"/>
      <c r="CF53" s="1305">
        <v>41.6</v>
      </c>
      <c r="CG53" s="1305"/>
      <c r="CH53" s="1305"/>
      <c r="CI53" s="1305"/>
      <c r="CJ53" s="1305"/>
      <c r="CK53" s="1305"/>
      <c r="CL53" s="1305"/>
      <c r="CM53" s="1305"/>
      <c r="CN53" s="1305">
        <v>43.4</v>
      </c>
      <c r="CO53" s="1305"/>
      <c r="CP53" s="1305"/>
      <c r="CQ53" s="1305"/>
      <c r="CR53" s="1305"/>
      <c r="CS53" s="1305"/>
      <c r="CT53" s="1305"/>
      <c r="CU53" s="1305"/>
      <c r="CV53" s="1305">
        <v>45.6</v>
      </c>
      <c r="CW53" s="1305"/>
      <c r="CX53" s="1305"/>
      <c r="CY53" s="1305"/>
      <c r="CZ53" s="1305"/>
      <c r="DA53" s="1305"/>
      <c r="DB53" s="1305"/>
      <c r="DC53" s="1305"/>
    </row>
    <row r="54" spans="1:109">
      <c r="A54" s="401"/>
      <c r="B54" s="393"/>
      <c r="G54" s="1313"/>
      <c r="H54" s="1313"/>
      <c r="I54" s="1311"/>
      <c r="J54" s="1311"/>
      <c r="K54" s="1312"/>
      <c r="L54" s="1312"/>
      <c r="M54" s="1312"/>
      <c r="N54" s="1312"/>
      <c r="AM54" s="402"/>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1"/>
      <c r="B55" s="393"/>
      <c r="G55" s="1311"/>
      <c r="H55" s="1311"/>
      <c r="I55" s="1311"/>
      <c r="J55" s="1311"/>
      <c r="K55" s="1312"/>
      <c r="L55" s="1312"/>
      <c r="M55" s="1312"/>
      <c r="N55" s="1312"/>
      <c r="AN55" s="1310" t="s">
        <v>607</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1"/>
      <c r="B56" s="393"/>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c r="B57" s="405"/>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57.1</v>
      </c>
      <c r="BY57" s="1305"/>
      <c r="BZ57" s="1305"/>
      <c r="CA57" s="1305"/>
      <c r="CB57" s="1305"/>
      <c r="CC57" s="1305"/>
      <c r="CD57" s="1305"/>
      <c r="CE57" s="1305"/>
      <c r="CF57" s="1305">
        <v>57.9</v>
      </c>
      <c r="CG57" s="1305"/>
      <c r="CH57" s="1305"/>
      <c r="CI57" s="1305"/>
      <c r="CJ57" s="1305"/>
      <c r="CK57" s="1305"/>
      <c r="CL57" s="1305"/>
      <c r="CM57" s="1305"/>
      <c r="CN57" s="1305">
        <v>58.2</v>
      </c>
      <c r="CO57" s="1305"/>
      <c r="CP57" s="1305"/>
      <c r="CQ57" s="1305"/>
      <c r="CR57" s="1305"/>
      <c r="CS57" s="1305"/>
      <c r="CT57" s="1305"/>
      <c r="CU57" s="1305"/>
      <c r="CV57" s="1305">
        <v>58.7</v>
      </c>
      <c r="CW57" s="1305"/>
      <c r="CX57" s="1305"/>
      <c r="CY57" s="1305"/>
      <c r="CZ57" s="1305"/>
      <c r="DA57" s="1305"/>
      <c r="DB57" s="1305"/>
      <c r="DC57" s="1305"/>
      <c r="DD57" s="406"/>
      <c r="DE57" s="405"/>
    </row>
    <row r="58" spans="1:109" s="401" customFormat="1">
      <c r="A58" s="387"/>
      <c r="B58" s="405"/>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6"/>
      <c r="DE58" s="405"/>
    </row>
    <row r="59" spans="1:109" s="401" customFormat="1">
      <c r="A59" s="387"/>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c r="A60" s="387"/>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c r="A61" s="387"/>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7"/>
    </row>
    <row r="63" spans="1:109" ht="17.25">
      <c r="B63" s="412" t="s">
        <v>602</v>
      </c>
    </row>
    <row r="64" spans="1:109">
      <c r="B64" s="393"/>
      <c r="G64" s="400"/>
      <c r="I64" s="413"/>
      <c r="J64" s="413"/>
      <c r="K64" s="413"/>
      <c r="L64" s="413"/>
      <c r="M64" s="413"/>
      <c r="N64" s="414"/>
      <c r="AM64" s="400"/>
      <c r="AN64" s="400" t="s">
        <v>598</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c r="B65" s="393"/>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3"/>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3"/>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3"/>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3"/>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c r="B71" s="393"/>
      <c r="G71" s="418"/>
      <c r="I71" s="419"/>
      <c r="J71" s="416"/>
      <c r="K71" s="416"/>
      <c r="L71" s="417"/>
      <c r="M71" s="416"/>
      <c r="N71" s="417"/>
      <c r="AM71" s="418"/>
      <c r="AN71" s="387" t="s">
        <v>600</v>
      </c>
    </row>
    <row r="72" spans="2:107">
      <c r="B72" s="393"/>
      <c r="G72" s="1311"/>
      <c r="H72" s="1311"/>
      <c r="I72" s="1311"/>
      <c r="J72" s="1311"/>
      <c r="K72" s="403"/>
      <c r="L72" s="403"/>
      <c r="M72" s="404"/>
      <c r="N72" s="40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c r="B73" s="393"/>
      <c r="G73" s="1313"/>
      <c r="H73" s="1313"/>
      <c r="I73" s="1313"/>
      <c r="J73" s="1313"/>
      <c r="K73" s="1309"/>
      <c r="L73" s="1309"/>
      <c r="M73" s="1309"/>
      <c r="N73" s="1309"/>
      <c r="AM73" s="402"/>
      <c r="AN73" s="1308" t="s">
        <v>601</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v>57.6</v>
      </c>
      <c r="BY73" s="1305"/>
      <c r="BZ73" s="1305"/>
      <c r="CA73" s="1305"/>
      <c r="CB73" s="1305"/>
      <c r="CC73" s="1305"/>
      <c r="CD73" s="1305"/>
      <c r="CE73" s="1305"/>
      <c r="CF73" s="1305">
        <v>59.9</v>
      </c>
      <c r="CG73" s="1305"/>
      <c r="CH73" s="1305"/>
      <c r="CI73" s="1305"/>
      <c r="CJ73" s="1305"/>
      <c r="CK73" s="1305"/>
      <c r="CL73" s="1305"/>
      <c r="CM73" s="1305"/>
      <c r="CN73" s="1305">
        <v>35.200000000000003</v>
      </c>
      <c r="CO73" s="1305"/>
      <c r="CP73" s="1305"/>
      <c r="CQ73" s="1305"/>
      <c r="CR73" s="1305"/>
      <c r="CS73" s="1305"/>
      <c r="CT73" s="1305"/>
      <c r="CU73" s="1305"/>
      <c r="CV73" s="1305">
        <v>37</v>
      </c>
      <c r="CW73" s="1305"/>
      <c r="CX73" s="1305"/>
      <c r="CY73" s="1305"/>
      <c r="CZ73" s="1305"/>
      <c r="DA73" s="1305"/>
      <c r="DB73" s="1305"/>
      <c r="DC73" s="1305"/>
    </row>
    <row r="74" spans="2:107">
      <c r="B74" s="393"/>
      <c r="G74" s="1313"/>
      <c r="H74" s="1313"/>
      <c r="I74" s="1313"/>
      <c r="J74" s="1313"/>
      <c r="K74" s="1309"/>
      <c r="L74" s="1309"/>
      <c r="M74" s="1309"/>
      <c r="N74" s="1309"/>
      <c r="AM74" s="402"/>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3"/>
      <c r="G75" s="1313"/>
      <c r="H75" s="1313"/>
      <c r="I75" s="1311"/>
      <c r="J75" s="1311"/>
      <c r="K75" s="1312"/>
      <c r="L75" s="1312"/>
      <c r="M75" s="1312"/>
      <c r="N75" s="1312"/>
      <c r="AM75" s="402"/>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11</v>
      </c>
      <c r="BQ75" s="1305"/>
      <c r="BR75" s="1305"/>
      <c r="BS75" s="1305"/>
      <c r="BT75" s="1305"/>
      <c r="BU75" s="1305"/>
      <c r="BV75" s="1305"/>
      <c r="BW75" s="1305"/>
      <c r="BX75" s="1305">
        <v>8.6999999999999993</v>
      </c>
      <c r="BY75" s="1305"/>
      <c r="BZ75" s="1305"/>
      <c r="CA75" s="1305"/>
      <c r="CB75" s="1305"/>
      <c r="CC75" s="1305"/>
      <c r="CD75" s="1305"/>
      <c r="CE75" s="1305"/>
      <c r="CF75" s="1305">
        <v>7.2</v>
      </c>
      <c r="CG75" s="1305"/>
      <c r="CH75" s="1305"/>
      <c r="CI75" s="1305"/>
      <c r="CJ75" s="1305"/>
      <c r="CK75" s="1305"/>
      <c r="CL75" s="1305"/>
      <c r="CM75" s="1305"/>
      <c r="CN75" s="1305">
        <v>6.3</v>
      </c>
      <c r="CO75" s="1305"/>
      <c r="CP75" s="1305"/>
      <c r="CQ75" s="1305"/>
      <c r="CR75" s="1305"/>
      <c r="CS75" s="1305"/>
      <c r="CT75" s="1305"/>
      <c r="CU75" s="1305"/>
      <c r="CV75" s="1305">
        <v>6.1</v>
      </c>
      <c r="CW75" s="1305"/>
      <c r="CX75" s="1305"/>
      <c r="CY75" s="1305"/>
      <c r="CZ75" s="1305"/>
      <c r="DA75" s="1305"/>
      <c r="DB75" s="1305"/>
      <c r="DC75" s="1305"/>
    </row>
    <row r="76" spans="2:107">
      <c r="B76" s="393"/>
      <c r="G76" s="1313"/>
      <c r="H76" s="1313"/>
      <c r="I76" s="1311"/>
      <c r="J76" s="1311"/>
      <c r="K76" s="1312"/>
      <c r="L76" s="1312"/>
      <c r="M76" s="1312"/>
      <c r="N76" s="1312"/>
      <c r="AM76" s="402"/>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3"/>
      <c r="G77" s="1311"/>
      <c r="H77" s="1311"/>
      <c r="I77" s="1311"/>
      <c r="J77" s="1311"/>
      <c r="K77" s="1309"/>
      <c r="L77" s="1309"/>
      <c r="M77" s="1309"/>
      <c r="N77" s="1309"/>
      <c r="AN77" s="1310" t="s">
        <v>607</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3"/>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3"/>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c r="B80" s="393"/>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3"/>
    </row>
    <row r="82" spans="2:109" ht="17.2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jWu0yuoCI3C/q42QnHZvXNOvwmjGaziSnRzqC7Imz8Qc7tUTuaAJ1WcZo0o+LZZrqvMc1mqagcFAhyNPoqWZg==" saltValue="ySi1xuV/s0hyRcbssQqG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J60" sqref="BJ6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cf/kWEd5tB5EtRldmbZZimajOCPaQVET0Io6+k+tH7/ECByq3giARQnuuJXdE2rHC4ZaXn8rtMG32uqpB8CZw==" saltValue="7WX7egfI/rpUTb1eQBUbc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wcm9edi3slJV7bWiCdPKcYgM7htxA73SMbh/xyijF/3Xn8rPoU1JE9dG8NqueWMZymU51wTeGnTGT30KC+lwQ==" saltValue="tID7uKrLgdUKO9WUax6O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53</v>
      </c>
      <c r="E2" s="154"/>
      <c r="F2" s="155" t="s">
        <v>557</v>
      </c>
      <c r="G2" s="156"/>
      <c r="H2" s="157"/>
    </row>
    <row r="3" spans="1:8">
      <c r="A3" s="153" t="s">
        <v>550</v>
      </c>
      <c r="B3" s="158"/>
      <c r="C3" s="159"/>
      <c r="D3" s="160">
        <v>837091</v>
      </c>
      <c r="E3" s="161"/>
      <c r="F3" s="162">
        <v>288550</v>
      </c>
      <c r="G3" s="163"/>
      <c r="H3" s="164"/>
    </row>
    <row r="4" spans="1:8">
      <c r="A4" s="165"/>
      <c r="B4" s="166"/>
      <c r="C4" s="167"/>
      <c r="D4" s="168">
        <v>2207</v>
      </c>
      <c r="E4" s="169"/>
      <c r="F4" s="170">
        <v>141525</v>
      </c>
      <c r="G4" s="171"/>
      <c r="H4" s="172"/>
    </row>
    <row r="5" spans="1:8">
      <c r="A5" s="153" t="s">
        <v>552</v>
      </c>
      <c r="B5" s="158"/>
      <c r="C5" s="159"/>
      <c r="D5" s="160">
        <v>2102027</v>
      </c>
      <c r="E5" s="161"/>
      <c r="F5" s="162">
        <v>287914</v>
      </c>
      <c r="G5" s="163"/>
      <c r="H5" s="164"/>
    </row>
    <row r="6" spans="1:8">
      <c r="A6" s="165"/>
      <c r="B6" s="166"/>
      <c r="C6" s="167"/>
      <c r="D6" s="168">
        <v>24561</v>
      </c>
      <c r="E6" s="169"/>
      <c r="F6" s="170">
        <v>146531</v>
      </c>
      <c r="G6" s="171"/>
      <c r="H6" s="172"/>
    </row>
    <row r="7" spans="1:8">
      <c r="A7" s="153" t="s">
        <v>553</v>
      </c>
      <c r="B7" s="158"/>
      <c r="C7" s="159"/>
      <c r="D7" s="160">
        <v>15275</v>
      </c>
      <c r="E7" s="161"/>
      <c r="F7" s="162">
        <v>310300</v>
      </c>
      <c r="G7" s="163"/>
      <c r="H7" s="164"/>
    </row>
    <row r="8" spans="1:8">
      <c r="A8" s="165"/>
      <c r="B8" s="166"/>
      <c r="C8" s="167"/>
      <c r="D8" s="168">
        <v>1075</v>
      </c>
      <c r="E8" s="169"/>
      <c r="F8" s="170">
        <v>157576</v>
      </c>
      <c r="G8" s="171"/>
      <c r="H8" s="172"/>
    </row>
    <row r="9" spans="1:8">
      <c r="A9" s="153" t="s">
        <v>554</v>
      </c>
      <c r="B9" s="158"/>
      <c r="C9" s="159"/>
      <c r="D9" s="160">
        <v>476286</v>
      </c>
      <c r="E9" s="161"/>
      <c r="F9" s="162">
        <v>317319</v>
      </c>
      <c r="G9" s="163"/>
      <c r="H9" s="164"/>
    </row>
    <row r="10" spans="1:8">
      <c r="A10" s="165"/>
      <c r="B10" s="166"/>
      <c r="C10" s="167"/>
      <c r="D10" s="168">
        <v>7674</v>
      </c>
      <c r="E10" s="169"/>
      <c r="F10" s="170">
        <v>164214</v>
      </c>
      <c r="G10" s="171"/>
      <c r="H10" s="172"/>
    </row>
    <row r="11" spans="1:8">
      <c r="A11" s="153" t="s">
        <v>555</v>
      </c>
      <c r="B11" s="158"/>
      <c r="C11" s="159"/>
      <c r="D11" s="160">
        <v>362926</v>
      </c>
      <c r="E11" s="161"/>
      <c r="F11" s="162">
        <v>289738</v>
      </c>
      <c r="G11" s="163"/>
      <c r="H11" s="164"/>
    </row>
    <row r="12" spans="1:8">
      <c r="A12" s="165"/>
      <c r="B12" s="166"/>
      <c r="C12" s="173"/>
      <c r="D12" s="168">
        <v>8429</v>
      </c>
      <c r="E12" s="169"/>
      <c r="F12" s="170">
        <v>156238</v>
      </c>
      <c r="G12" s="171"/>
      <c r="H12" s="172"/>
    </row>
    <row r="13" spans="1:8">
      <c r="A13" s="153"/>
      <c r="B13" s="158"/>
      <c r="C13" s="174"/>
      <c r="D13" s="175">
        <v>758721</v>
      </c>
      <c r="E13" s="176"/>
      <c r="F13" s="177">
        <v>298764</v>
      </c>
      <c r="G13" s="178"/>
      <c r="H13" s="164"/>
    </row>
    <row r="14" spans="1:8">
      <c r="A14" s="165"/>
      <c r="B14" s="166"/>
      <c r="C14" s="167"/>
      <c r="D14" s="168">
        <v>8789</v>
      </c>
      <c r="E14" s="169"/>
      <c r="F14" s="170">
        <v>153217</v>
      </c>
      <c r="G14" s="171"/>
      <c r="H14" s="172"/>
    </row>
    <row r="17" spans="1:11">
      <c r="A17" s="149" t="s">
        <v>54</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55</v>
      </c>
      <c r="B19" s="179">
        <f>ROUND(VALUE(SUBSTITUTE(実質収支比率等に係る経年分析!F$48,"▲","-")),2)</f>
        <v>17.54</v>
      </c>
      <c r="C19" s="179">
        <f>ROUND(VALUE(SUBSTITUTE(実質収支比率等に係る経年分析!G$48,"▲","-")),2)</f>
        <v>34.090000000000003</v>
      </c>
      <c r="D19" s="179">
        <f>ROUND(VALUE(SUBSTITUTE(実質収支比率等に係る経年分析!H$48,"▲","-")),2)</f>
        <v>36.04</v>
      </c>
      <c r="E19" s="179">
        <f>ROUND(VALUE(SUBSTITUTE(実質収支比率等に係る経年分析!I$48,"▲","-")),2)</f>
        <v>28.51</v>
      </c>
      <c r="F19" s="179">
        <f>ROUND(VALUE(SUBSTITUTE(実質収支比率等に係る経年分析!J$48,"▲","-")),2)</f>
        <v>31.05</v>
      </c>
    </row>
    <row r="20" spans="1:11">
      <c r="A20" s="179" t="s">
        <v>56</v>
      </c>
      <c r="B20" s="179">
        <f>ROUND(VALUE(SUBSTITUTE(実質収支比率等に係る経年分析!F$47,"▲","-")),2)</f>
        <v>47.29</v>
      </c>
      <c r="C20" s="179">
        <f>ROUND(VALUE(SUBSTITUTE(実質収支比率等に係る経年分析!G$47,"▲","-")),2)</f>
        <v>34.43</v>
      </c>
      <c r="D20" s="179">
        <f>ROUND(VALUE(SUBSTITUTE(実質収支比率等に係る経年分析!H$47,"▲","-")),2)</f>
        <v>47.12</v>
      </c>
      <c r="E20" s="179">
        <f>ROUND(VALUE(SUBSTITUTE(実質収支比率等に係る経年分析!I$47,"▲","-")),2)</f>
        <v>59.55</v>
      </c>
      <c r="F20" s="179">
        <f>ROUND(VALUE(SUBSTITUTE(実質収支比率等に係る経年分析!J$47,"▲","-")),2)</f>
        <v>35.86</v>
      </c>
    </row>
    <row r="21" spans="1:11">
      <c r="A21" s="179" t="s">
        <v>57</v>
      </c>
      <c r="B21" s="179">
        <f>IF(ISNUMBER(VALUE(SUBSTITUTE(実質収支比率等に係る経年分析!F$49,"▲","-"))),ROUND(VALUE(SUBSTITUTE(実質収支比率等に係る経年分析!F$49,"▲","-")),2),NA())</f>
        <v>-2.16</v>
      </c>
      <c r="C21" s="179">
        <f>IF(ISNUMBER(VALUE(SUBSTITUTE(実質収支比率等に係る経年分析!G$49,"▲","-"))),ROUND(VALUE(SUBSTITUTE(実質収支比率等に係る経年分析!G$49,"▲","-")),2),NA())</f>
        <v>6.53</v>
      </c>
      <c r="D21" s="179">
        <f>IF(ISNUMBER(VALUE(SUBSTITUTE(実質収支比率等に係る経年分析!H$49,"▲","-"))),ROUND(VALUE(SUBSTITUTE(実質収支比率等に係る経年分析!H$49,"▲","-")),2),NA())</f>
        <v>12.64</v>
      </c>
      <c r="E21" s="179">
        <f>IF(ISNUMBER(VALUE(SUBSTITUTE(実質収支比率等に係る経年分析!I$49,"▲","-"))),ROUND(VALUE(SUBSTITUTE(実質収支比率等に係る経年分析!I$49,"▲","-")),2),NA())</f>
        <v>5.38</v>
      </c>
      <c r="F21" s="179">
        <f>IF(ISNUMBER(VALUE(SUBSTITUTE(実質収支比率等に係る経年分析!J$49,"▲","-"))),ROUND(VALUE(SUBSTITUTE(実質収支比率等に係る経年分析!J$49,"▲","-")),2),NA())</f>
        <v>-20.329999999999998</v>
      </c>
    </row>
    <row r="24" spans="1:11">
      <c r="A24" s="149" t="s">
        <v>58</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59</v>
      </c>
      <c r="C26" s="180" t="s">
        <v>60</v>
      </c>
      <c r="D26" s="180" t="s">
        <v>59</v>
      </c>
      <c r="E26" s="180" t="s">
        <v>60</v>
      </c>
      <c r="F26" s="180" t="s">
        <v>59</v>
      </c>
      <c r="G26" s="180" t="s">
        <v>60</v>
      </c>
      <c r="H26" s="180" t="s">
        <v>59</v>
      </c>
      <c r="I26" s="180" t="s">
        <v>60</v>
      </c>
      <c r="J26" s="180" t="s">
        <v>59</v>
      </c>
      <c r="K26" s="180" t="s">
        <v>60</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6.14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9.2200000000000006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10.36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16.68</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c r="A33" s="180" t="e">
        <f>IF(連結実質赤字比率に係る赤字・黒字の構成分析!C$37="",NA(),連結実質赤字比率に係る赤字・黒字の構成分析!C$37)</f>
        <v>#N/A</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#VALUE!</v>
      </c>
      <c r="K33" s="180" t="e">
        <f>IF(ROUND(VALUE(SUBSTITUTE(連結実質赤字比率に係る赤字・黒字の構成分析!J$37,"▲", "-")), 2) &gt;= 0, ABS(ROUND(VALUE(SUBSTITUTE(連結実質赤字比率に係る赤字・黒字の構成分析!J$37,"▲", "-")), 2)), NA())</f>
        <v>#VALUE!</v>
      </c>
    </row>
    <row r="34" spans="1:16">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7.0000000000000007E-2</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1.1000000000000001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31.35</v>
      </c>
    </row>
    <row r="39" spans="1:16">
      <c r="A39" s="149" t="s">
        <v>61</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c r="A42" s="181" t="s">
        <v>64</v>
      </c>
      <c r="B42" s="181"/>
      <c r="C42" s="181"/>
      <c r="D42" s="181">
        <f>'実質公債費比率（分子）の構造'!K$52</f>
        <v>95</v>
      </c>
      <c r="E42" s="181"/>
      <c r="F42" s="181"/>
      <c r="G42" s="181">
        <f>'実質公債費比率（分子）の構造'!L$52</f>
        <v>88</v>
      </c>
      <c r="H42" s="181"/>
      <c r="I42" s="181"/>
      <c r="J42" s="181">
        <f>'実質公債費比率（分子）の構造'!M$52</f>
        <v>76</v>
      </c>
      <c r="K42" s="181"/>
      <c r="L42" s="181"/>
      <c r="M42" s="181">
        <f>'実質公債費比率（分子）の構造'!N$52</f>
        <v>89</v>
      </c>
      <c r="N42" s="181"/>
      <c r="O42" s="181"/>
      <c r="P42" s="181">
        <f>'実質公債費比率（分子）の構造'!O$52</f>
        <v>89</v>
      </c>
    </row>
    <row r="43" spans="1:16">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67</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c r="A46" s="181" t="s">
        <v>68</v>
      </c>
      <c r="B46" s="181">
        <f>'実質公債費比率（分子）の構造'!K$48</f>
        <v>24</v>
      </c>
      <c r="C46" s="181"/>
      <c r="D46" s="181"/>
      <c r="E46" s="181">
        <f>'実質公債費比率（分子）の構造'!L$48</f>
        <v>16</v>
      </c>
      <c r="F46" s="181"/>
      <c r="G46" s="181"/>
      <c r="H46" s="181">
        <f>'実質公債費比率（分子）の構造'!M$48</f>
        <v>12</v>
      </c>
      <c r="I46" s="181"/>
      <c r="J46" s="181"/>
      <c r="K46" s="181">
        <f>'実質公債費比率（分子）の構造'!N$48</f>
        <v>9</v>
      </c>
      <c r="L46" s="181"/>
      <c r="M46" s="181"/>
      <c r="N46" s="181">
        <f>'実質公債費比率（分子）の構造'!O$48</f>
        <v>3</v>
      </c>
      <c r="O46" s="181"/>
      <c r="P46" s="181"/>
    </row>
    <row r="47" spans="1:16">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71</v>
      </c>
      <c r="B49" s="181">
        <f>'実質公債費比率（分子）の構造'!K$45</f>
        <v>116</v>
      </c>
      <c r="C49" s="181"/>
      <c r="D49" s="181"/>
      <c r="E49" s="181">
        <f>'実質公債費比率（分子）の構造'!L$45</f>
        <v>112</v>
      </c>
      <c r="F49" s="181"/>
      <c r="G49" s="181"/>
      <c r="H49" s="181">
        <f>'実質公債費比率（分子）の構造'!M$45</f>
        <v>103</v>
      </c>
      <c r="I49" s="181"/>
      <c r="J49" s="181"/>
      <c r="K49" s="181">
        <f>'実質公債費比率（分子）の構造'!N$45</f>
        <v>110</v>
      </c>
      <c r="L49" s="181"/>
      <c r="M49" s="181"/>
      <c r="N49" s="181">
        <f>'実質公債費比率（分子）の構造'!O$45</f>
        <v>123</v>
      </c>
      <c r="O49" s="181"/>
      <c r="P49" s="181"/>
    </row>
    <row r="50" spans="1:16">
      <c r="A50" s="181" t="s">
        <v>72</v>
      </c>
      <c r="B50" s="181" t="e">
        <f>NA()</f>
        <v>#N/A</v>
      </c>
      <c r="C50" s="181">
        <f>IF(ISNUMBER('実質公債費比率（分子）の構造'!K$53),'実質公債費比率（分子）の構造'!K$53,NA())</f>
        <v>45</v>
      </c>
      <c r="D50" s="181" t="e">
        <f>NA()</f>
        <v>#N/A</v>
      </c>
      <c r="E50" s="181" t="e">
        <f>NA()</f>
        <v>#N/A</v>
      </c>
      <c r="F50" s="181">
        <f>IF(ISNUMBER('実質公債費比率（分子）の構造'!L$53),'実質公債費比率（分子）の構造'!L$53,NA())</f>
        <v>40</v>
      </c>
      <c r="G50" s="181" t="e">
        <f>NA()</f>
        <v>#N/A</v>
      </c>
      <c r="H50" s="181" t="e">
        <f>NA()</f>
        <v>#N/A</v>
      </c>
      <c r="I50" s="181">
        <f>IF(ISNUMBER('実質公債費比率（分子）の構造'!M$53),'実質公債費比率（分子）の構造'!M$53,NA())</f>
        <v>39</v>
      </c>
      <c r="J50" s="181" t="e">
        <f>NA()</f>
        <v>#N/A</v>
      </c>
      <c r="K50" s="181" t="e">
        <f>NA()</f>
        <v>#N/A</v>
      </c>
      <c r="L50" s="181">
        <f>IF(ISNUMBER('実質公債費比率（分子）の構造'!N$53),'実質公債費比率（分子）の構造'!N$53,NA())</f>
        <v>30</v>
      </c>
      <c r="M50" s="181" t="e">
        <f>NA()</f>
        <v>#N/A</v>
      </c>
      <c r="N50" s="181" t="e">
        <f>NA()</f>
        <v>#N/A</v>
      </c>
      <c r="O50" s="181">
        <f>IF(ISNUMBER('実質公債費比率（分子）の構造'!O$53),'実質公債費比率（分子）の構造'!O$53,NA())</f>
        <v>37</v>
      </c>
      <c r="P50" s="181" t="e">
        <f>NA()</f>
        <v>#N/A</v>
      </c>
    </row>
    <row r="53" spans="1:16">
      <c r="A53" s="149" t="s">
        <v>73</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c r="A56" s="180" t="s">
        <v>43</v>
      </c>
      <c r="B56" s="180"/>
      <c r="C56" s="180"/>
      <c r="D56" s="180">
        <f>'将来負担比率（分子）の構造'!I$52</f>
        <v>735</v>
      </c>
      <c r="E56" s="180"/>
      <c r="F56" s="180"/>
      <c r="G56" s="180">
        <f>'将来負担比率（分子）の構造'!J$52</f>
        <v>800</v>
      </c>
      <c r="H56" s="180"/>
      <c r="I56" s="180"/>
      <c r="J56" s="180">
        <f>'将来負担比率（分子）の構造'!K$52</f>
        <v>772</v>
      </c>
      <c r="K56" s="180"/>
      <c r="L56" s="180"/>
      <c r="M56" s="180">
        <f>'将来負担比率（分子）の構造'!L$52</f>
        <v>796</v>
      </c>
      <c r="N56" s="180"/>
      <c r="O56" s="180"/>
      <c r="P56" s="180">
        <f>'将来負担比率（分子）の構造'!M$52</f>
        <v>819</v>
      </c>
    </row>
    <row r="57" spans="1:16">
      <c r="A57" s="180" t="s">
        <v>42</v>
      </c>
      <c r="B57" s="180"/>
      <c r="C57" s="180"/>
      <c r="D57" s="180">
        <f>'将来負担比率（分子）の構造'!I$51</f>
        <v>43</v>
      </c>
      <c r="E57" s="180"/>
      <c r="F57" s="180"/>
      <c r="G57" s="180">
        <f>'将来負担比率（分子）の構造'!J$51</f>
        <v>35</v>
      </c>
      <c r="H57" s="180"/>
      <c r="I57" s="180"/>
      <c r="J57" s="180">
        <f>'将来負担比率（分子）の構造'!K$51</f>
        <v>27</v>
      </c>
      <c r="K57" s="180"/>
      <c r="L57" s="180"/>
      <c r="M57" s="180">
        <f>'将来負担比率（分子）の構造'!L$51</f>
        <v>19</v>
      </c>
      <c r="N57" s="180"/>
      <c r="O57" s="180"/>
      <c r="P57" s="180" t="str">
        <f>'将来負担比率（分子）の構造'!M$51</f>
        <v>-</v>
      </c>
    </row>
    <row r="58" spans="1:16">
      <c r="A58" s="180" t="s">
        <v>41</v>
      </c>
      <c r="B58" s="180"/>
      <c r="C58" s="180"/>
      <c r="D58" s="180">
        <f>'将来負担比率（分子）の構造'!I$50</f>
        <v>652</v>
      </c>
      <c r="E58" s="180"/>
      <c r="F58" s="180"/>
      <c r="G58" s="180">
        <f>'将来負担比率（分子）の構造'!J$50</f>
        <v>595</v>
      </c>
      <c r="H58" s="180"/>
      <c r="I58" s="180"/>
      <c r="J58" s="180">
        <f>'将来負担比率（分子）の構造'!K$50</f>
        <v>639</v>
      </c>
      <c r="K58" s="180"/>
      <c r="L58" s="180"/>
      <c r="M58" s="180">
        <f>'将来負担比率（分子）の構造'!L$50</f>
        <v>742</v>
      </c>
      <c r="N58" s="180"/>
      <c r="O58" s="180"/>
      <c r="P58" s="180">
        <f>'将来負担比率（分子）の構造'!M$50</f>
        <v>712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175</v>
      </c>
      <c r="C62" s="180"/>
      <c r="D62" s="180"/>
      <c r="E62" s="180">
        <f>'将来負担比率（分子）の構造'!J$45</f>
        <v>114</v>
      </c>
      <c r="F62" s="180"/>
      <c r="G62" s="180"/>
      <c r="H62" s="180">
        <f>'将来負担比率（分子）の構造'!K$45</f>
        <v>160</v>
      </c>
      <c r="I62" s="180"/>
      <c r="J62" s="180"/>
      <c r="K62" s="180">
        <f>'将来負担比率（分子）の構造'!L$45</f>
        <v>115</v>
      </c>
      <c r="L62" s="180"/>
      <c r="M62" s="180"/>
      <c r="N62" s="180">
        <f>'将来負担比率（分子）の構造'!M$45</f>
        <v>73</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127</v>
      </c>
      <c r="C64" s="180"/>
      <c r="D64" s="180"/>
      <c r="E64" s="180">
        <f>'将来負担比率（分子）の構造'!J$43</f>
        <v>116</v>
      </c>
      <c r="F64" s="180"/>
      <c r="G64" s="180"/>
      <c r="H64" s="180">
        <f>'将来負担比率（分子）の構造'!K$43</f>
        <v>105</v>
      </c>
      <c r="I64" s="180"/>
      <c r="J64" s="180"/>
      <c r="K64" s="180">
        <f>'将来負担比率（分子）の構造'!L$43</f>
        <v>101</v>
      </c>
      <c r="L64" s="180"/>
      <c r="M64" s="180"/>
      <c r="N64" s="180">
        <f>'将来負担比率（分子）の構造'!M$43</f>
        <v>123</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1021</v>
      </c>
      <c r="C66" s="180"/>
      <c r="D66" s="180"/>
      <c r="E66" s="180">
        <f>'将来負担比率（分子）の構造'!J$41</f>
        <v>1543</v>
      </c>
      <c r="F66" s="180"/>
      <c r="G66" s="180"/>
      <c r="H66" s="180">
        <f>'将来負担比率（分子）の構造'!K$41</f>
        <v>1523</v>
      </c>
      <c r="I66" s="180"/>
      <c r="J66" s="180"/>
      <c r="K66" s="180">
        <f>'将来負担比率（分子）の構造'!L$41</f>
        <v>1544</v>
      </c>
      <c r="L66" s="180"/>
      <c r="M66" s="180"/>
      <c r="N66" s="180">
        <f>'将来負担比率（分子）の構造'!M$41</f>
        <v>1551</v>
      </c>
      <c r="O66" s="180"/>
      <c r="P66" s="180"/>
    </row>
    <row r="67" spans="1:16">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344</v>
      </c>
      <c r="G67" s="180" t="e">
        <f>NA()</f>
        <v>#N/A</v>
      </c>
      <c r="H67" s="180" t="e">
        <f>NA()</f>
        <v>#N/A</v>
      </c>
      <c r="I67" s="180">
        <f>IF(ISNUMBER('将来負担比率（分子）の構造'!K$53), IF('将来負担比率（分子）の構造'!K$53 &lt; 0, 0, '将来負担比率（分子）の構造'!K$53), NA())</f>
        <v>350</v>
      </c>
      <c r="J67" s="180" t="e">
        <f>NA()</f>
        <v>#N/A</v>
      </c>
      <c r="K67" s="180" t="e">
        <f>NA()</f>
        <v>#N/A</v>
      </c>
      <c r="L67" s="180">
        <f>IF(ISNUMBER('将来負担比率（分子）の構造'!L$53), IF('将来負担比率（分子）の構造'!L$53 &lt; 0, 0, '将来負担比率（分子）の構造'!L$53), NA())</f>
        <v>202</v>
      </c>
      <c r="M67" s="180" t="e">
        <f>NA()</f>
        <v>#N/A</v>
      </c>
      <c r="N67" s="180" t="e">
        <f>NA()</f>
        <v>#N/A</v>
      </c>
      <c r="O67" s="180">
        <f>IF(ISNUMBER('将来負担比率（分子）の構造'!M$53), IF('将来負担比率（分子）の構造'!M$53 &lt; 0, 0, '将来負担比率（分子）の構造'!M$53), NA())</f>
        <v>215</v>
      </c>
      <c r="P67" s="180" t="e">
        <f>NA()</f>
        <v>#N/A</v>
      </c>
    </row>
    <row r="70" spans="1:16">
      <c r="A70" s="182" t="s">
        <v>77</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78</v>
      </c>
      <c r="B72" s="184">
        <f>基金残高に係る経年分析!F55</f>
        <v>311</v>
      </c>
      <c r="C72" s="184">
        <f>基金残高に係る経年分析!G55</f>
        <v>395</v>
      </c>
      <c r="D72" s="184">
        <f>基金残高に係る経年分析!H55</f>
        <v>240</v>
      </c>
    </row>
    <row r="73" spans="1:16">
      <c r="A73" s="183" t="s">
        <v>79</v>
      </c>
      <c r="B73" s="184">
        <f>基金残高に係る経年分析!F56</f>
        <v>14</v>
      </c>
      <c r="C73" s="184">
        <f>基金残高に係る経年分析!G56</f>
        <v>14</v>
      </c>
      <c r="D73" s="184">
        <f>基金残高に係る経年分析!H56</f>
        <v>14</v>
      </c>
    </row>
    <row r="74" spans="1:16">
      <c r="A74" s="183" t="s">
        <v>80</v>
      </c>
      <c r="B74" s="184">
        <f>基金残高に係る経年分析!F57</f>
        <v>312</v>
      </c>
      <c r="C74" s="184">
        <f>基金残高に係る経年分析!G57</f>
        <v>366</v>
      </c>
      <c r="D74" s="184">
        <f>基金残高に係る経年分析!H57</f>
        <v>416</v>
      </c>
    </row>
  </sheetData>
  <sheetProtection algorithmName="SHA-512" hashValue="4bmsE0Y5nu6f3yl/hbwoLX/zIIZKoNeYdcMiRZcBkVdeqLy6KtvT9tUSDn8/RgUZIb6eF3r57ZIoiFUgk6oiLA==" saltValue="e0W2VqJQ97733B6nm+Bu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Q34" sqref="AQ34:BF34"/>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58033</v>
      </c>
      <c r="S5" s="727"/>
      <c r="T5" s="727"/>
      <c r="U5" s="727"/>
      <c r="V5" s="727"/>
      <c r="W5" s="727"/>
      <c r="X5" s="727"/>
      <c r="Y5" s="773"/>
      <c r="Z5" s="791">
        <v>3.2</v>
      </c>
      <c r="AA5" s="791"/>
      <c r="AB5" s="791"/>
      <c r="AC5" s="791"/>
      <c r="AD5" s="792">
        <v>58033</v>
      </c>
      <c r="AE5" s="792"/>
      <c r="AF5" s="792"/>
      <c r="AG5" s="792"/>
      <c r="AH5" s="792"/>
      <c r="AI5" s="792"/>
      <c r="AJ5" s="792"/>
      <c r="AK5" s="792"/>
      <c r="AL5" s="774">
        <v>8.8000000000000007</v>
      </c>
      <c r="AM5" s="743"/>
      <c r="AN5" s="743"/>
      <c r="AO5" s="775"/>
      <c r="AP5" s="760" t="s">
        <v>229</v>
      </c>
      <c r="AQ5" s="761"/>
      <c r="AR5" s="761"/>
      <c r="AS5" s="761"/>
      <c r="AT5" s="761"/>
      <c r="AU5" s="761"/>
      <c r="AV5" s="761"/>
      <c r="AW5" s="761"/>
      <c r="AX5" s="761"/>
      <c r="AY5" s="761"/>
      <c r="AZ5" s="761"/>
      <c r="BA5" s="761"/>
      <c r="BB5" s="761"/>
      <c r="BC5" s="761"/>
      <c r="BD5" s="761"/>
      <c r="BE5" s="761"/>
      <c r="BF5" s="762"/>
      <c r="BG5" s="661">
        <v>58033</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7190</v>
      </c>
      <c r="S6" s="664"/>
      <c r="T6" s="664"/>
      <c r="U6" s="664"/>
      <c r="V6" s="664"/>
      <c r="W6" s="664"/>
      <c r="X6" s="664"/>
      <c r="Y6" s="665"/>
      <c r="Z6" s="723">
        <v>0.4</v>
      </c>
      <c r="AA6" s="723"/>
      <c r="AB6" s="723"/>
      <c r="AC6" s="723"/>
      <c r="AD6" s="724">
        <v>7190</v>
      </c>
      <c r="AE6" s="724"/>
      <c r="AF6" s="724"/>
      <c r="AG6" s="724"/>
      <c r="AH6" s="724"/>
      <c r="AI6" s="724"/>
      <c r="AJ6" s="724"/>
      <c r="AK6" s="724"/>
      <c r="AL6" s="666">
        <v>1.1000000000000001</v>
      </c>
      <c r="AM6" s="667"/>
      <c r="AN6" s="667"/>
      <c r="AO6" s="725"/>
      <c r="AP6" s="658" t="s">
        <v>234</v>
      </c>
      <c r="AQ6" s="659"/>
      <c r="AR6" s="659"/>
      <c r="AS6" s="659"/>
      <c r="AT6" s="659"/>
      <c r="AU6" s="659"/>
      <c r="AV6" s="659"/>
      <c r="AW6" s="659"/>
      <c r="AX6" s="659"/>
      <c r="AY6" s="659"/>
      <c r="AZ6" s="659"/>
      <c r="BA6" s="659"/>
      <c r="BB6" s="659"/>
      <c r="BC6" s="659"/>
      <c r="BD6" s="659"/>
      <c r="BE6" s="659"/>
      <c r="BF6" s="660"/>
      <c r="BG6" s="661">
        <v>58033</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40672</v>
      </c>
      <c r="CS6" s="664"/>
      <c r="CT6" s="664"/>
      <c r="CU6" s="664"/>
      <c r="CV6" s="664"/>
      <c r="CW6" s="664"/>
      <c r="CX6" s="664"/>
      <c r="CY6" s="665"/>
      <c r="CZ6" s="774">
        <v>2.6</v>
      </c>
      <c r="DA6" s="743"/>
      <c r="DB6" s="743"/>
      <c r="DC6" s="777"/>
      <c r="DD6" s="669" t="s">
        <v>129</v>
      </c>
      <c r="DE6" s="664"/>
      <c r="DF6" s="664"/>
      <c r="DG6" s="664"/>
      <c r="DH6" s="664"/>
      <c r="DI6" s="664"/>
      <c r="DJ6" s="664"/>
      <c r="DK6" s="664"/>
      <c r="DL6" s="664"/>
      <c r="DM6" s="664"/>
      <c r="DN6" s="664"/>
      <c r="DO6" s="664"/>
      <c r="DP6" s="665"/>
      <c r="DQ6" s="669">
        <v>40672</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41</v>
      </c>
      <c r="S7" s="664"/>
      <c r="T7" s="664"/>
      <c r="U7" s="664"/>
      <c r="V7" s="664"/>
      <c r="W7" s="664"/>
      <c r="X7" s="664"/>
      <c r="Y7" s="665"/>
      <c r="Z7" s="723">
        <v>0</v>
      </c>
      <c r="AA7" s="723"/>
      <c r="AB7" s="723"/>
      <c r="AC7" s="723"/>
      <c r="AD7" s="724">
        <v>41</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22748</v>
      </c>
      <c r="BH7" s="664"/>
      <c r="BI7" s="664"/>
      <c r="BJ7" s="664"/>
      <c r="BK7" s="664"/>
      <c r="BL7" s="664"/>
      <c r="BM7" s="664"/>
      <c r="BN7" s="665"/>
      <c r="BO7" s="723">
        <v>39.200000000000003</v>
      </c>
      <c r="BP7" s="723"/>
      <c r="BQ7" s="723"/>
      <c r="BR7" s="723"/>
      <c r="BS7" s="724" t="s">
        <v>129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535441</v>
      </c>
      <c r="CS7" s="664"/>
      <c r="CT7" s="664"/>
      <c r="CU7" s="664"/>
      <c r="CV7" s="664"/>
      <c r="CW7" s="664"/>
      <c r="CX7" s="664"/>
      <c r="CY7" s="665"/>
      <c r="CZ7" s="723">
        <v>34.5</v>
      </c>
      <c r="DA7" s="723"/>
      <c r="DB7" s="723"/>
      <c r="DC7" s="723"/>
      <c r="DD7" s="669">
        <v>202</v>
      </c>
      <c r="DE7" s="664"/>
      <c r="DF7" s="664"/>
      <c r="DG7" s="664"/>
      <c r="DH7" s="664"/>
      <c r="DI7" s="664"/>
      <c r="DJ7" s="664"/>
      <c r="DK7" s="664"/>
      <c r="DL7" s="664"/>
      <c r="DM7" s="664"/>
      <c r="DN7" s="664"/>
      <c r="DO7" s="664"/>
      <c r="DP7" s="665"/>
      <c r="DQ7" s="669">
        <v>406610</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69</v>
      </c>
      <c r="S8" s="664"/>
      <c r="T8" s="664"/>
      <c r="U8" s="664"/>
      <c r="V8" s="664"/>
      <c r="W8" s="664"/>
      <c r="X8" s="664"/>
      <c r="Y8" s="665"/>
      <c r="Z8" s="723">
        <v>0</v>
      </c>
      <c r="AA8" s="723"/>
      <c r="AB8" s="723"/>
      <c r="AC8" s="723"/>
      <c r="AD8" s="724">
        <v>69</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858</v>
      </c>
      <c r="BH8" s="664"/>
      <c r="BI8" s="664"/>
      <c r="BJ8" s="664"/>
      <c r="BK8" s="664"/>
      <c r="BL8" s="664"/>
      <c r="BM8" s="664"/>
      <c r="BN8" s="665"/>
      <c r="BO8" s="723">
        <v>1.5</v>
      </c>
      <c r="BP8" s="723"/>
      <c r="BQ8" s="723"/>
      <c r="BR8" s="723"/>
      <c r="BS8" s="669" t="s">
        <v>129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170765</v>
      </c>
      <c r="CS8" s="664"/>
      <c r="CT8" s="664"/>
      <c r="CU8" s="664"/>
      <c r="CV8" s="664"/>
      <c r="CW8" s="664"/>
      <c r="CX8" s="664"/>
      <c r="CY8" s="665"/>
      <c r="CZ8" s="723">
        <v>11</v>
      </c>
      <c r="DA8" s="723"/>
      <c r="DB8" s="723"/>
      <c r="DC8" s="723"/>
      <c r="DD8" s="669">
        <v>533</v>
      </c>
      <c r="DE8" s="664"/>
      <c r="DF8" s="664"/>
      <c r="DG8" s="664"/>
      <c r="DH8" s="664"/>
      <c r="DI8" s="664"/>
      <c r="DJ8" s="664"/>
      <c r="DK8" s="664"/>
      <c r="DL8" s="664"/>
      <c r="DM8" s="664"/>
      <c r="DN8" s="664"/>
      <c r="DO8" s="664"/>
      <c r="DP8" s="665"/>
      <c r="DQ8" s="669">
        <v>119823</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61</v>
      </c>
      <c r="S9" s="664"/>
      <c r="T9" s="664"/>
      <c r="U9" s="664"/>
      <c r="V9" s="664"/>
      <c r="W9" s="664"/>
      <c r="X9" s="664"/>
      <c r="Y9" s="665"/>
      <c r="Z9" s="723">
        <v>0</v>
      </c>
      <c r="AA9" s="723"/>
      <c r="AB9" s="723"/>
      <c r="AC9" s="723"/>
      <c r="AD9" s="724">
        <v>61</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19547</v>
      </c>
      <c r="BH9" s="664"/>
      <c r="BI9" s="664"/>
      <c r="BJ9" s="664"/>
      <c r="BK9" s="664"/>
      <c r="BL9" s="664"/>
      <c r="BM9" s="664"/>
      <c r="BN9" s="665"/>
      <c r="BO9" s="723">
        <v>33.700000000000003</v>
      </c>
      <c r="BP9" s="723"/>
      <c r="BQ9" s="723"/>
      <c r="BR9" s="723"/>
      <c r="BS9" s="669" t="s">
        <v>129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80455</v>
      </c>
      <c r="CS9" s="664"/>
      <c r="CT9" s="664"/>
      <c r="CU9" s="664"/>
      <c r="CV9" s="664"/>
      <c r="CW9" s="664"/>
      <c r="CX9" s="664"/>
      <c r="CY9" s="665"/>
      <c r="CZ9" s="723">
        <v>5.2</v>
      </c>
      <c r="DA9" s="723"/>
      <c r="DB9" s="723"/>
      <c r="DC9" s="723"/>
      <c r="DD9" s="669" t="s">
        <v>129</v>
      </c>
      <c r="DE9" s="664"/>
      <c r="DF9" s="664"/>
      <c r="DG9" s="664"/>
      <c r="DH9" s="664"/>
      <c r="DI9" s="664"/>
      <c r="DJ9" s="664"/>
      <c r="DK9" s="664"/>
      <c r="DL9" s="664"/>
      <c r="DM9" s="664"/>
      <c r="DN9" s="664"/>
      <c r="DO9" s="664"/>
      <c r="DP9" s="665"/>
      <c r="DQ9" s="669">
        <v>75671</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2089</v>
      </c>
      <c r="BH10" s="664"/>
      <c r="BI10" s="664"/>
      <c r="BJ10" s="664"/>
      <c r="BK10" s="664"/>
      <c r="BL10" s="664"/>
      <c r="BM10" s="664"/>
      <c r="BN10" s="665"/>
      <c r="BO10" s="723">
        <v>3.6</v>
      </c>
      <c r="BP10" s="723"/>
      <c r="BQ10" s="723"/>
      <c r="BR10" s="723"/>
      <c r="BS10" s="669" t="s">
        <v>129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129</v>
      </c>
      <c r="DA10" s="723"/>
      <c r="DB10" s="723"/>
      <c r="DC10" s="723"/>
      <c r="DD10" s="669" t="s">
        <v>129</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249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254</v>
      </c>
      <c r="BH11" s="664"/>
      <c r="BI11" s="664"/>
      <c r="BJ11" s="664"/>
      <c r="BK11" s="664"/>
      <c r="BL11" s="664"/>
      <c r="BM11" s="664"/>
      <c r="BN11" s="665"/>
      <c r="BO11" s="723">
        <v>0.4</v>
      </c>
      <c r="BP11" s="723"/>
      <c r="BQ11" s="723"/>
      <c r="BR11" s="723"/>
      <c r="BS11" s="669" t="s">
        <v>129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213640</v>
      </c>
      <c r="CS11" s="664"/>
      <c r="CT11" s="664"/>
      <c r="CU11" s="664"/>
      <c r="CV11" s="664"/>
      <c r="CW11" s="664"/>
      <c r="CX11" s="664"/>
      <c r="CY11" s="665"/>
      <c r="CZ11" s="723">
        <v>13.8</v>
      </c>
      <c r="DA11" s="723"/>
      <c r="DB11" s="723"/>
      <c r="DC11" s="723"/>
      <c r="DD11" s="669">
        <v>124763</v>
      </c>
      <c r="DE11" s="664"/>
      <c r="DF11" s="664"/>
      <c r="DG11" s="664"/>
      <c r="DH11" s="664"/>
      <c r="DI11" s="664"/>
      <c r="DJ11" s="664"/>
      <c r="DK11" s="664"/>
      <c r="DL11" s="664"/>
      <c r="DM11" s="664"/>
      <c r="DN11" s="664"/>
      <c r="DO11" s="664"/>
      <c r="DP11" s="665"/>
      <c r="DQ11" s="669">
        <v>71930</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13069</v>
      </c>
      <c r="S12" s="664"/>
      <c r="T12" s="664"/>
      <c r="U12" s="664"/>
      <c r="V12" s="664"/>
      <c r="W12" s="664"/>
      <c r="X12" s="664"/>
      <c r="Y12" s="665"/>
      <c r="Z12" s="723">
        <v>0.7</v>
      </c>
      <c r="AA12" s="723"/>
      <c r="AB12" s="723"/>
      <c r="AC12" s="723"/>
      <c r="AD12" s="724">
        <v>13069</v>
      </c>
      <c r="AE12" s="724"/>
      <c r="AF12" s="724"/>
      <c r="AG12" s="724"/>
      <c r="AH12" s="724"/>
      <c r="AI12" s="724"/>
      <c r="AJ12" s="724"/>
      <c r="AK12" s="724"/>
      <c r="AL12" s="666">
        <v>2</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28366</v>
      </c>
      <c r="BH12" s="664"/>
      <c r="BI12" s="664"/>
      <c r="BJ12" s="664"/>
      <c r="BK12" s="664"/>
      <c r="BL12" s="664"/>
      <c r="BM12" s="664"/>
      <c r="BN12" s="665"/>
      <c r="BO12" s="723">
        <v>48.9</v>
      </c>
      <c r="BP12" s="723"/>
      <c r="BQ12" s="723"/>
      <c r="BR12" s="723"/>
      <c r="BS12" s="669" t="s">
        <v>129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127180</v>
      </c>
      <c r="CS12" s="664"/>
      <c r="CT12" s="664"/>
      <c r="CU12" s="664"/>
      <c r="CV12" s="664"/>
      <c r="CW12" s="664"/>
      <c r="CX12" s="664"/>
      <c r="CY12" s="665"/>
      <c r="CZ12" s="723">
        <v>8.1999999999999993</v>
      </c>
      <c r="DA12" s="723"/>
      <c r="DB12" s="723"/>
      <c r="DC12" s="723"/>
      <c r="DD12" s="669">
        <v>77004</v>
      </c>
      <c r="DE12" s="664"/>
      <c r="DF12" s="664"/>
      <c r="DG12" s="664"/>
      <c r="DH12" s="664"/>
      <c r="DI12" s="664"/>
      <c r="DJ12" s="664"/>
      <c r="DK12" s="664"/>
      <c r="DL12" s="664"/>
      <c r="DM12" s="664"/>
      <c r="DN12" s="664"/>
      <c r="DO12" s="664"/>
      <c r="DP12" s="665"/>
      <c r="DQ12" s="669">
        <v>29312</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249</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27893</v>
      </c>
      <c r="BH13" s="664"/>
      <c r="BI13" s="664"/>
      <c r="BJ13" s="664"/>
      <c r="BK13" s="664"/>
      <c r="BL13" s="664"/>
      <c r="BM13" s="664"/>
      <c r="BN13" s="665"/>
      <c r="BO13" s="723">
        <v>48.1</v>
      </c>
      <c r="BP13" s="723"/>
      <c r="BQ13" s="723"/>
      <c r="BR13" s="723"/>
      <c r="BS13" s="669" t="s">
        <v>129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128808</v>
      </c>
      <c r="CS13" s="664"/>
      <c r="CT13" s="664"/>
      <c r="CU13" s="664"/>
      <c r="CV13" s="664"/>
      <c r="CW13" s="664"/>
      <c r="CX13" s="664"/>
      <c r="CY13" s="665"/>
      <c r="CZ13" s="723">
        <v>8.3000000000000007</v>
      </c>
      <c r="DA13" s="723"/>
      <c r="DB13" s="723"/>
      <c r="DC13" s="723"/>
      <c r="DD13" s="669">
        <v>49965</v>
      </c>
      <c r="DE13" s="664"/>
      <c r="DF13" s="664"/>
      <c r="DG13" s="664"/>
      <c r="DH13" s="664"/>
      <c r="DI13" s="664"/>
      <c r="DJ13" s="664"/>
      <c r="DK13" s="664"/>
      <c r="DL13" s="664"/>
      <c r="DM13" s="664"/>
      <c r="DN13" s="664"/>
      <c r="DO13" s="664"/>
      <c r="DP13" s="665"/>
      <c r="DQ13" s="669">
        <v>82906</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249</v>
      </c>
      <c r="AA14" s="723"/>
      <c r="AB14" s="723"/>
      <c r="AC14" s="723"/>
      <c r="AD14" s="724" t="s">
        <v>129</v>
      </c>
      <c r="AE14" s="724"/>
      <c r="AF14" s="724"/>
      <c r="AG14" s="724"/>
      <c r="AH14" s="724"/>
      <c r="AI14" s="724"/>
      <c r="AJ14" s="724"/>
      <c r="AK14" s="724"/>
      <c r="AL14" s="666" t="s">
        <v>129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3118</v>
      </c>
      <c r="BH14" s="664"/>
      <c r="BI14" s="664"/>
      <c r="BJ14" s="664"/>
      <c r="BK14" s="664"/>
      <c r="BL14" s="664"/>
      <c r="BM14" s="664"/>
      <c r="BN14" s="665"/>
      <c r="BO14" s="723">
        <v>5.4</v>
      </c>
      <c r="BP14" s="723"/>
      <c r="BQ14" s="723"/>
      <c r="BR14" s="723"/>
      <c r="BS14" s="669" t="s">
        <v>129</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7541</v>
      </c>
      <c r="CS14" s="664"/>
      <c r="CT14" s="664"/>
      <c r="CU14" s="664"/>
      <c r="CV14" s="664"/>
      <c r="CW14" s="664"/>
      <c r="CX14" s="664"/>
      <c r="CY14" s="665"/>
      <c r="CZ14" s="723">
        <v>0.5</v>
      </c>
      <c r="DA14" s="723"/>
      <c r="DB14" s="723"/>
      <c r="DC14" s="723"/>
      <c r="DD14" s="669">
        <v>1944</v>
      </c>
      <c r="DE14" s="664"/>
      <c r="DF14" s="664"/>
      <c r="DG14" s="664"/>
      <c r="DH14" s="664"/>
      <c r="DI14" s="664"/>
      <c r="DJ14" s="664"/>
      <c r="DK14" s="664"/>
      <c r="DL14" s="664"/>
      <c r="DM14" s="664"/>
      <c r="DN14" s="664"/>
      <c r="DO14" s="664"/>
      <c r="DP14" s="665"/>
      <c r="DQ14" s="669">
        <v>5641</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2090</v>
      </c>
      <c r="S15" s="664"/>
      <c r="T15" s="664"/>
      <c r="U15" s="664"/>
      <c r="V15" s="664"/>
      <c r="W15" s="664"/>
      <c r="X15" s="664"/>
      <c r="Y15" s="665"/>
      <c r="Z15" s="723">
        <v>0.1</v>
      </c>
      <c r="AA15" s="723"/>
      <c r="AB15" s="723"/>
      <c r="AC15" s="723"/>
      <c r="AD15" s="724">
        <v>2090</v>
      </c>
      <c r="AE15" s="724"/>
      <c r="AF15" s="724"/>
      <c r="AG15" s="724"/>
      <c r="AH15" s="724"/>
      <c r="AI15" s="724"/>
      <c r="AJ15" s="724"/>
      <c r="AK15" s="724"/>
      <c r="AL15" s="666">
        <v>0.3</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3801</v>
      </c>
      <c r="BH15" s="664"/>
      <c r="BI15" s="664"/>
      <c r="BJ15" s="664"/>
      <c r="BK15" s="664"/>
      <c r="BL15" s="664"/>
      <c r="BM15" s="664"/>
      <c r="BN15" s="665"/>
      <c r="BO15" s="723">
        <v>6.5</v>
      </c>
      <c r="BP15" s="723"/>
      <c r="BQ15" s="723"/>
      <c r="BR15" s="723"/>
      <c r="BS15" s="669" t="s">
        <v>129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103798</v>
      </c>
      <c r="CS15" s="664"/>
      <c r="CT15" s="664"/>
      <c r="CU15" s="664"/>
      <c r="CV15" s="664"/>
      <c r="CW15" s="664"/>
      <c r="CX15" s="664"/>
      <c r="CY15" s="665"/>
      <c r="CZ15" s="723">
        <v>6.7</v>
      </c>
      <c r="DA15" s="723"/>
      <c r="DB15" s="723"/>
      <c r="DC15" s="723"/>
      <c r="DD15" s="669" t="s">
        <v>129</v>
      </c>
      <c r="DE15" s="664"/>
      <c r="DF15" s="664"/>
      <c r="DG15" s="664"/>
      <c r="DH15" s="664"/>
      <c r="DI15" s="664"/>
      <c r="DJ15" s="664"/>
      <c r="DK15" s="664"/>
      <c r="DL15" s="664"/>
      <c r="DM15" s="664"/>
      <c r="DN15" s="664"/>
      <c r="DO15" s="664"/>
      <c r="DP15" s="665"/>
      <c r="DQ15" s="669">
        <v>95810</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129</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t="s">
        <v>129</v>
      </c>
      <c r="S17" s="664"/>
      <c r="T17" s="664"/>
      <c r="U17" s="664"/>
      <c r="V17" s="664"/>
      <c r="W17" s="664"/>
      <c r="X17" s="664"/>
      <c r="Y17" s="665"/>
      <c r="Z17" s="723" t="s">
        <v>129</v>
      </c>
      <c r="AA17" s="723"/>
      <c r="AB17" s="723"/>
      <c r="AC17" s="723"/>
      <c r="AD17" s="724" t="s">
        <v>129</v>
      </c>
      <c r="AE17" s="724"/>
      <c r="AF17" s="724"/>
      <c r="AG17" s="724"/>
      <c r="AH17" s="724"/>
      <c r="AI17" s="724"/>
      <c r="AJ17" s="724"/>
      <c r="AK17" s="724"/>
      <c r="AL17" s="666" t="s">
        <v>249</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249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122641</v>
      </c>
      <c r="CS17" s="664"/>
      <c r="CT17" s="664"/>
      <c r="CU17" s="664"/>
      <c r="CV17" s="664"/>
      <c r="CW17" s="664"/>
      <c r="CX17" s="664"/>
      <c r="CY17" s="665"/>
      <c r="CZ17" s="723">
        <v>7.9</v>
      </c>
      <c r="DA17" s="723"/>
      <c r="DB17" s="723"/>
      <c r="DC17" s="723"/>
      <c r="DD17" s="669" t="s">
        <v>129</v>
      </c>
      <c r="DE17" s="664"/>
      <c r="DF17" s="664"/>
      <c r="DG17" s="664"/>
      <c r="DH17" s="664"/>
      <c r="DI17" s="664"/>
      <c r="DJ17" s="664"/>
      <c r="DK17" s="664"/>
      <c r="DL17" s="664"/>
      <c r="DM17" s="664"/>
      <c r="DN17" s="664"/>
      <c r="DO17" s="664"/>
      <c r="DP17" s="665"/>
      <c r="DQ17" s="669">
        <v>122641</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778634</v>
      </c>
      <c r="S18" s="664"/>
      <c r="T18" s="664"/>
      <c r="U18" s="664"/>
      <c r="V18" s="664"/>
      <c r="W18" s="664"/>
      <c r="X18" s="664"/>
      <c r="Y18" s="665"/>
      <c r="Z18" s="723">
        <v>42.9</v>
      </c>
      <c r="AA18" s="723"/>
      <c r="AB18" s="723"/>
      <c r="AC18" s="723"/>
      <c r="AD18" s="724">
        <v>563842</v>
      </c>
      <c r="AE18" s="724"/>
      <c r="AF18" s="724"/>
      <c r="AG18" s="724"/>
      <c r="AH18" s="724"/>
      <c r="AI18" s="724"/>
      <c r="AJ18" s="724"/>
      <c r="AK18" s="724"/>
      <c r="AL18" s="666">
        <v>85.5</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249</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v>22664</v>
      </c>
      <c r="CS18" s="664"/>
      <c r="CT18" s="664"/>
      <c r="CU18" s="664"/>
      <c r="CV18" s="664"/>
      <c r="CW18" s="664"/>
      <c r="CX18" s="664"/>
      <c r="CY18" s="665"/>
      <c r="CZ18" s="723">
        <v>1.5</v>
      </c>
      <c r="DA18" s="723"/>
      <c r="DB18" s="723"/>
      <c r="DC18" s="723"/>
      <c r="DD18" s="669" t="s">
        <v>249</v>
      </c>
      <c r="DE18" s="664"/>
      <c r="DF18" s="664"/>
      <c r="DG18" s="664"/>
      <c r="DH18" s="664"/>
      <c r="DI18" s="664"/>
      <c r="DJ18" s="664"/>
      <c r="DK18" s="664"/>
      <c r="DL18" s="664"/>
      <c r="DM18" s="664"/>
      <c r="DN18" s="664"/>
      <c r="DO18" s="664"/>
      <c r="DP18" s="665"/>
      <c r="DQ18" s="669">
        <v>22664</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563842</v>
      </c>
      <c r="S19" s="664"/>
      <c r="T19" s="664"/>
      <c r="U19" s="664"/>
      <c r="V19" s="664"/>
      <c r="W19" s="664"/>
      <c r="X19" s="664"/>
      <c r="Y19" s="665"/>
      <c r="Z19" s="723">
        <v>31.1</v>
      </c>
      <c r="AA19" s="723"/>
      <c r="AB19" s="723"/>
      <c r="AC19" s="723"/>
      <c r="AD19" s="724">
        <v>563842</v>
      </c>
      <c r="AE19" s="724"/>
      <c r="AF19" s="724"/>
      <c r="AG19" s="724"/>
      <c r="AH19" s="724"/>
      <c r="AI19" s="724"/>
      <c r="AJ19" s="724"/>
      <c r="AK19" s="724"/>
      <c r="AL19" s="666">
        <v>85.5</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214792</v>
      </c>
      <c r="S20" s="664"/>
      <c r="T20" s="664"/>
      <c r="U20" s="664"/>
      <c r="V20" s="664"/>
      <c r="W20" s="664"/>
      <c r="X20" s="664"/>
      <c r="Y20" s="665"/>
      <c r="Z20" s="723">
        <v>11.8</v>
      </c>
      <c r="AA20" s="723"/>
      <c r="AB20" s="723"/>
      <c r="AC20" s="723"/>
      <c r="AD20" s="724" t="s">
        <v>129</v>
      </c>
      <c r="AE20" s="724"/>
      <c r="AF20" s="724"/>
      <c r="AG20" s="724"/>
      <c r="AH20" s="724"/>
      <c r="AI20" s="724"/>
      <c r="AJ20" s="724"/>
      <c r="AK20" s="724"/>
      <c r="AL20" s="666" t="s">
        <v>129</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1553605</v>
      </c>
      <c r="CS20" s="664"/>
      <c r="CT20" s="664"/>
      <c r="CU20" s="664"/>
      <c r="CV20" s="664"/>
      <c r="CW20" s="664"/>
      <c r="CX20" s="664"/>
      <c r="CY20" s="665"/>
      <c r="CZ20" s="723">
        <v>100</v>
      </c>
      <c r="DA20" s="723"/>
      <c r="DB20" s="723"/>
      <c r="DC20" s="723"/>
      <c r="DD20" s="669">
        <v>254411</v>
      </c>
      <c r="DE20" s="664"/>
      <c r="DF20" s="664"/>
      <c r="DG20" s="664"/>
      <c r="DH20" s="664"/>
      <c r="DI20" s="664"/>
      <c r="DJ20" s="664"/>
      <c r="DK20" s="664"/>
      <c r="DL20" s="664"/>
      <c r="DM20" s="664"/>
      <c r="DN20" s="664"/>
      <c r="DO20" s="664"/>
      <c r="DP20" s="665"/>
      <c r="DQ20" s="669">
        <v>1073680</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249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859187</v>
      </c>
      <c r="S22" s="664"/>
      <c r="T22" s="664"/>
      <c r="U22" s="664"/>
      <c r="V22" s="664"/>
      <c r="W22" s="664"/>
      <c r="X22" s="664"/>
      <c r="Y22" s="665"/>
      <c r="Z22" s="723">
        <v>47.3</v>
      </c>
      <c r="AA22" s="723"/>
      <c r="AB22" s="723"/>
      <c r="AC22" s="723"/>
      <c r="AD22" s="724">
        <v>644395</v>
      </c>
      <c r="AE22" s="724"/>
      <c r="AF22" s="724"/>
      <c r="AG22" s="724"/>
      <c r="AH22" s="724"/>
      <c r="AI22" s="724"/>
      <c r="AJ22" s="724"/>
      <c r="AK22" s="724"/>
      <c r="AL22" s="666">
        <v>97.7</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t="s">
        <v>129</v>
      </c>
      <c r="S23" s="664"/>
      <c r="T23" s="664"/>
      <c r="U23" s="664"/>
      <c r="V23" s="664"/>
      <c r="W23" s="664"/>
      <c r="X23" s="664"/>
      <c r="Y23" s="665"/>
      <c r="Z23" s="723" t="s">
        <v>129</v>
      </c>
      <c r="AA23" s="723"/>
      <c r="AB23" s="723"/>
      <c r="AC23" s="723"/>
      <c r="AD23" s="724" t="s">
        <v>129</v>
      </c>
      <c r="AE23" s="724"/>
      <c r="AF23" s="724"/>
      <c r="AG23" s="724"/>
      <c r="AH23" s="724"/>
      <c r="AI23" s="724"/>
      <c r="AJ23" s="724"/>
      <c r="AK23" s="724"/>
      <c r="AL23" s="666" t="s">
        <v>129</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3759</v>
      </c>
      <c r="S24" s="664"/>
      <c r="T24" s="664"/>
      <c r="U24" s="664"/>
      <c r="V24" s="664"/>
      <c r="W24" s="664"/>
      <c r="X24" s="664"/>
      <c r="Y24" s="665"/>
      <c r="Z24" s="723">
        <v>0.2</v>
      </c>
      <c r="AA24" s="723"/>
      <c r="AB24" s="723"/>
      <c r="AC24" s="723"/>
      <c r="AD24" s="724">
        <v>325</v>
      </c>
      <c r="AE24" s="724"/>
      <c r="AF24" s="724"/>
      <c r="AG24" s="724"/>
      <c r="AH24" s="724"/>
      <c r="AI24" s="724"/>
      <c r="AJ24" s="724"/>
      <c r="AK24" s="724"/>
      <c r="AL24" s="666">
        <v>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501173</v>
      </c>
      <c r="CS24" s="727"/>
      <c r="CT24" s="727"/>
      <c r="CU24" s="727"/>
      <c r="CV24" s="727"/>
      <c r="CW24" s="727"/>
      <c r="CX24" s="727"/>
      <c r="CY24" s="773"/>
      <c r="CZ24" s="774">
        <v>32.299999999999997</v>
      </c>
      <c r="DA24" s="743"/>
      <c r="DB24" s="743"/>
      <c r="DC24" s="777"/>
      <c r="DD24" s="772">
        <v>443360</v>
      </c>
      <c r="DE24" s="727"/>
      <c r="DF24" s="727"/>
      <c r="DG24" s="727"/>
      <c r="DH24" s="727"/>
      <c r="DI24" s="727"/>
      <c r="DJ24" s="727"/>
      <c r="DK24" s="773"/>
      <c r="DL24" s="772">
        <v>414519</v>
      </c>
      <c r="DM24" s="727"/>
      <c r="DN24" s="727"/>
      <c r="DO24" s="727"/>
      <c r="DP24" s="727"/>
      <c r="DQ24" s="727"/>
      <c r="DR24" s="727"/>
      <c r="DS24" s="727"/>
      <c r="DT24" s="727"/>
      <c r="DU24" s="727"/>
      <c r="DV24" s="773"/>
      <c r="DW24" s="774">
        <v>60.7</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9037</v>
      </c>
      <c r="S25" s="664"/>
      <c r="T25" s="664"/>
      <c r="U25" s="664"/>
      <c r="V25" s="664"/>
      <c r="W25" s="664"/>
      <c r="X25" s="664"/>
      <c r="Y25" s="665"/>
      <c r="Z25" s="723">
        <v>0.5</v>
      </c>
      <c r="AA25" s="723"/>
      <c r="AB25" s="723"/>
      <c r="AC25" s="723"/>
      <c r="AD25" s="724">
        <v>459</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329650</v>
      </c>
      <c r="CS25" s="662"/>
      <c r="CT25" s="662"/>
      <c r="CU25" s="662"/>
      <c r="CV25" s="662"/>
      <c r="CW25" s="662"/>
      <c r="CX25" s="662"/>
      <c r="CY25" s="663"/>
      <c r="CZ25" s="666">
        <v>21.2</v>
      </c>
      <c r="DA25" s="695"/>
      <c r="DB25" s="695"/>
      <c r="DC25" s="696"/>
      <c r="DD25" s="669">
        <v>299591</v>
      </c>
      <c r="DE25" s="662"/>
      <c r="DF25" s="662"/>
      <c r="DG25" s="662"/>
      <c r="DH25" s="662"/>
      <c r="DI25" s="662"/>
      <c r="DJ25" s="662"/>
      <c r="DK25" s="663"/>
      <c r="DL25" s="669">
        <v>272425</v>
      </c>
      <c r="DM25" s="662"/>
      <c r="DN25" s="662"/>
      <c r="DO25" s="662"/>
      <c r="DP25" s="662"/>
      <c r="DQ25" s="662"/>
      <c r="DR25" s="662"/>
      <c r="DS25" s="662"/>
      <c r="DT25" s="662"/>
      <c r="DU25" s="662"/>
      <c r="DV25" s="663"/>
      <c r="DW25" s="666">
        <v>39.9</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845</v>
      </c>
      <c r="S26" s="664"/>
      <c r="T26" s="664"/>
      <c r="U26" s="664"/>
      <c r="V26" s="664"/>
      <c r="W26" s="664"/>
      <c r="X26" s="664"/>
      <c r="Y26" s="665"/>
      <c r="Z26" s="723">
        <v>0</v>
      </c>
      <c r="AA26" s="723"/>
      <c r="AB26" s="723"/>
      <c r="AC26" s="723"/>
      <c r="AD26" s="724" t="s">
        <v>129</v>
      </c>
      <c r="AE26" s="724"/>
      <c r="AF26" s="724"/>
      <c r="AG26" s="724"/>
      <c r="AH26" s="724"/>
      <c r="AI26" s="724"/>
      <c r="AJ26" s="724"/>
      <c r="AK26" s="724"/>
      <c r="AL26" s="666" t="s">
        <v>129</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171926</v>
      </c>
      <c r="CS26" s="664"/>
      <c r="CT26" s="664"/>
      <c r="CU26" s="664"/>
      <c r="CV26" s="664"/>
      <c r="CW26" s="664"/>
      <c r="CX26" s="664"/>
      <c r="CY26" s="665"/>
      <c r="CZ26" s="666">
        <v>11.1</v>
      </c>
      <c r="DA26" s="695"/>
      <c r="DB26" s="695"/>
      <c r="DC26" s="696"/>
      <c r="DD26" s="669">
        <v>147036</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149605</v>
      </c>
      <c r="S27" s="664"/>
      <c r="T27" s="664"/>
      <c r="U27" s="664"/>
      <c r="V27" s="664"/>
      <c r="W27" s="664"/>
      <c r="X27" s="664"/>
      <c r="Y27" s="665"/>
      <c r="Z27" s="723">
        <v>8.1999999999999993</v>
      </c>
      <c r="AA27" s="723"/>
      <c r="AB27" s="723"/>
      <c r="AC27" s="723"/>
      <c r="AD27" s="724" t="s">
        <v>129</v>
      </c>
      <c r="AE27" s="724"/>
      <c r="AF27" s="724"/>
      <c r="AG27" s="724"/>
      <c r="AH27" s="724"/>
      <c r="AI27" s="724"/>
      <c r="AJ27" s="724"/>
      <c r="AK27" s="724"/>
      <c r="AL27" s="666" t="s">
        <v>129</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58033</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48882</v>
      </c>
      <c r="CS27" s="662"/>
      <c r="CT27" s="662"/>
      <c r="CU27" s="662"/>
      <c r="CV27" s="662"/>
      <c r="CW27" s="662"/>
      <c r="CX27" s="662"/>
      <c r="CY27" s="663"/>
      <c r="CZ27" s="666">
        <v>3.1</v>
      </c>
      <c r="DA27" s="695"/>
      <c r="DB27" s="695"/>
      <c r="DC27" s="696"/>
      <c r="DD27" s="669">
        <v>21128</v>
      </c>
      <c r="DE27" s="662"/>
      <c r="DF27" s="662"/>
      <c r="DG27" s="662"/>
      <c r="DH27" s="662"/>
      <c r="DI27" s="662"/>
      <c r="DJ27" s="662"/>
      <c r="DK27" s="663"/>
      <c r="DL27" s="669">
        <v>19453</v>
      </c>
      <c r="DM27" s="662"/>
      <c r="DN27" s="662"/>
      <c r="DO27" s="662"/>
      <c r="DP27" s="662"/>
      <c r="DQ27" s="662"/>
      <c r="DR27" s="662"/>
      <c r="DS27" s="662"/>
      <c r="DT27" s="662"/>
      <c r="DU27" s="662"/>
      <c r="DV27" s="663"/>
      <c r="DW27" s="666">
        <v>2.8</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122641</v>
      </c>
      <c r="CS28" s="664"/>
      <c r="CT28" s="664"/>
      <c r="CU28" s="664"/>
      <c r="CV28" s="664"/>
      <c r="CW28" s="664"/>
      <c r="CX28" s="664"/>
      <c r="CY28" s="665"/>
      <c r="CZ28" s="666">
        <v>7.9</v>
      </c>
      <c r="DA28" s="695"/>
      <c r="DB28" s="695"/>
      <c r="DC28" s="696"/>
      <c r="DD28" s="669">
        <v>122641</v>
      </c>
      <c r="DE28" s="664"/>
      <c r="DF28" s="664"/>
      <c r="DG28" s="664"/>
      <c r="DH28" s="664"/>
      <c r="DI28" s="664"/>
      <c r="DJ28" s="664"/>
      <c r="DK28" s="665"/>
      <c r="DL28" s="669">
        <v>122641</v>
      </c>
      <c r="DM28" s="664"/>
      <c r="DN28" s="664"/>
      <c r="DO28" s="664"/>
      <c r="DP28" s="664"/>
      <c r="DQ28" s="664"/>
      <c r="DR28" s="664"/>
      <c r="DS28" s="664"/>
      <c r="DT28" s="664"/>
      <c r="DU28" s="664"/>
      <c r="DV28" s="665"/>
      <c r="DW28" s="666">
        <v>18</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207060</v>
      </c>
      <c r="S29" s="664"/>
      <c r="T29" s="664"/>
      <c r="U29" s="664"/>
      <c r="V29" s="664"/>
      <c r="W29" s="664"/>
      <c r="X29" s="664"/>
      <c r="Y29" s="665"/>
      <c r="Z29" s="723">
        <v>11.4</v>
      </c>
      <c r="AA29" s="723"/>
      <c r="AB29" s="723"/>
      <c r="AC29" s="723"/>
      <c r="AD29" s="724" t="s">
        <v>129</v>
      </c>
      <c r="AE29" s="724"/>
      <c r="AF29" s="724"/>
      <c r="AG29" s="724"/>
      <c r="AH29" s="724"/>
      <c r="AI29" s="724"/>
      <c r="AJ29" s="724"/>
      <c r="AK29" s="724"/>
      <c r="AL29" s="666" t="s">
        <v>129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71</v>
      </c>
      <c r="CG29" s="702"/>
      <c r="CH29" s="702"/>
      <c r="CI29" s="702"/>
      <c r="CJ29" s="702"/>
      <c r="CK29" s="702"/>
      <c r="CL29" s="702"/>
      <c r="CM29" s="702"/>
      <c r="CN29" s="702"/>
      <c r="CO29" s="702"/>
      <c r="CP29" s="702"/>
      <c r="CQ29" s="703"/>
      <c r="CR29" s="661">
        <v>122641</v>
      </c>
      <c r="CS29" s="662"/>
      <c r="CT29" s="662"/>
      <c r="CU29" s="662"/>
      <c r="CV29" s="662"/>
      <c r="CW29" s="662"/>
      <c r="CX29" s="662"/>
      <c r="CY29" s="663"/>
      <c r="CZ29" s="666">
        <v>7.9</v>
      </c>
      <c r="DA29" s="695"/>
      <c r="DB29" s="695"/>
      <c r="DC29" s="696"/>
      <c r="DD29" s="669">
        <v>122641</v>
      </c>
      <c r="DE29" s="662"/>
      <c r="DF29" s="662"/>
      <c r="DG29" s="662"/>
      <c r="DH29" s="662"/>
      <c r="DI29" s="662"/>
      <c r="DJ29" s="662"/>
      <c r="DK29" s="663"/>
      <c r="DL29" s="669">
        <v>122641</v>
      </c>
      <c r="DM29" s="662"/>
      <c r="DN29" s="662"/>
      <c r="DO29" s="662"/>
      <c r="DP29" s="662"/>
      <c r="DQ29" s="662"/>
      <c r="DR29" s="662"/>
      <c r="DS29" s="662"/>
      <c r="DT29" s="662"/>
      <c r="DU29" s="662"/>
      <c r="DV29" s="663"/>
      <c r="DW29" s="666">
        <v>18</v>
      </c>
      <c r="DX29" s="695"/>
      <c r="DY29" s="695"/>
      <c r="DZ29" s="695"/>
      <c r="EA29" s="695"/>
      <c r="EB29" s="695"/>
      <c r="EC29" s="697"/>
    </row>
    <row r="30" spans="2:133" ht="11.25" customHeight="1">
      <c r="B30" s="658" t="s">
        <v>309</v>
      </c>
      <c r="C30" s="659"/>
      <c r="D30" s="659"/>
      <c r="E30" s="659"/>
      <c r="F30" s="659"/>
      <c r="G30" s="659"/>
      <c r="H30" s="659"/>
      <c r="I30" s="659"/>
      <c r="J30" s="659"/>
      <c r="K30" s="659"/>
      <c r="L30" s="659"/>
      <c r="M30" s="659"/>
      <c r="N30" s="659"/>
      <c r="O30" s="659"/>
      <c r="P30" s="659"/>
      <c r="Q30" s="660"/>
      <c r="R30" s="661">
        <v>11208</v>
      </c>
      <c r="S30" s="664"/>
      <c r="T30" s="664"/>
      <c r="U30" s="664"/>
      <c r="V30" s="664"/>
      <c r="W30" s="664"/>
      <c r="X30" s="664"/>
      <c r="Y30" s="665"/>
      <c r="Z30" s="723">
        <v>0.6</v>
      </c>
      <c r="AA30" s="723"/>
      <c r="AB30" s="723"/>
      <c r="AC30" s="723"/>
      <c r="AD30" s="724">
        <v>2018</v>
      </c>
      <c r="AE30" s="724"/>
      <c r="AF30" s="724"/>
      <c r="AG30" s="724"/>
      <c r="AH30" s="724"/>
      <c r="AI30" s="724"/>
      <c r="AJ30" s="724"/>
      <c r="AK30" s="724"/>
      <c r="AL30" s="666">
        <v>0.3</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86</v>
      </c>
      <c r="BH30" s="742"/>
      <c r="BI30" s="742"/>
      <c r="BJ30" s="742"/>
      <c r="BK30" s="742"/>
      <c r="BL30" s="742"/>
      <c r="BM30" s="743">
        <v>77.400000000000006</v>
      </c>
      <c r="BN30" s="742"/>
      <c r="BO30" s="742"/>
      <c r="BP30" s="742"/>
      <c r="BQ30" s="744"/>
      <c r="BR30" s="741">
        <v>94.7</v>
      </c>
      <c r="BS30" s="742"/>
      <c r="BT30" s="742"/>
      <c r="BU30" s="742"/>
      <c r="BV30" s="742"/>
      <c r="BW30" s="742"/>
      <c r="BX30" s="743">
        <v>77.400000000000006</v>
      </c>
      <c r="BY30" s="742"/>
      <c r="BZ30" s="742"/>
      <c r="CA30" s="742"/>
      <c r="CB30" s="744"/>
      <c r="CD30" s="747"/>
      <c r="CE30" s="748"/>
      <c r="CF30" s="705" t="s">
        <v>312</v>
      </c>
      <c r="CG30" s="702"/>
      <c r="CH30" s="702"/>
      <c r="CI30" s="702"/>
      <c r="CJ30" s="702"/>
      <c r="CK30" s="702"/>
      <c r="CL30" s="702"/>
      <c r="CM30" s="702"/>
      <c r="CN30" s="702"/>
      <c r="CO30" s="702"/>
      <c r="CP30" s="702"/>
      <c r="CQ30" s="703"/>
      <c r="CR30" s="661">
        <v>113952</v>
      </c>
      <c r="CS30" s="664"/>
      <c r="CT30" s="664"/>
      <c r="CU30" s="664"/>
      <c r="CV30" s="664"/>
      <c r="CW30" s="664"/>
      <c r="CX30" s="664"/>
      <c r="CY30" s="665"/>
      <c r="CZ30" s="666">
        <v>7.3</v>
      </c>
      <c r="DA30" s="695"/>
      <c r="DB30" s="695"/>
      <c r="DC30" s="696"/>
      <c r="DD30" s="669">
        <v>113952</v>
      </c>
      <c r="DE30" s="664"/>
      <c r="DF30" s="664"/>
      <c r="DG30" s="664"/>
      <c r="DH30" s="664"/>
      <c r="DI30" s="664"/>
      <c r="DJ30" s="664"/>
      <c r="DK30" s="665"/>
      <c r="DL30" s="669">
        <v>113952</v>
      </c>
      <c r="DM30" s="664"/>
      <c r="DN30" s="664"/>
      <c r="DO30" s="664"/>
      <c r="DP30" s="664"/>
      <c r="DQ30" s="664"/>
      <c r="DR30" s="664"/>
      <c r="DS30" s="664"/>
      <c r="DT30" s="664"/>
      <c r="DU30" s="664"/>
      <c r="DV30" s="665"/>
      <c r="DW30" s="666">
        <v>16.7</v>
      </c>
      <c r="DX30" s="695"/>
      <c r="DY30" s="695"/>
      <c r="DZ30" s="695"/>
      <c r="EA30" s="695"/>
      <c r="EB30" s="695"/>
      <c r="EC30" s="697"/>
    </row>
    <row r="31" spans="2:133" ht="11.25" customHeight="1">
      <c r="B31" s="658" t="s">
        <v>313</v>
      </c>
      <c r="C31" s="659"/>
      <c r="D31" s="659"/>
      <c r="E31" s="659"/>
      <c r="F31" s="659"/>
      <c r="G31" s="659"/>
      <c r="H31" s="659"/>
      <c r="I31" s="659"/>
      <c r="J31" s="659"/>
      <c r="K31" s="659"/>
      <c r="L31" s="659"/>
      <c r="M31" s="659"/>
      <c r="N31" s="659"/>
      <c r="O31" s="659"/>
      <c r="P31" s="659"/>
      <c r="Q31" s="660"/>
      <c r="R31" s="661">
        <v>55</v>
      </c>
      <c r="S31" s="664"/>
      <c r="T31" s="664"/>
      <c r="U31" s="664"/>
      <c r="V31" s="664"/>
      <c r="W31" s="664"/>
      <c r="X31" s="664"/>
      <c r="Y31" s="665"/>
      <c r="Z31" s="723">
        <v>0</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99.1</v>
      </c>
      <c r="BH31" s="662"/>
      <c r="BI31" s="662"/>
      <c r="BJ31" s="662"/>
      <c r="BK31" s="662"/>
      <c r="BL31" s="662"/>
      <c r="BM31" s="667">
        <v>95.8</v>
      </c>
      <c r="BN31" s="740"/>
      <c r="BO31" s="740"/>
      <c r="BP31" s="740"/>
      <c r="BQ31" s="701"/>
      <c r="BR31" s="739">
        <v>96</v>
      </c>
      <c r="BS31" s="662"/>
      <c r="BT31" s="662"/>
      <c r="BU31" s="662"/>
      <c r="BV31" s="662"/>
      <c r="BW31" s="662"/>
      <c r="BX31" s="667">
        <v>81</v>
      </c>
      <c r="BY31" s="740"/>
      <c r="BZ31" s="740"/>
      <c r="CA31" s="740"/>
      <c r="CB31" s="701"/>
      <c r="CD31" s="747"/>
      <c r="CE31" s="748"/>
      <c r="CF31" s="705" t="s">
        <v>316</v>
      </c>
      <c r="CG31" s="702"/>
      <c r="CH31" s="702"/>
      <c r="CI31" s="702"/>
      <c r="CJ31" s="702"/>
      <c r="CK31" s="702"/>
      <c r="CL31" s="702"/>
      <c r="CM31" s="702"/>
      <c r="CN31" s="702"/>
      <c r="CO31" s="702"/>
      <c r="CP31" s="702"/>
      <c r="CQ31" s="703"/>
      <c r="CR31" s="661">
        <v>8689</v>
      </c>
      <c r="CS31" s="662"/>
      <c r="CT31" s="662"/>
      <c r="CU31" s="662"/>
      <c r="CV31" s="662"/>
      <c r="CW31" s="662"/>
      <c r="CX31" s="662"/>
      <c r="CY31" s="663"/>
      <c r="CZ31" s="666">
        <v>0.6</v>
      </c>
      <c r="DA31" s="695"/>
      <c r="DB31" s="695"/>
      <c r="DC31" s="696"/>
      <c r="DD31" s="669">
        <v>8689</v>
      </c>
      <c r="DE31" s="662"/>
      <c r="DF31" s="662"/>
      <c r="DG31" s="662"/>
      <c r="DH31" s="662"/>
      <c r="DI31" s="662"/>
      <c r="DJ31" s="662"/>
      <c r="DK31" s="663"/>
      <c r="DL31" s="669">
        <v>8689</v>
      </c>
      <c r="DM31" s="662"/>
      <c r="DN31" s="662"/>
      <c r="DO31" s="662"/>
      <c r="DP31" s="662"/>
      <c r="DQ31" s="662"/>
      <c r="DR31" s="662"/>
      <c r="DS31" s="662"/>
      <c r="DT31" s="662"/>
      <c r="DU31" s="662"/>
      <c r="DV31" s="663"/>
      <c r="DW31" s="666">
        <v>1.3</v>
      </c>
      <c r="DX31" s="695"/>
      <c r="DY31" s="695"/>
      <c r="DZ31" s="695"/>
      <c r="EA31" s="695"/>
      <c r="EB31" s="695"/>
      <c r="EC31" s="697"/>
    </row>
    <row r="32" spans="2:133" ht="11.25" customHeight="1">
      <c r="B32" s="658" t="s">
        <v>317</v>
      </c>
      <c r="C32" s="659"/>
      <c r="D32" s="659"/>
      <c r="E32" s="659"/>
      <c r="F32" s="659"/>
      <c r="G32" s="659"/>
      <c r="H32" s="659"/>
      <c r="I32" s="659"/>
      <c r="J32" s="659"/>
      <c r="K32" s="659"/>
      <c r="L32" s="659"/>
      <c r="M32" s="659"/>
      <c r="N32" s="659"/>
      <c r="O32" s="659"/>
      <c r="P32" s="659"/>
      <c r="Q32" s="660"/>
      <c r="R32" s="661">
        <v>235314</v>
      </c>
      <c r="S32" s="664"/>
      <c r="T32" s="664"/>
      <c r="U32" s="664"/>
      <c r="V32" s="664"/>
      <c r="W32" s="664"/>
      <c r="X32" s="664"/>
      <c r="Y32" s="665"/>
      <c r="Z32" s="723">
        <v>13</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75.599999999999994</v>
      </c>
      <c r="BH32" s="677"/>
      <c r="BI32" s="677"/>
      <c r="BJ32" s="677"/>
      <c r="BK32" s="677"/>
      <c r="BL32" s="677"/>
      <c r="BM32" s="721">
        <v>64.400000000000006</v>
      </c>
      <c r="BN32" s="677"/>
      <c r="BO32" s="677"/>
      <c r="BP32" s="677"/>
      <c r="BQ32" s="714"/>
      <c r="BR32" s="738">
        <v>92.9</v>
      </c>
      <c r="BS32" s="677"/>
      <c r="BT32" s="677"/>
      <c r="BU32" s="677"/>
      <c r="BV32" s="677"/>
      <c r="BW32" s="677"/>
      <c r="BX32" s="721">
        <v>70.900000000000006</v>
      </c>
      <c r="BY32" s="677"/>
      <c r="BZ32" s="677"/>
      <c r="CA32" s="677"/>
      <c r="CB32" s="714"/>
      <c r="CD32" s="749"/>
      <c r="CE32" s="750"/>
      <c r="CF32" s="705" t="s">
        <v>319</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c r="B33" s="658" t="s">
        <v>320</v>
      </c>
      <c r="C33" s="659"/>
      <c r="D33" s="659"/>
      <c r="E33" s="659"/>
      <c r="F33" s="659"/>
      <c r="G33" s="659"/>
      <c r="H33" s="659"/>
      <c r="I33" s="659"/>
      <c r="J33" s="659"/>
      <c r="K33" s="659"/>
      <c r="L33" s="659"/>
      <c r="M33" s="659"/>
      <c r="N33" s="659"/>
      <c r="O33" s="659"/>
      <c r="P33" s="659"/>
      <c r="Q33" s="660"/>
      <c r="R33" s="661">
        <v>201550</v>
      </c>
      <c r="S33" s="664"/>
      <c r="T33" s="664"/>
      <c r="U33" s="664"/>
      <c r="V33" s="664"/>
      <c r="W33" s="664"/>
      <c r="X33" s="664"/>
      <c r="Y33" s="665"/>
      <c r="Z33" s="723">
        <v>11.1</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798021</v>
      </c>
      <c r="CS33" s="662"/>
      <c r="CT33" s="662"/>
      <c r="CU33" s="662"/>
      <c r="CV33" s="662"/>
      <c r="CW33" s="662"/>
      <c r="CX33" s="662"/>
      <c r="CY33" s="663"/>
      <c r="CZ33" s="666">
        <v>51.4</v>
      </c>
      <c r="DA33" s="695"/>
      <c r="DB33" s="695"/>
      <c r="DC33" s="696"/>
      <c r="DD33" s="669">
        <v>587812</v>
      </c>
      <c r="DE33" s="662"/>
      <c r="DF33" s="662"/>
      <c r="DG33" s="662"/>
      <c r="DH33" s="662"/>
      <c r="DI33" s="662"/>
      <c r="DJ33" s="662"/>
      <c r="DK33" s="663"/>
      <c r="DL33" s="669">
        <v>255064</v>
      </c>
      <c r="DM33" s="662"/>
      <c r="DN33" s="662"/>
      <c r="DO33" s="662"/>
      <c r="DP33" s="662"/>
      <c r="DQ33" s="662"/>
      <c r="DR33" s="662"/>
      <c r="DS33" s="662"/>
      <c r="DT33" s="662"/>
      <c r="DU33" s="662"/>
      <c r="DV33" s="663"/>
      <c r="DW33" s="666">
        <v>37.4</v>
      </c>
      <c r="DX33" s="695"/>
      <c r="DY33" s="695"/>
      <c r="DZ33" s="695"/>
      <c r="EA33" s="695"/>
      <c r="EB33" s="695"/>
      <c r="EC33" s="697"/>
    </row>
    <row r="34" spans="2:133" ht="11.25" customHeight="1">
      <c r="B34" s="658" t="s">
        <v>322</v>
      </c>
      <c r="C34" s="659"/>
      <c r="D34" s="659"/>
      <c r="E34" s="659"/>
      <c r="F34" s="659"/>
      <c r="G34" s="659"/>
      <c r="H34" s="659"/>
      <c r="I34" s="659"/>
      <c r="J34" s="659"/>
      <c r="K34" s="659"/>
      <c r="L34" s="659"/>
      <c r="M34" s="659"/>
      <c r="N34" s="659"/>
      <c r="O34" s="659"/>
      <c r="P34" s="659"/>
      <c r="Q34" s="660"/>
      <c r="R34" s="661">
        <v>17257</v>
      </c>
      <c r="S34" s="664"/>
      <c r="T34" s="664"/>
      <c r="U34" s="664"/>
      <c r="V34" s="664"/>
      <c r="W34" s="664"/>
      <c r="X34" s="664"/>
      <c r="Y34" s="665"/>
      <c r="Z34" s="723">
        <v>1</v>
      </c>
      <c r="AA34" s="723"/>
      <c r="AB34" s="723"/>
      <c r="AC34" s="723"/>
      <c r="AD34" s="724">
        <v>12103</v>
      </c>
      <c r="AE34" s="724"/>
      <c r="AF34" s="724"/>
      <c r="AG34" s="724"/>
      <c r="AH34" s="724"/>
      <c r="AI34" s="724"/>
      <c r="AJ34" s="724"/>
      <c r="AK34" s="724"/>
      <c r="AL34" s="666">
        <v>1.8</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452523</v>
      </c>
      <c r="CS34" s="664"/>
      <c r="CT34" s="664"/>
      <c r="CU34" s="664"/>
      <c r="CV34" s="664"/>
      <c r="CW34" s="664"/>
      <c r="CX34" s="664"/>
      <c r="CY34" s="665"/>
      <c r="CZ34" s="666">
        <v>29.1</v>
      </c>
      <c r="DA34" s="695"/>
      <c r="DB34" s="695"/>
      <c r="DC34" s="696"/>
      <c r="DD34" s="669">
        <v>290393</v>
      </c>
      <c r="DE34" s="664"/>
      <c r="DF34" s="664"/>
      <c r="DG34" s="664"/>
      <c r="DH34" s="664"/>
      <c r="DI34" s="664"/>
      <c r="DJ34" s="664"/>
      <c r="DK34" s="665"/>
      <c r="DL34" s="669">
        <v>166106</v>
      </c>
      <c r="DM34" s="664"/>
      <c r="DN34" s="664"/>
      <c r="DO34" s="664"/>
      <c r="DP34" s="664"/>
      <c r="DQ34" s="664"/>
      <c r="DR34" s="664"/>
      <c r="DS34" s="664"/>
      <c r="DT34" s="664"/>
      <c r="DU34" s="664"/>
      <c r="DV34" s="665"/>
      <c r="DW34" s="666">
        <v>24.3</v>
      </c>
      <c r="DX34" s="695"/>
      <c r="DY34" s="695"/>
      <c r="DZ34" s="695"/>
      <c r="EA34" s="695"/>
      <c r="EB34" s="695"/>
      <c r="EC34" s="697"/>
    </row>
    <row r="35" spans="2:133" ht="11.25" customHeight="1">
      <c r="B35" s="658" t="s">
        <v>326</v>
      </c>
      <c r="C35" s="659"/>
      <c r="D35" s="659"/>
      <c r="E35" s="659"/>
      <c r="F35" s="659"/>
      <c r="G35" s="659"/>
      <c r="H35" s="659"/>
      <c r="I35" s="659"/>
      <c r="J35" s="659"/>
      <c r="K35" s="659"/>
      <c r="L35" s="659"/>
      <c r="M35" s="659"/>
      <c r="N35" s="659"/>
      <c r="O35" s="659"/>
      <c r="P35" s="659"/>
      <c r="Q35" s="660"/>
      <c r="R35" s="661">
        <v>120570</v>
      </c>
      <c r="S35" s="664"/>
      <c r="T35" s="664"/>
      <c r="U35" s="664"/>
      <c r="V35" s="664"/>
      <c r="W35" s="664"/>
      <c r="X35" s="664"/>
      <c r="Y35" s="665"/>
      <c r="Z35" s="723">
        <v>6.6</v>
      </c>
      <c r="AA35" s="723"/>
      <c r="AB35" s="723"/>
      <c r="AC35" s="723"/>
      <c r="AD35" s="724" t="s">
        <v>129</v>
      </c>
      <c r="AE35" s="724"/>
      <c r="AF35" s="724"/>
      <c r="AG35" s="724"/>
      <c r="AH35" s="724"/>
      <c r="AI35" s="724"/>
      <c r="AJ35" s="724"/>
      <c r="AK35" s="724"/>
      <c r="AL35" s="666" t="s">
        <v>249</v>
      </c>
      <c r="AM35" s="667"/>
      <c r="AN35" s="667"/>
      <c r="AO35" s="725"/>
      <c r="AP35" s="234"/>
      <c r="AQ35" s="729" t="s">
        <v>327</v>
      </c>
      <c r="AR35" s="730"/>
      <c r="AS35" s="730"/>
      <c r="AT35" s="730"/>
      <c r="AU35" s="730"/>
      <c r="AV35" s="730"/>
      <c r="AW35" s="730"/>
      <c r="AX35" s="730"/>
      <c r="AY35" s="731"/>
      <c r="AZ35" s="726">
        <v>114443</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35246</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18516</v>
      </c>
      <c r="CS35" s="662"/>
      <c r="CT35" s="662"/>
      <c r="CU35" s="662"/>
      <c r="CV35" s="662"/>
      <c r="CW35" s="662"/>
      <c r="CX35" s="662"/>
      <c r="CY35" s="663"/>
      <c r="CZ35" s="666">
        <v>1.2</v>
      </c>
      <c r="DA35" s="695"/>
      <c r="DB35" s="695"/>
      <c r="DC35" s="696"/>
      <c r="DD35" s="669">
        <v>10279</v>
      </c>
      <c r="DE35" s="662"/>
      <c r="DF35" s="662"/>
      <c r="DG35" s="662"/>
      <c r="DH35" s="662"/>
      <c r="DI35" s="662"/>
      <c r="DJ35" s="662"/>
      <c r="DK35" s="663"/>
      <c r="DL35" s="669">
        <v>1805</v>
      </c>
      <c r="DM35" s="662"/>
      <c r="DN35" s="662"/>
      <c r="DO35" s="662"/>
      <c r="DP35" s="662"/>
      <c r="DQ35" s="662"/>
      <c r="DR35" s="662"/>
      <c r="DS35" s="662"/>
      <c r="DT35" s="662"/>
      <c r="DU35" s="662"/>
      <c r="DV35" s="663"/>
      <c r="DW35" s="666">
        <v>0.3</v>
      </c>
      <c r="DX35" s="695"/>
      <c r="DY35" s="695"/>
      <c r="DZ35" s="695"/>
      <c r="EA35" s="695"/>
      <c r="EB35" s="695"/>
      <c r="EC35" s="697"/>
    </row>
    <row r="36" spans="2:133" ht="11.25" customHeight="1">
      <c r="B36" s="658" t="s">
        <v>330</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249</v>
      </c>
      <c r="AE36" s="724"/>
      <c r="AF36" s="724"/>
      <c r="AG36" s="724"/>
      <c r="AH36" s="724"/>
      <c r="AI36" s="724"/>
      <c r="AJ36" s="724"/>
      <c r="AK36" s="724"/>
      <c r="AL36" s="666" t="s">
        <v>129</v>
      </c>
      <c r="AM36" s="667"/>
      <c r="AN36" s="667"/>
      <c r="AO36" s="725"/>
      <c r="AQ36" s="698" t="s">
        <v>331</v>
      </c>
      <c r="AR36" s="699"/>
      <c r="AS36" s="699"/>
      <c r="AT36" s="699"/>
      <c r="AU36" s="699"/>
      <c r="AV36" s="699"/>
      <c r="AW36" s="699"/>
      <c r="AX36" s="699"/>
      <c r="AY36" s="700"/>
      <c r="AZ36" s="661">
        <v>22664</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26235</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81793</v>
      </c>
      <c r="CS36" s="664"/>
      <c r="CT36" s="664"/>
      <c r="CU36" s="664"/>
      <c r="CV36" s="664"/>
      <c r="CW36" s="664"/>
      <c r="CX36" s="664"/>
      <c r="CY36" s="665"/>
      <c r="CZ36" s="666">
        <v>5.3</v>
      </c>
      <c r="DA36" s="695"/>
      <c r="DB36" s="695"/>
      <c r="DC36" s="696"/>
      <c r="DD36" s="669">
        <v>47846</v>
      </c>
      <c r="DE36" s="664"/>
      <c r="DF36" s="664"/>
      <c r="DG36" s="664"/>
      <c r="DH36" s="664"/>
      <c r="DI36" s="664"/>
      <c r="DJ36" s="664"/>
      <c r="DK36" s="665"/>
      <c r="DL36" s="669">
        <v>24538</v>
      </c>
      <c r="DM36" s="664"/>
      <c r="DN36" s="664"/>
      <c r="DO36" s="664"/>
      <c r="DP36" s="664"/>
      <c r="DQ36" s="664"/>
      <c r="DR36" s="664"/>
      <c r="DS36" s="664"/>
      <c r="DT36" s="664"/>
      <c r="DU36" s="664"/>
      <c r="DV36" s="665"/>
      <c r="DW36" s="666">
        <v>3.6</v>
      </c>
      <c r="DX36" s="695"/>
      <c r="DY36" s="695"/>
      <c r="DZ36" s="695"/>
      <c r="EA36" s="695"/>
      <c r="EB36" s="695"/>
      <c r="EC36" s="697"/>
    </row>
    <row r="37" spans="2:133" ht="11.25" customHeight="1">
      <c r="B37" s="658" t="s">
        <v>334</v>
      </c>
      <c r="C37" s="659"/>
      <c r="D37" s="659"/>
      <c r="E37" s="659"/>
      <c r="F37" s="659"/>
      <c r="G37" s="659"/>
      <c r="H37" s="659"/>
      <c r="I37" s="659"/>
      <c r="J37" s="659"/>
      <c r="K37" s="659"/>
      <c r="L37" s="659"/>
      <c r="M37" s="659"/>
      <c r="N37" s="659"/>
      <c r="O37" s="659"/>
      <c r="P37" s="659"/>
      <c r="Q37" s="660"/>
      <c r="R37" s="661">
        <v>23570</v>
      </c>
      <c r="S37" s="664"/>
      <c r="T37" s="664"/>
      <c r="U37" s="664"/>
      <c r="V37" s="664"/>
      <c r="W37" s="664"/>
      <c r="X37" s="664"/>
      <c r="Y37" s="665"/>
      <c r="Z37" s="723">
        <v>1.3</v>
      </c>
      <c r="AA37" s="723"/>
      <c r="AB37" s="723"/>
      <c r="AC37" s="723"/>
      <c r="AD37" s="724" t="s">
        <v>129</v>
      </c>
      <c r="AE37" s="724"/>
      <c r="AF37" s="724"/>
      <c r="AG37" s="724"/>
      <c r="AH37" s="724"/>
      <c r="AI37" s="724"/>
      <c r="AJ37" s="724"/>
      <c r="AK37" s="724"/>
      <c r="AL37" s="666" t="s">
        <v>129</v>
      </c>
      <c r="AM37" s="667"/>
      <c r="AN37" s="667"/>
      <c r="AO37" s="725"/>
      <c r="AQ37" s="698" t="s">
        <v>335</v>
      </c>
      <c r="AR37" s="699"/>
      <c r="AS37" s="699"/>
      <c r="AT37" s="699"/>
      <c r="AU37" s="699"/>
      <c r="AV37" s="699"/>
      <c r="AW37" s="699"/>
      <c r="AX37" s="699"/>
      <c r="AY37" s="700"/>
      <c r="AZ37" s="661">
        <v>21000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118</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8483</v>
      </c>
      <c r="CS37" s="662"/>
      <c r="CT37" s="662"/>
      <c r="CU37" s="662"/>
      <c r="CV37" s="662"/>
      <c r="CW37" s="662"/>
      <c r="CX37" s="662"/>
      <c r="CY37" s="663"/>
      <c r="CZ37" s="666">
        <v>0.5</v>
      </c>
      <c r="DA37" s="695"/>
      <c r="DB37" s="695"/>
      <c r="DC37" s="696"/>
      <c r="DD37" s="669">
        <v>8483</v>
      </c>
      <c r="DE37" s="662"/>
      <c r="DF37" s="662"/>
      <c r="DG37" s="662"/>
      <c r="DH37" s="662"/>
      <c r="DI37" s="662"/>
      <c r="DJ37" s="662"/>
      <c r="DK37" s="663"/>
      <c r="DL37" s="669">
        <v>8483</v>
      </c>
      <c r="DM37" s="662"/>
      <c r="DN37" s="662"/>
      <c r="DO37" s="662"/>
      <c r="DP37" s="662"/>
      <c r="DQ37" s="662"/>
      <c r="DR37" s="662"/>
      <c r="DS37" s="662"/>
      <c r="DT37" s="662"/>
      <c r="DU37" s="662"/>
      <c r="DV37" s="663"/>
      <c r="DW37" s="666">
        <v>1.2</v>
      </c>
      <c r="DX37" s="695"/>
      <c r="DY37" s="695"/>
      <c r="DZ37" s="695"/>
      <c r="EA37" s="695"/>
      <c r="EB37" s="695"/>
      <c r="EC37" s="697"/>
    </row>
    <row r="38" spans="2:133" ht="11.25" customHeight="1">
      <c r="B38" s="673" t="s">
        <v>338</v>
      </c>
      <c r="C38" s="674"/>
      <c r="D38" s="674"/>
      <c r="E38" s="674"/>
      <c r="F38" s="674"/>
      <c r="G38" s="674"/>
      <c r="H38" s="674"/>
      <c r="I38" s="674"/>
      <c r="J38" s="674"/>
      <c r="K38" s="674"/>
      <c r="L38" s="674"/>
      <c r="M38" s="674"/>
      <c r="N38" s="674"/>
      <c r="O38" s="674"/>
      <c r="P38" s="674"/>
      <c r="Q38" s="675"/>
      <c r="R38" s="676">
        <v>1815447</v>
      </c>
      <c r="S38" s="713"/>
      <c r="T38" s="713"/>
      <c r="U38" s="713"/>
      <c r="V38" s="713"/>
      <c r="W38" s="713"/>
      <c r="X38" s="713"/>
      <c r="Y38" s="718"/>
      <c r="Z38" s="719">
        <v>100</v>
      </c>
      <c r="AA38" s="719"/>
      <c r="AB38" s="719"/>
      <c r="AC38" s="719"/>
      <c r="AD38" s="720">
        <v>659300</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10000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187</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114443</v>
      </c>
      <c r="CS38" s="664"/>
      <c r="CT38" s="664"/>
      <c r="CU38" s="664"/>
      <c r="CV38" s="664"/>
      <c r="CW38" s="664"/>
      <c r="CX38" s="664"/>
      <c r="CY38" s="665"/>
      <c r="CZ38" s="666">
        <v>7.4</v>
      </c>
      <c r="DA38" s="695"/>
      <c r="DB38" s="695"/>
      <c r="DC38" s="696"/>
      <c r="DD38" s="669">
        <v>108548</v>
      </c>
      <c r="DE38" s="664"/>
      <c r="DF38" s="664"/>
      <c r="DG38" s="664"/>
      <c r="DH38" s="664"/>
      <c r="DI38" s="664"/>
      <c r="DJ38" s="664"/>
      <c r="DK38" s="665"/>
      <c r="DL38" s="669">
        <v>62615</v>
      </c>
      <c r="DM38" s="664"/>
      <c r="DN38" s="664"/>
      <c r="DO38" s="664"/>
      <c r="DP38" s="664"/>
      <c r="DQ38" s="664"/>
      <c r="DR38" s="664"/>
      <c r="DS38" s="664"/>
      <c r="DT38" s="664"/>
      <c r="DU38" s="664"/>
      <c r="DV38" s="665"/>
      <c r="DW38" s="666">
        <v>9.1999999999999993</v>
      </c>
      <c r="DX38" s="695"/>
      <c r="DY38" s="695"/>
      <c r="DZ38" s="695"/>
      <c r="EA38" s="695"/>
      <c r="EB38" s="695"/>
      <c r="EC38" s="697"/>
    </row>
    <row r="39" spans="2:133" ht="11.25" customHeight="1">
      <c r="AQ39" s="698" t="s">
        <v>342</v>
      </c>
      <c r="AR39" s="699"/>
      <c r="AS39" s="699"/>
      <c r="AT39" s="699"/>
      <c r="AU39" s="699"/>
      <c r="AV39" s="699"/>
      <c r="AW39" s="699"/>
      <c r="AX39" s="699"/>
      <c r="AY39" s="700"/>
      <c r="AZ39" s="661" t="s">
        <v>129</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41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130746</v>
      </c>
      <c r="CS39" s="662"/>
      <c r="CT39" s="662"/>
      <c r="CU39" s="662"/>
      <c r="CV39" s="662"/>
      <c r="CW39" s="662"/>
      <c r="CX39" s="662"/>
      <c r="CY39" s="663"/>
      <c r="CZ39" s="666">
        <v>8.4</v>
      </c>
      <c r="DA39" s="695"/>
      <c r="DB39" s="695"/>
      <c r="DC39" s="696"/>
      <c r="DD39" s="669">
        <v>130746</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346</v>
      </c>
      <c r="AR40" s="699"/>
      <c r="AS40" s="699"/>
      <c r="AT40" s="699"/>
      <c r="AU40" s="699"/>
      <c r="AV40" s="699"/>
      <c r="AW40" s="699"/>
      <c r="AX40" s="699"/>
      <c r="AY40" s="700"/>
      <c r="AZ40" s="661">
        <v>14574</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t="s">
        <v>129</v>
      </c>
      <c r="CS40" s="664"/>
      <c r="CT40" s="664"/>
      <c r="CU40" s="664"/>
      <c r="CV40" s="664"/>
      <c r="CW40" s="664"/>
      <c r="CX40" s="664"/>
      <c r="CY40" s="665"/>
      <c r="CZ40" s="666" t="s">
        <v>249</v>
      </c>
      <c r="DA40" s="695"/>
      <c r="DB40" s="695"/>
      <c r="DC40" s="696"/>
      <c r="DD40" s="669" t="s">
        <v>129</v>
      </c>
      <c r="DE40" s="664"/>
      <c r="DF40" s="664"/>
      <c r="DG40" s="664"/>
      <c r="DH40" s="664"/>
      <c r="DI40" s="664"/>
      <c r="DJ40" s="664"/>
      <c r="DK40" s="665"/>
      <c r="DL40" s="669" t="s">
        <v>249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c r="AQ41" s="710" t="s">
        <v>349</v>
      </c>
      <c r="AR41" s="711"/>
      <c r="AS41" s="711"/>
      <c r="AT41" s="711"/>
      <c r="AU41" s="711"/>
      <c r="AV41" s="711"/>
      <c r="AW41" s="711"/>
      <c r="AX41" s="711"/>
      <c r="AY41" s="712"/>
      <c r="AZ41" s="676">
        <v>46205</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372</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249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254411</v>
      </c>
      <c r="CS42" s="664"/>
      <c r="CT42" s="664"/>
      <c r="CU42" s="664"/>
      <c r="CV42" s="664"/>
      <c r="CW42" s="664"/>
      <c r="CX42" s="664"/>
      <c r="CY42" s="665"/>
      <c r="CZ42" s="666">
        <v>16.399999999999999</v>
      </c>
      <c r="DA42" s="667"/>
      <c r="DB42" s="667"/>
      <c r="DC42" s="668"/>
      <c r="DD42" s="669">
        <v>42508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t="s">
        <v>129</v>
      </c>
      <c r="CS43" s="662"/>
      <c r="CT43" s="662"/>
      <c r="CU43" s="662"/>
      <c r="CV43" s="662"/>
      <c r="CW43" s="662"/>
      <c r="CX43" s="662"/>
      <c r="CY43" s="663"/>
      <c r="CZ43" s="666" t="s">
        <v>129</v>
      </c>
      <c r="DA43" s="695"/>
      <c r="DB43" s="695"/>
      <c r="DC43" s="696"/>
      <c r="DD43" s="669" t="s">
        <v>129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356</v>
      </c>
      <c r="CD44" s="689" t="s">
        <v>308</v>
      </c>
      <c r="CE44" s="690"/>
      <c r="CF44" s="658" t="s">
        <v>357</v>
      </c>
      <c r="CG44" s="659"/>
      <c r="CH44" s="659"/>
      <c r="CI44" s="659"/>
      <c r="CJ44" s="659"/>
      <c r="CK44" s="659"/>
      <c r="CL44" s="659"/>
      <c r="CM44" s="659"/>
      <c r="CN44" s="659"/>
      <c r="CO44" s="659"/>
      <c r="CP44" s="659"/>
      <c r="CQ44" s="660"/>
      <c r="CR44" s="661">
        <v>254411</v>
      </c>
      <c r="CS44" s="664"/>
      <c r="CT44" s="664"/>
      <c r="CU44" s="664"/>
      <c r="CV44" s="664"/>
      <c r="CW44" s="664"/>
      <c r="CX44" s="664"/>
      <c r="CY44" s="665"/>
      <c r="CZ44" s="666">
        <v>16.399999999999999</v>
      </c>
      <c r="DA44" s="667"/>
      <c r="DB44" s="667"/>
      <c r="DC44" s="668"/>
      <c r="DD44" s="669">
        <v>42508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358</v>
      </c>
      <c r="CG45" s="659"/>
      <c r="CH45" s="659"/>
      <c r="CI45" s="659"/>
      <c r="CJ45" s="659"/>
      <c r="CK45" s="659"/>
      <c r="CL45" s="659"/>
      <c r="CM45" s="659"/>
      <c r="CN45" s="659"/>
      <c r="CO45" s="659"/>
      <c r="CP45" s="659"/>
      <c r="CQ45" s="660"/>
      <c r="CR45" s="661">
        <v>248502</v>
      </c>
      <c r="CS45" s="662"/>
      <c r="CT45" s="662"/>
      <c r="CU45" s="662"/>
      <c r="CV45" s="662"/>
      <c r="CW45" s="662"/>
      <c r="CX45" s="662"/>
      <c r="CY45" s="663"/>
      <c r="CZ45" s="666">
        <v>16</v>
      </c>
      <c r="DA45" s="695"/>
      <c r="DB45" s="695"/>
      <c r="DC45" s="696"/>
      <c r="DD45" s="669">
        <v>36599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359</v>
      </c>
      <c r="CG46" s="659"/>
      <c r="CH46" s="659"/>
      <c r="CI46" s="659"/>
      <c r="CJ46" s="659"/>
      <c r="CK46" s="659"/>
      <c r="CL46" s="659"/>
      <c r="CM46" s="659"/>
      <c r="CN46" s="659"/>
      <c r="CO46" s="659"/>
      <c r="CP46" s="659"/>
      <c r="CQ46" s="660"/>
      <c r="CR46" s="661">
        <v>5909</v>
      </c>
      <c r="CS46" s="664"/>
      <c r="CT46" s="664"/>
      <c r="CU46" s="664"/>
      <c r="CV46" s="664"/>
      <c r="CW46" s="664"/>
      <c r="CX46" s="664"/>
      <c r="CY46" s="665"/>
      <c r="CZ46" s="666">
        <v>0.4</v>
      </c>
      <c r="DA46" s="667"/>
      <c r="DB46" s="667"/>
      <c r="DC46" s="668"/>
      <c r="DD46" s="669">
        <v>5909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360</v>
      </c>
      <c r="CG47" s="659"/>
      <c r="CH47" s="659"/>
      <c r="CI47" s="659"/>
      <c r="CJ47" s="659"/>
      <c r="CK47" s="659"/>
      <c r="CL47" s="659"/>
      <c r="CM47" s="659"/>
      <c r="CN47" s="659"/>
      <c r="CO47" s="659"/>
      <c r="CP47" s="659"/>
      <c r="CQ47" s="660"/>
      <c r="CR47" s="661" t="s">
        <v>129</v>
      </c>
      <c r="CS47" s="662"/>
      <c r="CT47" s="662"/>
      <c r="CU47" s="662"/>
      <c r="CV47" s="662"/>
      <c r="CW47" s="662"/>
      <c r="CX47" s="662"/>
      <c r="CY47" s="663"/>
      <c r="CZ47" s="666" t="s">
        <v>249</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361</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362</v>
      </c>
      <c r="CE49" s="674"/>
      <c r="CF49" s="674"/>
      <c r="CG49" s="674"/>
      <c r="CH49" s="674"/>
      <c r="CI49" s="674"/>
      <c r="CJ49" s="674"/>
      <c r="CK49" s="674"/>
      <c r="CL49" s="674"/>
      <c r="CM49" s="674"/>
      <c r="CN49" s="674"/>
      <c r="CO49" s="674"/>
      <c r="CP49" s="674"/>
      <c r="CQ49" s="675"/>
      <c r="CR49" s="676">
        <v>1553605</v>
      </c>
      <c r="CS49" s="677"/>
      <c r="CT49" s="677"/>
      <c r="CU49" s="677"/>
      <c r="CV49" s="677"/>
      <c r="CW49" s="677"/>
      <c r="CX49" s="677"/>
      <c r="CY49" s="678"/>
      <c r="CZ49" s="679">
        <v>100</v>
      </c>
      <c r="DA49" s="680"/>
      <c r="DB49" s="680"/>
      <c r="DC49" s="681"/>
      <c r="DD49" s="682">
        <v>1073680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zMgxZ+O8+YH8nSW9hjx9bOlDK72D5dtumBrs7/ktdbiOY45Bmv8Cgp1ecydra809g/IS1SYdu9WSjlkdRoZdxA==" saltValue="oVZwyq1MXnUZryXFDWKq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BE34" sqref="BE34:BI3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385</v>
      </c>
      <c r="C7" s="1140"/>
      <c r="D7" s="1140"/>
      <c r="E7" s="1140"/>
      <c r="F7" s="1140"/>
      <c r="G7" s="1140"/>
      <c r="H7" s="1140"/>
      <c r="I7" s="1140"/>
      <c r="J7" s="1140"/>
      <c r="K7" s="1140"/>
      <c r="L7" s="1140"/>
      <c r="M7" s="1140"/>
      <c r="N7" s="1140"/>
      <c r="O7" s="1140"/>
      <c r="P7" s="1141"/>
      <c r="Q7" s="1193">
        <v>1815</v>
      </c>
      <c r="R7" s="1194"/>
      <c r="S7" s="1194"/>
      <c r="T7" s="1194"/>
      <c r="U7" s="1194"/>
      <c r="V7" s="1194">
        <v>1554</v>
      </c>
      <c r="W7" s="1194"/>
      <c r="X7" s="1194"/>
      <c r="Y7" s="1194"/>
      <c r="Z7" s="1194"/>
      <c r="AA7" s="1194">
        <f>Q7-V7</f>
        <v>261</v>
      </c>
      <c r="AB7" s="1194"/>
      <c r="AC7" s="1194"/>
      <c r="AD7" s="1194"/>
      <c r="AE7" s="1195"/>
      <c r="AF7" s="1196">
        <v>210</v>
      </c>
      <c r="AG7" s="1197"/>
      <c r="AH7" s="1197"/>
      <c r="AI7" s="1197"/>
      <c r="AJ7" s="1198"/>
      <c r="AK7" s="1180" t="s">
        <v>577</v>
      </c>
      <c r="AL7" s="1181"/>
      <c r="AM7" s="1181"/>
      <c r="AN7" s="1181"/>
      <c r="AO7" s="1181"/>
      <c r="AP7" s="1181">
        <v>1551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210</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134</v>
      </c>
      <c r="R28" s="1143"/>
      <c r="S28" s="1143"/>
      <c r="T28" s="1143"/>
      <c r="U28" s="1143"/>
      <c r="V28" s="1143">
        <v>99</v>
      </c>
      <c r="W28" s="1143"/>
      <c r="X28" s="1143"/>
      <c r="Y28" s="1143"/>
      <c r="Z28" s="1143"/>
      <c r="AA28" s="1143" t="s">
        <v>577</v>
      </c>
      <c r="AB28" s="1143"/>
      <c r="AC28" s="1143"/>
      <c r="AD28" s="1143"/>
      <c r="AE28" s="1144"/>
      <c r="AF28" s="1145">
        <v>35</v>
      </c>
      <c r="AG28" s="1143"/>
      <c r="AH28" s="1143"/>
      <c r="AI28" s="1143"/>
      <c r="AJ28" s="1146"/>
      <c r="AK28" s="1147"/>
      <c r="AL28" s="1135"/>
      <c r="AM28" s="1135"/>
      <c r="AN28" s="1135"/>
      <c r="AO28" s="1135"/>
      <c r="AP28" s="1135" t="s">
        <v>583</v>
      </c>
      <c r="AQ28" s="1135"/>
      <c r="AR28" s="1135"/>
      <c r="AS28" s="1135"/>
      <c r="AT28" s="1135"/>
      <c r="AU28" s="1135"/>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9</v>
      </c>
      <c r="R29" s="1133"/>
      <c r="S29" s="1133"/>
      <c r="T29" s="1133"/>
      <c r="U29" s="1133"/>
      <c r="V29" s="1133">
        <v>9</v>
      </c>
      <c r="W29" s="1133"/>
      <c r="X29" s="1133"/>
      <c r="Y29" s="1133"/>
      <c r="Z29" s="1133"/>
      <c r="AA29" s="1133" t="s">
        <v>577</v>
      </c>
      <c r="AB29" s="1133"/>
      <c r="AC29" s="1133"/>
      <c r="AD29" s="1133"/>
      <c r="AE29" s="1134"/>
      <c r="AF29" s="1108">
        <v>1</v>
      </c>
      <c r="AG29" s="1109"/>
      <c r="AH29" s="1109"/>
      <c r="AI29" s="1109"/>
      <c r="AJ29" s="1110"/>
      <c r="AK29" s="1069"/>
      <c r="AL29" s="1060"/>
      <c r="AM29" s="1060"/>
      <c r="AN29" s="1060"/>
      <c r="AO29" s="1060"/>
      <c r="AP29" s="1060" t="s">
        <v>583</v>
      </c>
      <c r="AQ29" s="1060"/>
      <c r="AR29" s="1060"/>
      <c r="AS29" s="1060"/>
      <c r="AT29" s="1060"/>
      <c r="AU29" s="1060"/>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578</v>
      </c>
      <c r="C30" s="1127"/>
      <c r="D30" s="1127"/>
      <c r="E30" s="1127"/>
      <c r="F30" s="1127"/>
      <c r="G30" s="1127"/>
      <c r="H30" s="1127"/>
      <c r="I30" s="1127"/>
      <c r="J30" s="1127"/>
      <c r="K30" s="1127"/>
      <c r="L30" s="1127"/>
      <c r="M30" s="1127"/>
      <c r="N30" s="1127"/>
      <c r="O30" s="1127"/>
      <c r="P30" s="1128"/>
      <c r="Q30" s="1132">
        <v>222</v>
      </c>
      <c r="R30" s="1133"/>
      <c r="S30" s="1133"/>
      <c r="T30" s="1133"/>
      <c r="U30" s="1133"/>
      <c r="V30" s="1133">
        <v>25</v>
      </c>
      <c r="W30" s="1133"/>
      <c r="X30" s="1133"/>
      <c r="Y30" s="1133"/>
      <c r="Z30" s="1133"/>
      <c r="AA30" s="1133" t="s">
        <v>577</v>
      </c>
      <c r="AB30" s="1133"/>
      <c r="AC30" s="1133"/>
      <c r="AD30" s="1133"/>
      <c r="AE30" s="1134"/>
      <c r="AF30" s="1108">
        <v>201</v>
      </c>
      <c r="AG30" s="1109"/>
      <c r="AH30" s="1109"/>
      <c r="AI30" s="1109"/>
      <c r="AJ30" s="1110"/>
      <c r="AK30" s="1069">
        <v>1</v>
      </c>
      <c r="AL30" s="1060"/>
      <c r="AM30" s="1060"/>
      <c r="AN30" s="1060"/>
      <c r="AO30" s="1060"/>
      <c r="AP30" s="1060">
        <v>139</v>
      </c>
      <c r="AQ30" s="1060"/>
      <c r="AR30" s="1060"/>
      <c r="AS30" s="1060"/>
      <c r="AT30" s="1060"/>
      <c r="AU30" s="1060">
        <v>1</v>
      </c>
      <c r="AV30" s="1060"/>
      <c r="AW30" s="1060"/>
      <c r="AX30" s="1060"/>
      <c r="AY30" s="1060"/>
      <c r="AZ30" s="1131" t="s">
        <v>583</v>
      </c>
      <c r="BA30" s="1131"/>
      <c r="BB30" s="1131"/>
      <c r="BC30" s="1131"/>
      <c r="BD30" s="1131"/>
      <c r="BE30" s="1121" t="s">
        <v>582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579</v>
      </c>
      <c r="C31" s="1127"/>
      <c r="D31" s="1127"/>
      <c r="E31" s="1127"/>
      <c r="F31" s="1127"/>
      <c r="G31" s="1127"/>
      <c r="H31" s="1127"/>
      <c r="I31" s="1127"/>
      <c r="J31" s="1127"/>
      <c r="K31" s="1127"/>
      <c r="L31" s="1127"/>
      <c r="M31" s="1127"/>
      <c r="N31" s="1127"/>
      <c r="O31" s="1127"/>
      <c r="P31" s="1128"/>
      <c r="Q31" s="1132">
        <v>306</v>
      </c>
      <c r="R31" s="1133"/>
      <c r="S31" s="1133"/>
      <c r="T31" s="1133"/>
      <c r="U31" s="1133"/>
      <c r="V31" s="1133">
        <v>298</v>
      </c>
      <c r="W31" s="1133"/>
      <c r="X31" s="1133"/>
      <c r="Y31" s="1133"/>
      <c r="Z31" s="1133"/>
      <c r="AA31" s="1133" t="s">
        <v>577</v>
      </c>
      <c r="AB31" s="1133"/>
      <c r="AC31" s="1133"/>
      <c r="AD31" s="1133"/>
      <c r="AE31" s="1134"/>
      <c r="AF31" s="1108">
        <v>8</v>
      </c>
      <c r="AG31" s="1109"/>
      <c r="AH31" s="1109"/>
      <c r="AI31" s="1109"/>
      <c r="AJ31" s="1110"/>
      <c r="AK31" s="1069">
        <v>13</v>
      </c>
      <c r="AL31" s="1060"/>
      <c r="AM31" s="1060"/>
      <c r="AN31" s="1060"/>
      <c r="AO31" s="1060"/>
      <c r="AP31" s="1060" t="s">
        <v>583</v>
      </c>
      <c r="AQ31" s="1060"/>
      <c r="AR31" s="1060"/>
      <c r="AS31" s="1060"/>
      <c r="AT31" s="1060"/>
      <c r="AU31" s="1060">
        <v>13</v>
      </c>
      <c r="AV31" s="1060"/>
      <c r="AW31" s="1060"/>
      <c r="AX31" s="1060"/>
      <c r="AY31" s="1060"/>
      <c r="AZ31" s="1131" t="s">
        <v>583</v>
      </c>
      <c r="BA31" s="1131"/>
      <c r="BB31" s="1131"/>
      <c r="BC31" s="1131"/>
      <c r="BD31" s="1131"/>
      <c r="BE31" s="1121" t="s">
        <v>582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580</v>
      </c>
      <c r="C32" s="1127"/>
      <c r="D32" s="1127"/>
      <c r="E32" s="1127"/>
      <c r="F32" s="1127"/>
      <c r="G32" s="1127"/>
      <c r="H32" s="1127"/>
      <c r="I32" s="1127"/>
      <c r="J32" s="1127"/>
      <c r="K32" s="1127"/>
      <c r="L32" s="1127"/>
      <c r="M32" s="1127"/>
      <c r="N32" s="1127"/>
      <c r="O32" s="1127"/>
      <c r="P32" s="1128"/>
      <c r="Q32" s="1132">
        <v>15</v>
      </c>
      <c r="R32" s="1133"/>
      <c r="S32" s="1133"/>
      <c r="T32" s="1133"/>
      <c r="U32" s="1133"/>
      <c r="V32" s="1133">
        <v>14</v>
      </c>
      <c r="W32" s="1133"/>
      <c r="X32" s="1133"/>
      <c r="Y32" s="1133"/>
      <c r="Z32" s="1133"/>
      <c r="AA32" s="1133" t="s">
        <v>577</v>
      </c>
      <c r="AB32" s="1133"/>
      <c r="AC32" s="1133"/>
      <c r="AD32" s="1133"/>
      <c r="AE32" s="1134"/>
      <c r="AF32" s="1108">
        <v>0</v>
      </c>
      <c r="AG32" s="1109"/>
      <c r="AH32" s="1109"/>
      <c r="AI32" s="1109"/>
      <c r="AJ32" s="1110"/>
      <c r="AK32" s="1069">
        <v>3</v>
      </c>
      <c r="AL32" s="1060"/>
      <c r="AM32" s="1060"/>
      <c r="AN32" s="1060"/>
      <c r="AO32" s="1060"/>
      <c r="AP32" s="1060">
        <v>33</v>
      </c>
      <c r="AQ32" s="1060"/>
      <c r="AR32" s="1060"/>
      <c r="AS32" s="1060"/>
      <c r="AT32" s="1060"/>
      <c r="AU32" s="1060">
        <v>3</v>
      </c>
      <c r="AV32" s="1060"/>
      <c r="AW32" s="1060"/>
      <c r="AX32" s="1060"/>
      <c r="AY32" s="1060"/>
      <c r="AZ32" s="1131" t="s">
        <v>583</v>
      </c>
      <c r="BA32" s="1131"/>
      <c r="BB32" s="1131"/>
      <c r="BC32" s="1131"/>
      <c r="BD32" s="1131"/>
      <c r="BE32" s="1121" t="s">
        <v>582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581</v>
      </c>
      <c r="C33" s="1127"/>
      <c r="D33" s="1127"/>
      <c r="E33" s="1127"/>
      <c r="F33" s="1127"/>
      <c r="G33" s="1127"/>
      <c r="H33" s="1127"/>
      <c r="I33" s="1127"/>
      <c r="J33" s="1127"/>
      <c r="K33" s="1127"/>
      <c r="L33" s="1127"/>
      <c r="M33" s="1127"/>
      <c r="N33" s="1127"/>
      <c r="O33" s="1127"/>
      <c r="P33" s="1128"/>
      <c r="Q33" s="1132">
        <v>26</v>
      </c>
      <c r="R33" s="1133"/>
      <c r="S33" s="1133"/>
      <c r="T33" s="1133"/>
      <c r="U33" s="1133"/>
      <c r="V33" s="1133">
        <v>19</v>
      </c>
      <c r="W33" s="1133"/>
      <c r="X33" s="1133"/>
      <c r="Y33" s="1133"/>
      <c r="Z33" s="1133"/>
      <c r="AA33" s="1133" t="s">
        <v>577</v>
      </c>
      <c r="AB33" s="1133"/>
      <c r="AC33" s="1133"/>
      <c r="AD33" s="1133"/>
      <c r="AE33" s="1134"/>
      <c r="AF33" s="1108">
        <v>7</v>
      </c>
      <c r="AG33" s="1109"/>
      <c r="AH33" s="1109"/>
      <c r="AI33" s="1109"/>
      <c r="AJ33" s="1110"/>
      <c r="AK33" s="1069"/>
      <c r="AL33" s="1060"/>
      <c r="AM33" s="1060"/>
      <c r="AN33" s="1060"/>
      <c r="AO33" s="1060"/>
      <c r="AP33" s="1060" t="s">
        <v>583</v>
      </c>
      <c r="AQ33" s="1060"/>
      <c r="AR33" s="1060"/>
      <c r="AS33" s="1060"/>
      <c r="AT33" s="1060"/>
      <c r="AU33" s="1060"/>
      <c r="AV33" s="1060"/>
      <c r="AW33" s="1060"/>
      <c r="AX33" s="1060"/>
      <c r="AY33" s="1060"/>
      <c r="AZ33" s="1131" t="s">
        <v>583</v>
      </c>
      <c r="BA33" s="1131"/>
      <c r="BB33" s="1131"/>
      <c r="BC33" s="1131"/>
      <c r="BD33" s="1131"/>
      <c r="BE33" s="1121" t="s">
        <v>582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387</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36</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408</v>
      </c>
      <c r="AB66" s="1091"/>
      <c r="AC66" s="1091"/>
      <c r="AD66" s="1091"/>
      <c r="AE66" s="1092"/>
      <c r="AF66" s="1096" t="s">
        <v>409</v>
      </c>
      <c r="AG66" s="1097"/>
      <c r="AH66" s="1097"/>
      <c r="AI66" s="1097"/>
      <c r="AJ66" s="1098"/>
      <c r="AK66" s="1090" t="s">
        <v>410</v>
      </c>
      <c r="AL66" s="1085"/>
      <c r="AM66" s="1085"/>
      <c r="AN66" s="1085"/>
      <c r="AO66" s="1086"/>
      <c r="AP66" s="1090" t="s">
        <v>411</v>
      </c>
      <c r="AQ66" s="1091"/>
      <c r="AR66" s="1091"/>
      <c r="AS66" s="1091"/>
      <c r="AT66" s="1092"/>
      <c r="AU66" s="1090" t="s">
        <v>412</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585</v>
      </c>
      <c r="C68" s="1075"/>
      <c r="D68" s="1075"/>
      <c r="E68" s="1075"/>
      <c r="F68" s="1075"/>
      <c r="G68" s="1075"/>
      <c r="H68" s="1075"/>
      <c r="I68" s="1075"/>
      <c r="J68" s="1075"/>
      <c r="K68" s="1075"/>
      <c r="L68" s="1075"/>
      <c r="M68" s="1075"/>
      <c r="N68" s="1075"/>
      <c r="O68" s="1075"/>
      <c r="P68" s="1076"/>
      <c r="Q68" s="1077">
        <v>988</v>
      </c>
      <c r="R68" s="1071"/>
      <c r="S68" s="1071"/>
      <c r="T68" s="1071"/>
      <c r="U68" s="1071"/>
      <c r="V68" s="1071">
        <v>913</v>
      </c>
      <c r="W68" s="1071"/>
      <c r="X68" s="1071"/>
      <c r="Y68" s="1071"/>
      <c r="Z68" s="1071"/>
      <c r="AA68" s="1071">
        <v>75</v>
      </c>
      <c r="AB68" s="1071"/>
      <c r="AC68" s="1071"/>
      <c r="AD68" s="1071"/>
      <c r="AE68" s="1071"/>
      <c r="AF68" s="1071">
        <v>75</v>
      </c>
      <c r="AG68" s="1071"/>
      <c r="AH68" s="1071"/>
      <c r="AI68" s="1071"/>
      <c r="AJ68" s="1071"/>
      <c r="AK68" s="1071" t="s">
        <v>595</v>
      </c>
      <c r="AL68" s="1071"/>
      <c r="AM68" s="1071"/>
      <c r="AN68" s="1071"/>
      <c r="AO68" s="1071"/>
      <c r="AP68" s="1071" t="s">
        <v>595</v>
      </c>
      <c r="AQ68" s="1071"/>
      <c r="AR68" s="1071"/>
      <c r="AS68" s="1071"/>
      <c r="AT68" s="1071"/>
      <c r="AU68" s="1071" t="s">
        <v>595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586</v>
      </c>
      <c r="C69" s="1064"/>
      <c r="D69" s="1064"/>
      <c r="E69" s="1064"/>
      <c r="F69" s="1064"/>
      <c r="G69" s="1064"/>
      <c r="H69" s="1064"/>
      <c r="I69" s="1064"/>
      <c r="J69" s="1064"/>
      <c r="K69" s="1064"/>
      <c r="L69" s="1064"/>
      <c r="M69" s="1064"/>
      <c r="N69" s="1064"/>
      <c r="O69" s="1064"/>
      <c r="P69" s="1065"/>
      <c r="Q69" s="1066">
        <v>33184</v>
      </c>
      <c r="R69" s="1060"/>
      <c r="S69" s="1060"/>
      <c r="T69" s="1060"/>
      <c r="U69" s="1060"/>
      <c r="V69" s="1060">
        <v>30130</v>
      </c>
      <c r="W69" s="1060"/>
      <c r="X69" s="1060"/>
      <c r="Y69" s="1060"/>
      <c r="Z69" s="1060"/>
      <c r="AA69" s="1060">
        <v>2935</v>
      </c>
      <c r="AB69" s="1060"/>
      <c r="AC69" s="1060"/>
      <c r="AD69" s="1060"/>
      <c r="AE69" s="1060"/>
      <c r="AF69" s="1060">
        <v>2935</v>
      </c>
      <c r="AG69" s="1060"/>
      <c r="AH69" s="1060"/>
      <c r="AI69" s="1060"/>
      <c r="AJ69" s="1060"/>
      <c r="AK69" s="1060">
        <v>4780</v>
      </c>
      <c r="AL69" s="1060"/>
      <c r="AM69" s="1060"/>
      <c r="AN69" s="1060"/>
      <c r="AO69" s="1060"/>
      <c r="AP69" s="1060" t="s">
        <v>595</v>
      </c>
      <c r="AQ69" s="1060"/>
      <c r="AR69" s="1060"/>
      <c r="AS69" s="1060"/>
      <c r="AT69" s="1060"/>
      <c r="AU69" s="1060" t="s">
        <v>595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587</v>
      </c>
      <c r="C70" s="1064"/>
      <c r="D70" s="1064"/>
      <c r="E70" s="1064"/>
      <c r="F70" s="1064"/>
      <c r="G70" s="1064"/>
      <c r="H70" s="1064"/>
      <c r="I70" s="1064"/>
      <c r="J70" s="1064"/>
      <c r="K70" s="1064"/>
      <c r="L70" s="1064"/>
      <c r="M70" s="1064"/>
      <c r="N70" s="1064"/>
      <c r="O70" s="1064"/>
      <c r="P70" s="1065"/>
      <c r="Q70" s="1066">
        <v>148</v>
      </c>
      <c r="R70" s="1060"/>
      <c r="S70" s="1060"/>
      <c r="T70" s="1060"/>
      <c r="U70" s="1060"/>
      <c r="V70" s="1060">
        <v>117</v>
      </c>
      <c r="W70" s="1060"/>
      <c r="X70" s="1060"/>
      <c r="Y70" s="1060"/>
      <c r="Z70" s="1060"/>
      <c r="AA70" s="1060">
        <v>32</v>
      </c>
      <c r="AB70" s="1060"/>
      <c r="AC70" s="1060"/>
      <c r="AD70" s="1060"/>
      <c r="AE70" s="1060"/>
      <c r="AF70" s="1060">
        <v>32</v>
      </c>
      <c r="AG70" s="1060"/>
      <c r="AH70" s="1060"/>
      <c r="AI70" s="1060"/>
      <c r="AJ70" s="1060"/>
      <c r="AK70" s="1060" t="s">
        <v>596</v>
      </c>
      <c r="AL70" s="1060"/>
      <c r="AM70" s="1060"/>
      <c r="AN70" s="1060"/>
      <c r="AO70" s="1060"/>
      <c r="AP70" s="1060" t="s">
        <v>596</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588</v>
      </c>
      <c r="C71" s="1064"/>
      <c r="D71" s="1064"/>
      <c r="E71" s="1064"/>
      <c r="F71" s="1064"/>
      <c r="G71" s="1064"/>
      <c r="H71" s="1064"/>
      <c r="I71" s="1064"/>
      <c r="J71" s="1064"/>
      <c r="K71" s="1064"/>
      <c r="L71" s="1064"/>
      <c r="M71" s="1064"/>
      <c r="N71" s="1064"/>
      <c r="O71" s="1064"/>
      <c r="P71" s="1065"/>
      <c r="Q71" s="1066">
        <v>147151</v>
      </c>
      <c r="R71" s="1060"/>
      <c r="S71" s="1060"/>
      <c r="T71" s="1060"/>
      <c r="U71" s="1060"/>
      <c r="V71" s="1060">
        <v>142598</v>
      </c>
      <c r="W71" s="1060"/>
      <c r="X71" s="1060"/>
      <c r="Y71" s="1060"/>
      <c r="Z71" s="1060"/>
      <c r="AA71" s="1060">
        <v>4552</v>
      </c>
      <c r="AB71" s="1060"/>
      <c r="AC71" s="1060"/>
      <c r="AD71" s="1060"/>
      <c r="AE71" s="1060"/>
      <c r="AF71" s="1060">
        <v>4552</v>
      </c>
      <c r="AG71" s="1060"/>
      <c r="AH71" s="1060"/>
      <c r="AI71" s="1060"/>
      <c r="AJ71" s="1060"/>
      <c r="AK71" s="1060">
        <v>1023</v>
      </c>
      <c r="AL71" s="1060"/>
      <c r="AM71" s="1060"/>
      <c r="AN71" s="1060"/>
      <c r="AO71" s="1060"/>
      <c r="AP71" s="1060" t="s">
        <v>596</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589</v>
      </c>
      <c r="C72" s="1064"/>
      <c r="D72" s="1064"/>
      <c r="E72" s="1064"/>
      <c r="F72" s="1064"/>
      <c r="G72" s="1064"/>
      <c r="H72" s="1064"/>
      <c r="I72" s="1064"/>
      <c r="J72" s="1064"/>
      <c r="K72" s="1064"/>
      <c r="L72" s="1064"/>
      <c r="M72" s="1064"/>
      <c r="N72" s="1064"/>
      <c r="O72" s="1064"/>
      <c r="P72" s="1065"/>
      <c r="Q72" s="1066">
        <v>211</v>
      </c>
      <c r="R72" s="1060"/>
      <c r="S72" s="1060"/>
      <c r="T72" s="1060"/>
      <c r="U72" s="1060"/>
      <c r="V72" s="1060">
        <v>200</v>
      </c>
      <c r="W72" s="1060"/>
      <c r="X72" s="1060"/>
      <c r="Y72" s="1060"/>
      <c r="Z72" s="1060"/>
      <c r="AA72" s="1060">
        <v>11</v>
      </c>
      <c r="AB72" s="1060"/>
      <c r="AC72" s="1060"/>
      <c r="AD72" s="1060"/>
      <c r="AE72" s="1060"/>
      <c r="AF72" s="1060">
        <v>11</v>
      </c>
      <c r="AG72" s="1060"/>
      <c r="AH72" s="1060"/>
      <c r="AI72" s="1060"/>
      <c r="AJ72" s="1060"/>
      <c r="AK72" s="1060" t="s">
        <v>596</v>
      </c>
      <c r="AL72" s="1060"/>
      <c r="AM72" s="1060"/>
      <c r="AN72" s="1060"/>
      <c r="AO72" s="1060"/>
      <c r="AP72" s="1060" t="s">
        <v>596</v>
      </c>
      <c r="AQ72" s="1060"/>
      <c r="AR72" s="1060"/>
      <c r="AS72" s="1060"/>
      <c r="AT72" s="1060"/>
      <c r="AU72" s="1060" t="s">
        <v>596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590</v>
      </c>
      <c r="C73" s="1064"/>
      <c r="D73" s="1064"/>
      <c r="E73" s="1064"/>
      <c r="F73" s="1064"/>
      <c r="G73" s="1064"/>
      <c r="H73" s="1064"/>
      <c r="I73" s="1064"/>
      <c r="J73" s="1064"/>
      <c r="K73" s="1064"/>
      <c r="L73" s="1064"/>
      <c r="M73" s="1064"/>
      <c r="N73" s="1064"/>
      <c r="O73" s="1064"/>
      <c r="P73" s="1065"/>
      <c r="Q73" s="1066">
        <v>9353</v>
      </c>
      <c r="R73" s="1060"/>
      <c r="S73" s="1060"/>
      <c r="T73" s="1060"/>
      <c r="U73" s="1060"/>
      <c r="V73" s="1060">
        <v>8371</v>
      </c>
      <c r="W73" s="1060"/>
      <c r="X73" s="1060"/>
      <c r="Y73" s="1060"/>
      <c r="Z73" s="1060"/>
      <c r="AA73" s="1060">
        <v>982</v>
      </c>
      <c r="AB73" s="1060"/>
      <c r="AC73" s="1060"/>
      <c r="AD73" s="1060"/>
      <c r="AE73" s="1060"/>
      <c r="AF73" s="1060">
        <v>982</v>
      </c>
      <c r="AG73" s="1060"/>
      <c r="AH73" s="1060"/>
      <c r="AI73" s="1060"/>
      <c r="AJ73" s="1060"/>
      <c r="AK73" s="1060" t="s">
        <v>596</v>
      </c>
      <c r="AL73" s="1060"/>
      <c r="AM73" s="1060"/>
      <c r="AN73" s="1060"/>
      <c r="AO73" s="1060"/>
      <c r="AP73" s="1060" t="s">
        <v>596</v>
      </c>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591</v>
      </c>
      <c r="C74" s="1064"/>
      <c r="D74" s="1064"/>
      <c r="E74" s="1064"/>
      <c r="F74" s="1064"/>
      <c r="G74" s="1064"/>
      <c r="H74" s="1064"/>
      <c r="I74" s="1064"/>
      <c r="J74" s="1064"/>
      <c r="K74" s="1064"/>
      <c r="L74" s="1064"/>
      <c r="M74" s="1064"/>
      <c r="N74" s="1064"/>
      <c r="O74" s="1064"/>
      <c r="P74" s="1065"/>
      <c r="Q74" s="1066">
        <v>3849</v>
      </c>
      <c r="R74" s="1060"/>
      <c r="S74" s="1060"/>
      <c r="T74" s="1060"/>
      <c r="U74" s="1060"/>
      <c r="V74" s="1060">
        <v>3736</v>
      </c>
      <c r="W74" s="1060"/>
      <c r="X74" s="1060"/>
      <c r="Y74" s="1060"/>
      <c r="Z74" s="1060"/>
      <c r="AA74" s="1060">
        <v>113</v>
      </c>
      <c r="AB74" s="1060"/>
      <c r="AC74" s="1060"/>
      <c r="AD74" s="1060"/>
      <c r="AE74" s="1060"/>
      <c r="AF74" s="1060">
        <v>113</v>
      </c>
      <c r="AG74" s="1060"/>
      <c r="AH74" s="1060"/>
      <c r="AI74" s="1060"/>
      <c r="AJ74" s="1060"/>
      <c r="AK74" s="1060">
        <v>157</v>
      </c>
      <c r="AL74" s="1060"/>
      <c r="AM74" s="1060"/>
      <c r="AN74" s="1060"/>
      <c r="AO74" s="1060"/>
      <c r="AP74" s="1060" t="s">
        <v>596</v>
      </c>
      <c r="AQ74" s="1060"/>
      <c r="AR74" s="1060"/>
      <c r="AS74" s="1060"/>
      <c r="AT74" s="1060"/>
      <c r="AU74" s="1060" t="s">
        <v>596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592</v>
      </c>
      <c r="C75" s="1064"/>
      <c r="D75" s="1064"/>
      <c r="E75" s="1064"/>
      <c r="F75" s="1064"/>
      <c r="G75" s="1064"/>
      <c r="H75" s="1064"/>
      <c r="I75" s="1064"/>
      <c r="J75" s="1064"/>
      <c r="K75" s="1064"/>
      <c r="L75" s="1064"/>
      <c r="M75" s="1064"/>
      <c r="N75" s="1064"/>
      <c r="O75" s="1064"/>
      <c r="P75" s="1065"/>
      <c r="Q75" s="1067">
        <v>504</v>
      </c>
      <c r="R75" s="1068"/>
      <c r="S75" s="1068"/>
      <c r="T75" s="1068"/>
      <c r="U75" s="1069"/>
      <c r="V75" s="1070">
        <v>466</v>
      </c>
      <c r="W75" s="1068"/>
      <c r="X75" s="1068"/>
      <c r="Y75" s="1068"/>
      <c r="Z75" s="1069"/>
      <c r="AA75" s="1070">
        <v>38</v>
      </c>
      <c r="AB75" s="1068"/>
      <c r="AC75" s="1068"/>
      <c r="AD75" s="1068"/>
      <c r="AE75" s="1069"/>
      <c r="AF75" s="1070">
        <v>38</v>
      </c>
      <c r="AG75" s="1068"/>
      <c r="AH75" s="1068"/>
      <c r="AI75" s="1068"/>
      <c r="AJ75" s="1069"/>
      <c r="AK75" s="1070">
        <v>6</v>
      </c>
      <c r="AL75" s="1068"/>
      <c r="AM75" s="1068"/>
      <c r="AN75" s="1068"/>
      <c r="AO75" s="1069"/>
      <c r="AP75" s="1070" t="s">
        <v>596</v>
      </c>
      <c r="AQ75" s="1068"/>
      <c r="AR75" s="1068"/>
      <c r="AS75" s="1068"/>
      <c r="AT75" s="1069"/>
      <c r="AU75" s="1070" t="s">
        <v>596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307</v>
      </c>
      <c r="AG109" s="983"/>
      <c r="AH109" s="983"/>
      <c r="AI109" s="983"/>
      <c r="AJ109" s="984"/>
      <c r="AK109" s="985" t="s">
        <v>306</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307</v>
      </c>
      <c r="BW109" s="983"/>
      <c r="BX109" s="983"/>
      <c r="BY109" s="983"/>
      <c r="BZ109" s="984"/>
      <c r="CA109" s="985" t="s">
        <v>306</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307</v>
      </c>
      <c r="DM109" s="983"/>
      <c r="DN109" s="983"/>
      <c r="DO109" s="983"/>
      <c r="DP109" s="984"/>
      <c r="DQ109" s="985" t="s">
        <v>306</v>
      </c>
      <c r="DR109" s="983"/>
      <c r="DS109" s="983"/>
      <c r="DT109" s="983"/>
      <c r="DU109" s="984"/>
      <c r="DV109" s="985" t="s">
        <v>423</v>
      </c>
      <c r="DW109" s="983"/>
      <c r="DX109" s="983"/>
      <c r="DY109" s="983"/>
      <c r="DZ109" s="1014"/>
    </row>
    <row r="110" spans="1:131" s="246" customFormat="1" ht="26.25" customHeight="1">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102575</v>
      </c>
      <c r="AB110" s="976"/>
      <c r="AC110" s="976"/>
      <c r="AD110" s="976"/>
      <c r="AE110" s="977"/>
      <c r="AF110" s="978">
        <v>110173</v>
      </c>
      <c r="AG110" s="976"/>
      <c r="AH110" s="976"/>
      <c r="AI110" s="976"/>
      <c r="AJ110" s="977"/>
      <c r="AK110" s="978">
        <v>122641</v>
      </c>
      <c r="AL110" s="976"/>
      <c r="AM110" s="976"/>
      <c r="AN110" s="976"/>
      <c r="AO110" s="977"/>
      <c r="AP110" s="979">
        <v>21.1</v>
      </c>
      <c r="AQ110" s="980"/>
      <c r="AR110" s="980"/>
      <c r="AS110" s="980"/>
      <c r="AT110" s="981"/>
      <c r="AU110" s="1015" t="s">
        <v>74</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1522780</v>
      </c>
      <c r="BR110" s="923"/>
      <c r="BS110" s="923"/>
      <c r="BT110" s="923"/>
      <c r="BU110" s="923"/>
      <c r="BV110" s="923">
        <v>1543977</v>
      </c>
      <c r="BW110" s="923"/>
      <c r="BX110" s="923"/>
      <c r="BY110" s="923"/>
      <c r="BZ110" s="923"/>
      <c r="CA110" s="923">
        <v>1550595</v>
      </c>
      <c r="CB110" s="923"/>
      <c r="CC110" s="923"/>
      <c r="CD110" s="923"/>
      <c r="CE110" s="923"/>
      <c r="CF110" s="947">
        <v>267.3</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430</v>
      </c>
      <c r="DM110" s="923"/>
      <c r="DN110" s="923"/>
      <c r="DO110" s="923"/>
      <c r="DP110" s="923"/>
      <c r="DQ110" s="923" t="s">
        <v>431</v>
      </c>
      <c r="DR110" s="923"/>
      <c r="DS110" s="923"/>
      <c r="DT110" s="923"/>
      <c r="DU110" s="923"/>
      <c r="DV110" s="924" t="s">
        <v>432</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429</v>
      </c>
      <c r="AB111" s="1004"/>
      <c r="AC111" s="1004"/>
      <c r="AD111" s="1004"/>
      <c r="AE111" s="1005"/>
      <c r="AF111" s="1006" t="s">
        <v>430</v>
      </c>
      <c r="AG111" s="1004"/>
      <c r="AH111" s="1004"/>
      <c r="AI111" s="1004"/>
      <c r="AJ111" s="1005"/>
      <c r="AK111" s="1006" t="s">
        <v>434</v>
      </c>
      <c r="AL111" s="1004"/>
      <c r="AM111" s="1004"/>
      <c r="AN111" s="1004"/>
      <c r="AO111" s="1005"/>
      <c r="AP111" s="1007" t="s">
        <v>435</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430</v>
      </c>
      <c r="BR111" s="895"/>
      <c r="BS111" s="895"/>
      <c r="BT111" s="895"/>
      <c r="BU111" s="895"/>
      <c r="BV111" s="895" t="s">
        <v>431</v>
      </c>
      <c r="BW111" s="895"/>
      <c r="BX111" s="895"/>
      <c r="BY111" s="895"/>
      <c r="BZ111" s="895"/>
      <c r="CA111" s="895" t="s">
        <v>429</v>
      </c>
      <c r="CB111" s="895"/>
      <c r="CC111" s="895"/>
      <c r="CD111" s="895"/>
      <c r="CE111" s="895"/>
      <c r="CF111" s="956" t="s">
        <v>437</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429</v>
      </c>
      <c r="DM111" s="895"/>
      <c r="DN111" s="895"/>
      <c r="DO111" s="895"/>
      <c r="DP111" s="895"/>
      <c r="DQ111" s="895" t="s">
        <v>429</v>
      </c>
      <c r="DR111" s="895"/>
      <c r="DS111" s="895"/>
      <c r="DT111" s="895"/>
      <c r="DU111" s="895"/>
      <c r="DV111" s="872" t="s">
        <v>439</v>
      </c>
      <c r="DW111" s="872"/>
      <c r="DX111" s="872"/>
      <c r="DY111" s="872"/>
      <c r="DZ111" s="873"/>
    </row>
    <row r="112" spans="1:131" s="246" customFormat="1" ht="26.25" customHeight="1">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429</v>
      </c>
      <c r="AG112" s="858"/>
      <c r="AH112" s="858"/>
      <c r="AI112" s="858"/>
      <c r="AJ112" s="859"/>
      <c r="AK112" s="860" t="s">
        <v>129</v>
      </c>
      <c r="AL112" s="858"/>
      <c r="AM112" s="858"/>
      <c r="AN112" s="858"/>
      <c r="AO112" s="859"/>
      <c r="AP112" s="905" t="s">
        <v>437</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105422</v>
      </c>
      <c r="BR112" s="895"/>
      <c r="BS112" s="895"/>
      <c r="BT112" s="895"/>
      <c r="BU112" s="895"/>
      <c r="BV112" s="895">
        <v>100928</v>
      </c>
      <c r="BW112" s="895"/>
      <c r="BX112" s="895"/>
      <c r="BY112" s="895"/>
      <c r="BZ112" s="895"/>
      <c r="CA112" s="895">
        <v>123141</v>
      </c>
      <c r="CB112" s="895"/>
      <c r="CC112" s="895"/>
      <c r="CD112" s="895"/>
      <c r="CE112" s="895"/>
      <c r="CF112" s="956">
        <v>21.2</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429</v>
      </c>
      <c r="DH112" s="895"/>
      <c r="DI112" s="895"/>
      <c r="DJ112" s="895"/>
      <c r="DK112" s="895"/>
      <c r="DL112" s="895" t="s">
        <v>439</v>
      </c>
      <c r="DM112" s="895"/>
      <c r="DN112" s="895"/>
      <c r="DO112" s="895"/>
      <c r="DP112" s="895"/>
      <c r="DQ112" s="895" t="s">
        <v>435</v>
      </c>
      <c r="DR112" s="895"/>
      <c r="DS112" s="895"/>
      <c r="DT112" s="895"/>
      <c r="DU112" s="895"/>
      <c r="DV112" s="872" t="s">
        <v>429</v>
      </c>
      <c r="DW112" s="872"/>
      <c r="DX112" s="872"/>
      <c r="DY112" s="872"/>
      <c r="DZ112" s="873"/>
    </row>
    <row r="113" spans="1:130" s="246" customFormat="1" ht="26.25" customHeight="1">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11998</v>
      </c>
      <c r="AB113" s="1004"/>
      <c r="AC113" s="1004"/>
      <c r="AD113" s="1004"/>
      <c r="AE113" s="1005"/>
      <c r="AF113" s="1006">
        <v>8701</v>
      </c>
      <c r="AG113" s="1004"/>
      <c r="AH113" s="1004"/>
      <c r="AI113" s="1004"/>
      <c r="AJ113" s="1005"/>
      <c r="AK113" s="1006">
        <v>3228</v>
      </c>
      <c r="AL113" s="1004"/>
      <c r="AM113" s="1004"/>
      <c r="AN113" s="1004"/>
      <c r="AO113" s="1005"/>
      <c r="AP113" s="1007">
        <v>0.6</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t="s">
        <v>429</v>
      </c>
      <c r="BR113" s="895"/>
      <c r="BS113" s="895"/>
      <c r="BT113" s="895"/>
      <c r="BU113" s="895"/>
      <c r="BV113" s="895" t="s">
        <v>129</v>
      </c>
      <c r="BW113" s="895"/>
      <c r="BX113" s="895"/>
      <c r="BY113" s="895"/>
      <c r="BZ113" s="895"/>
      <c r="CA113" s="895" t="s">
        <v>429</v>
      </c>
      <c r="CB113" s="895"/>
      <c r="CC113" s="895"/>
      <c r="CD113" s="895"/>
      <c r="CE113" s="895"/>
      <c r="CF113" s="956" t="s">
        <v>446</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435</v>
      </c>
      <c r="DM113" s="858"/>
      <c r="DN113" s="858"/>
      <c r="DO113" s="858"/>
      <c r="DP113" s="859"/>
      <c r="DQ113" s="860" t="s">
        <v>446</v>
      </c>
      <c r="DR113" s="858"/>
      <c r="DS113" s="858"/>
      <c r="DT113" s="858"/>
      <c r="DU113" s="859"/>
      <c r="DV113" s="905" t="s">
        <v>435</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294</v>
      </c>
      <c r="AB114" s="858"/>
      <c r="AC114" s="858"/>
      <c r="AD114" s="858"/>
      <c r="AE114" s="859"/>
      <c r="AF114" s="860">
        <v>305</v>
      </c>
      <c r="AG114" s="858"/>
      <c r="AH114" s="858"/>
      <c r="AI114" s="858"/>
      <c r="AJ114" s="859"/>
      <c r="AK114" s="860">
        <v>446</v>
      </c>
      <c r="AL114" s="858"/>
      <c r="AM114" s="858"/>
      <c r="AN114" s="858"/>
      <c r="AO114" s="859"/>
      <c r="AP114" s="905">
        <v>0.1</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159785</v>
      </c>
      <c r="BR114" s="895"/>
      <c r="BS114" s="895"/>
      <c r="BT114" s="895"/>
      <c r="BU114" s="895"/>
      <c r="BV114" s="895">
        <v>114880</v>
      </c>
      <c r="BW114" s="895"/>
      <c r="BX114" s="895"/>
      <c r="BY114" s="895"/>
      <c r="BZ114" s="895"/>
      <c r="CA114" s="895">
        <v>72514</v>
      </c>
      <c r="CB114" s="895"/>
      <c r="CC114" s="895"/>
      <c r="CD114" s="895"/>
      <c r="CE114" s="895"/>
      <c r="CF114" s="956">
        <v>12.5</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129</v>
      </c>
      <c r="DM114" s="858"/>
      <c r="DN114" s="858"/>
      <c r="DO114" s="858"/>
      <c r="DP114" s="859"/>
      <c r="DQ114" s="860" t="s">
        <v>439</v>
      </c>
      <c r="DR114" s="858"/>
      <c r="DS114" s="858"/>
      <c r="DT114" s="858"/>
      <c r="DU114" s="859"/>
      <c r="DV114" s="905" t="s">
        <v>429</v>
      </c>
      <c r="DW114" s="906"/>
      <c r="DX114" s="906"/>
      <c r="DY114" s="906"/>
      <c r="DZ114" s="907"/>
    </row>
    <row r="115" spans="1:130" s="246" customFormat="1" ht="26.25" customHeight="1">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452</v>
      </c>
      <c r="AB115" s="1004"/>
      <c r="AC115" s="1004"/>
      <c r="AD115" s="1004"/>
      <c r="AE115" s="1005"/>
      <c r="AF115" s="1006" t="s">
        <v>446</v>
      </c>
      <c r="AG115" s="1004"/>
      <c r="AH115" s="1004"/>
      <c r="AI115" s="1004"/>
      <c r="AJ115" s="1005"/>
      <c r="AK115" s="1006" t="s">
        <v>439</v>
      </c>
      <c r="AL115" s="1004"/>
      <c r="AM115" s="1004"/>
      <c r="AN115" s="1004"/>
      <c r="AO115" s="1005"/>
      <c r="AP115" s="1007" t="s">
        <v>429</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431</v>
      </c>
      <c r="BR115" s="895"/>
      <c r="BS115" s="895"/>
      <c r="BT115" s="895"/>
      <c r="BU115" s="895"/>
      <c r="BV115" s="895" t="s">
        <v>437</v>
      </c>
      <c r="BW115" s="895"/>
      <c r="BX115" s="895"/>
      <c r="BY115" s="895"/>
      <c r="BZ115" s="895"/>
      <c r="CA115" s="895" t="s">
        <v>429</v>
      </c>
      <c r="CB115" s="895"/>
      <c r="CC115" s="895"/>
      <c r="CD115" s="895"/>
      <c r="CE115" s="895"/>
      <c r="CF115" s="956" t="s">
        <v>429</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455</v>
      </c>
      <c r="DM115" s="858"/>
      <c r="DN115" s="858"/>
      <c r="DO115" s="858"/>
      <c r="DP115" s="859"/>
      <c r="DQ115" s="860" t="s">
        <v>452</v>
      </c>
      <c r="DR115" s="858"/>
      <c r="DS115" s="858"/>
      <c r="DT115" s="858"/>
      <c r="DU115" s="859"/>
      <c r="DV115" s="905" t="s">
        <v>431</v>
      </c>
      <c r="DW115" s="906"/>
      <c r="DX115" s="906"/>
      <c r="DY115" s="906"/>
      <c r="DZ115" s="907"/>
    </row>
    <row r="116" spans="1:130" s="246" customFormat="1" ht="26.25" customHeight="1">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429</v>
      </c>
      <c r="AG116" s="858"/>
      <c r="AH116" s="858"/>
      <c r="AI116" s="858"/>
      <c r="AJ116" s="859"/>
      <c r="AK116" s="860" t="s">
        <v>429</v>
      </c>
      <c r="AL116" s="858"/>
      <c r="AM116" s="858"/>
      <c r="AN116" s="858"/>
      <c r="AO116" s="859"/>
      <c r="AP116" s="905" t="s">
        <v>435</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431</v>
      </c>
      <c r="BW116" s="895"/>
      <c r="BX116" s="895"/>
      <c r="BY116" s="895"/>
      <c r="BZ116" s="895"/>
      <c r="CA116" s="895" t="s">
        <v>429</v>
      </c>
      <c r="CB116" s="895"/>
      <c r="CC116" s="895"/>
      <c r="CD116" s="895"/>
      <c r="CE116" s="895"/>
      <c r="CF116" s="956" t="s">
        <v>439</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129</v>
      </c>
      <c r="DM116" s="858"/>
      <c r="DN116" s="858"/>
      <c r="DO116" s="858"/>
      <c r="DP116" s="859"/>
      <c r="DQ116" s="860" t="s">
        <v>429</v>
      </c>
      <c r="DR116" s="858"/>
      <c r="DS116" s="858"/>
      <c r="DT116" s="858"/>
      <c r="DU116" s="859"/>
      <c r="DV116" s="905" t="s">
        <v>429</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114867</v>
      </c>
      <c r="AB117" s="990"/>
      <c r="AC117" s="990"/>
      <c r="AD117" s="990"/>
      <c r="AE117" s="991"/>
      <c r="AF117" s="992">
        <v>119179</v>
      </c>
      <c r="AG117" s="990"/>
      <c r="AH117" s="990"/>
      <c r="AI117" s="990"/>
      <c r="AJ117" s="991"/>
      <c r="AK117" s="992">
        <v>126315</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437</v>
      </c>
      <c r="BW117" s="895"/>
      <c r="BX117" s="895"/>
      <c r="BY117" s="895"/>
      <c r="BZ117" s="895"/>
      <c r="CA117" s="895" t="s">
        <v>435</v>
      </c>
      <c r="CB117" s="895"/>
      <c r="CC117" s="895"/>
      <c r="CD117" s="895"/>
      <c r="CE117" s="895"/>
      <c r="CF117" s="956" t="s">
        <v>430</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431</v>
      </c>
      <c r="DM117" s="858"/>
      <c r="DN117" s="858"/>
      <c r="DO117" s="858"/>
      <c r="DP117" s="859"/>
      <c r="DQ117" s="860" t="s">
        <v>435</v>
      </c>
      <c r="DR117" s="858"/>
      <c r="DS117" s="858"/>
      <c r="DT117" s="858"/>
      <c r="DU117" s="859"/>
      <c r="DV117" s="905" t="s">
        <v>429</v>
      </c>
      <c r="DW117" s="906"/>
      <c r="DX117" s="906"/>
      <c r="DY117" s="906"/>
      <c r="DZ117" s="907"/>
    </row>
    <row r="118" spans="1:130" s="246" customFormat="1" ht="26.25" customHeight="1">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307</v>
      </c>
      <c r="AG118" s="983"/>
      <c r="AH118" s="983"/>
      <c r="AI118" s="983"/>
      <c r="AJ118" s="984"/>
      <c r="AK118" s="985" t="s">
        <v>306</v>
      </c>
      <c r="AL118" s="983"/>
      <c r="AM118" s="983"/>
      <c r="AN118" s="983"/>
      <c r="AO118" s="984"/>
      <c r="AP118" s="986" t="s">
        <v>423</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455</v>
      </c>
      <c r="BR118" s="926"/>
      <c r="BS118" s="926"/>
      <c r="BT118" s="926"/>
      <c r="BU118" s="926"/>
      <c r="BV118" s="926" t="s">
        <v>129</v>
      </c>
      <c r="BW118" s="926"/>
      <c r="BX118" s="926"/>
      <c r="BY118" s="926"/>
      <c r="BZ118" s="926"/>
      <c r="CA118" s="926" t="s">
        <v>429</v>
      </c>
      <c r="CB118" s="926"/>
      <c r="CC118" s="926"/>
      <c r="CD118" s="926"/>
      <c r="CE118" s="926"/>
      <c r="CF118" s="956" t="s">
        <v>429</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439</v>
      </c>
      <c r="DM118" s="858"/>
      <c r="DN118" s="858"/>
      <c r="DO118" s="858"/>
      <c r="DP118" s="859"/>
      <c r="DQ118" s="860" t="s">
        <v>434</v>
      </c>
      <c r="DR118" s="858"/>
      <c r="DS118" s="858"/>
      <c r="DT118" s="858"/>
      <c r="DU118" s="859"/>
      <c r="DV118" s="905" t="s">
        <v>429</v>
      </c>
      <c r="DW118" s="906"/>
      <c r="DX118" s="906"/>
      <c r="DY118" s="906"/>
      <c r="DZ118" s="907"/>
    </row>
    <row r="119" spans="1:130" s="246" customFormat="1" ht="26.25" customHeight="1">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429</v>
      </c>
      <c r="AB119" s="976"/>
      <c r="AC119" s="976"/>
      <c r="AD119" s="976"/>
      <c r="AE119" s="977"/>
      <c r="AF119" s="978" t="s">
        <v>431</v>
      </c>
      <c r="AG119" s="976"/>
      <c r="AH119" s="976"/>
      <c r="AI119" s="976"/>
      <c r="AJ119" s="977"/>
      <c r="AK119" s="978" t="s">
        <v>435</v>
      </c>
      <c r="AL119" s="976"/>
      <c r="AM119" s="976"/>
      <c r="AN119" s="976"/>
      <c r="AO119" s="977"/>
      <c r="AP119" s="979" t="s">
        <v>437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464</v>
      </c>
      <c r="BP119" s="959"/>
      <c r="BQ119" s="963">
        <v>1787987</v>
      </c>
      <c r="BR119" s="926"/>
      <c r="BS119" s="926"/>
      <c r="BT119" s="926"/>
      <c r="BU119" s="926"/>
      <c r="BV119" s="926">
        <v>1759785</v>
      </c>
      <c r="BW119" s="926"/>
      <c r="BX119" s="926"/>
      <c r="BY119" s="926"/>
      <c r="BZ119" s="926"/>
      <c r="CA119" s="926">
        <v>1746250</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429</v>
      </c>
      <c r="DH119" s="841"/>
      <c r="DI119" s="841"/>
      <c r="DJ119" s="841"/>
      <c r="DK119" s="842"/>
      <c r="DL119" s="843" t="s">
        <v>431</v>
      </c>
      <c r="DM119" s="841"/>
      <c r="DN119" s="841"/>
      <c r="DO119" s="841"/>
      <c r="DP119" s="842"/>
      <c r="DQ119" s="843" t="s">
        <v>431</v>
      </c>
      <c r="DR119" s="841"/>
      <c r="DS119" s="841"/>
      <c r="DT119" s="841"/>
      <c r="DU119" s="842"/>
      <c r="DV119" s="929" t="s">
        <v>455</v>
      </c>
      <c r="DW119" s="930"/>
      <c r="DX119" s="930"/>
      <c r="DY119" s="930"/>
      <c r="DZ119" s="931"/>
    </row>
    <row r="120" spans="1:130" s="246" customFormat="1" ht="26.25" customHeight="1">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437</v>
      </c>
      <c r="AG120" s="858"/>
      <c r="AH120" s="858"/>
      <c r="AI120" s="858"/>
      <c r="AJ120" s="859"/>
      <c r="AK120" s="860" t="s">
        <v>435</v>
      </c>
      <c r="AL120" s="858"/>
      <c r="AM120" s="858"/>
      <c r="AN120" s="858"/>
      <c r="AO120" s="859"/>
      <c r="AP120" s="905" t="s">
        <v>429</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639197</v>
      </c>
      <c r="BR120" s="923"/>
      <c r="BS120" s="923"/>
      <c r="BT120" s="923"/>
      <c r="BU120" s="923"/>
      <c r="BV120" s="923">
        <v>742381</v>
      </c>
      <c r="BW120" s="923"/>
      <c r="BX120" s="923"/>
      <c r="BY120" s="923"/>
      <c r="BZ120" s="923"/>
      <c r="CA120" s="923">
        <v>712439</v>
      </c>
      <c r="CB120" s="923"/>
      <c r="CC120" s="923"/>
      <c r="CD120" s="923"/>
      <c r="CE120" s="923"/>
      <c r="CF120" s="947">
        <v>122.8</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74457</v>
      </c>
      <c r="DH120" s="923"/>
      <c r="DI120" s="923"/>
      <c r="DJ120" s="923"/>
      <c r="DK120" s="923"/>
      <c r="DL120" s="923">
        <v>72662</v>
      </c>
      <c r="DM120" s="923"/>
      <c r="DN120" s="923"/>
      <c r="DO120" s="923"/>
      <c r="DP120" s="923"/>
      <c r="DQ120" s="923">
        <v>95329</v>
      </c>
      <c r="DR120" s="923"/>
      <c r="DS120" s="923"/>
      <c r="DT120" s="923"/>
      <c r="DU120" s="923"/>
      <c r="DV120" s="924">
        <v>16.399999999999999</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429</v>
      </c>
      <c r="AB121" s="858"/>
      <c r="AC121" s="858"/>
      <c r="AD121" s="858"/>
      <c r="AE121" s="859"/>
      <c r="AF121" s="860" t="s">
        <v>435</v>
      </c>
      <c r="AG121" s="858"/>
      <c r="AH121" s="858"/>
      <c r="AI121" s="858"/>
      <c r="AJ121" s="859"/>
      <c r="AK121" s="860" t="s">
        <v>435</v>
      </c>
      <c r="AL121" s="858"/>
      <c r="AM121" s="858"/>
      <c r="AN121" s="858"/>
      <c r="AO121" s="859"/>
      <c r="AP121" s="905" t="s">
        <v>429</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26906</v>
      </c>
      <c r="BR121" s="895"/>
      <c r="BS121" s="895"/>
      <c r="BT121" s="895"/>
      <c r="BU121" s="895"/>
      <c r="BV121" s="895">
        <v>18843</v>
      </c>
      <c r="BW121" s="895"/>
      <c r="BX121" s="895"/>
      <c r="BY121" s="895"/>
      <c r="BZ121" s="895"/>
      <c r="CA121" s="895" t="s">
        <v>435</v>
      </c>
      <c r="CB121" s="895"/>
      <c r="CC121" s="895"/>
      <c r="CD121" s="895"/>
      <c r="CE121" s="895"/>
      <c r="CF121" s="956" t="s">
        <v>429</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30965</v>
      </c>
      <c r="DH121" s="895"/>
      <c r="DI121" s="895"/>
      <c r="DJ121" s="895"/>
      <c r="DK121" s="895"/>
      <c r="DL121" s="895">
        <v>28266</v>
      </c>
      <c r="DM121" s="895"/>
      <c r="DN121" s="895"/>
      <c r="DO121" s="895"/>
      <c r="DP121" s="895"/>
      <c r="DQ121" s="895">
        <v>27812</v>
      </c>
      <c r="DR121" s="895"/>
      <c r="DS121" s="895"/>
      <c r="DT121" s="895"/>
      <c r="DU121" s="895"/>
      <c r="DV121" s="872">
        <v>4.8</v>
      </c>
      <c r="DW121" s="872"/>
      <c r="DX121" s="872"/>
      <c r="DY121" s="872"/>
      <c r="DZ121" s="873"/>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434</v>
      </c>
      <c r="AG122" s="858"/>
      <c r="AH122" s="858"/>
      <c r="AI122" s="858"/>
      <c r="AJ122" s="859"/>
      <c r="AK122" s="860" t="s">
        <v>437</v>
      </c>
      <c r="AL122" s="858"/>
      <c r="AM122" s="858"/>
      <c r="AN122" s="858"/>
      <c r="AO122" s="859"/>
      <c r="AP122" s="905" t="s">
        <v>431</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772060</v>
      </c>
      <c r="BR122" s="926"/>
      <c r="BS122" s="926"/>
      <c r="BT122" s="926"/>
      <c r="BU122" s="926"/>
      <c r="BV122" s="926">
        <v>796247</v>
      </c>
      <c r="BW122" s="926"/>
      <c r="BX122" s="926"/>
      <c r="BY122" s="926"/>
      <c r="BZ122" s="926"/>
      <c r="CA122" s="926">
        <v>818849</v>
      </c>
      <c r="CB122" s="926"/>
      <c r="CC122" s="926"/>
      <c r="CD122" s="926"/>
      <c r="CE122" s="926"/>
      <c r="CF122" s="927">
        <v>141.19999999999999</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435</v>
      </c>
      <c r="DH122" s="895"/>
      <c r="DI122" s="895"/>
      <c r="DJ122" s="895"/>
      <c r="DK122" s="895"/>
      <c r="DL122" s="895" t="s">
        <v>435</v>
      </c>
      <c r="DM122" s="895"/>
      <c r="DN122" s="895"/>
      <c r="DO122" s="895"/>
      <c r="DP122" s="895"/>
      <c r="DQ122" s="895" t="s">
        <v>435</v>
      </c>
      <c r="DR122" s="895"/>
      <c r="DS122" s="895"/>
      <c r="DT122" s="895"/>
      <c r="DU122" s="895"/>
      <c r="DV122" s="872" t="s">
        <v>437</v>
      </c>
      <c r="DW122" s="872"/>
      <c r="DX122" s="872"/>
      <c r="DY122" s="872"/>
      <c r="DZ122" s="873"/>
    </row>
    <row r="123" spans="1:130" s="246" customFormat="1" ht="26.25" customHeight="1">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429</v>
      </c>
      <c r="AB123" s="858"/>
      <c r="AC123" s="858"/>
      <c r="AD123" s="858"/>
      <c r="AE123" s="859"/>
      <c r="AF123" s="860" t="s">
        <v>429</v>
      </c>
      <c r="AG123" s="858"/>
      <c r="AH123" s="858"/>
      <c r="AI123" s="858"/>
      <c r="AJ123" s="859"/>
      <c r="AK123" s="860" t="s">
        <v>435</v>
      </c>
      <c r="AL123" s="858"/>
      <c r="AM123" s="858"/>
      <c r="AN123" s="858"/>
      <c r="AO123" s="859"/>
      <c r="AP123" s="905" t="s">
        <v>431</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475</v>
      </c>
      <c r="BP123" s="959"/>
      <c r="BQ123" s="913">
        <v>1438163</v>
      </c>
      <c r="BR123" s="914"/>
      <c r="BS123" s="914"/>
      <c r="BT123" s="914"/>
      <c r="BU123" s="914"/>
      <c r="BV123" s="914">
        <v>1557471</v>
      </c>
      <c r="BW123" s="914"/>
      <c r="BX123" s="914"/>
      <c r="BY123" s="914"/>
      <c r="BZ123" s="914"/>
      <c r="CA123" s="914">
        <v>1531288</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437</v>
      </c>
      <c r="DH123" s="858"/>
      <c r="DI123" s="858"/>
      <c r="DJ123" s="858"/>
      <c r="DK123" s="859"/>
      <c r="DL123" s="860" t="s">
        <v>434</v>
      </c>
      <c r="DM123" s="858"/>
      <c r="DN123" s="858"/>
      <c r="DO123" s="858"/>
      <c r="DP123" s="859"/>
      <c r="DQ123" s="860" t="s">
        <v>434</v>
      </c>
      <c r="DR123" s="858"/>
      <c r="DS123" s="858"/>
      <c r="DT123" s="858"/>
      <c r="DU123" s="859"/>
      <c r="DV123" s="905" t="s">
        <v>129</v>
      </c>
      <c r="DW123" s="906"/>
      <c r="DX123" s="906"/>
      <c r="DY123" s="906"/>
      <c r="DZ123" s="907"/>
    </row>
    <row r="124" spans="1:130" s="246" customFormat="1" ht="26.25" customHeight="1" thickBot="1">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435</v>
      </c>
      <c r="AG124" s="858"/>
      <c r="AH124" s="858"/>
      <c r="AI124" s="858"/>
      <c r="AJ124" s="859"/>
      <c r="AK124" s="860" t="s">
        <v>129</v>
      </c>
      <c r="AL124" s="858"/>
      <c r="AM124" s="858"/>
      <c r="AN124" s="858"/>
      <c r="AO124" s="859"/>
      <c r="AP124" s="905" t="s">
        <v>431</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59.9</v>
      </c>
      <c r="BR124" s="912"/>
      <c r="BS124" s="912"/>
      <c r="BT124" s="912"/>
      <c r="BU124" s="912"/>
      <c r="BV124" s="912">
        <v>35.200000000000003</v>
      </c>
      <c r="BW124" s="912"/>
      <c r="BX124" s="912"/>
      <c r="BY124" s="912"/>
      <c r="BZ124" s="912"/>
      <c r="CA124" s="912">
        <v>37</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429</v>
      </c>
      <c r="DH124" s="841"/>
      <c r="DI124" s="841"/>
      <c r="DJ124" s="841"/>
      <c r="DK124" s="842"/>
      <c r="DL124" s="843" t="s">
        <v>429</v>
      </c>
      <c r="DM124" s="841"/>
      <c r="DN124" s="841"/>
      <c r="DO124" s="841"/>
      <c r="DP124" s="842"/>
      <c r="DQ124" s="843" t="s">
        <v>434</v>
      </c>
      <c r="DR124" s="841"/>
      <c r="DS124" s="841"/>
      <c r="DT124" s="841"/>
      <c r="DU124" s="842"/>
      <c r="DV124" s="929" t="s">
        <v>435</v>
      </c>
      <c r="DW124" s="930"/>
      <c r="DX124" s="930"/>
      <c r="DY124" s="930"/>
      <c r="DZ124" s="931"/>
    </row>
    <row r="125" spans="1:130" s="246" customFormat="1" ht="26.25" customHeight="1">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431</v>
      </c>
      <c r="AB125" s="858"/>
      <c r="AC125" s="858"/>
      <c r="AD125" s="858"/>
      <c r="AE125" s="859"/>
      <c r="AF125" s="860" t="s">
        <v>429</v>
      </c>
      <c r="AG125" s="858"/>
      <c r="AH125" s="858"/>
      <c r="AI125" s="858"/>
      <c r="AJ125" s="859"/>
      <c r="AK125" s="860" t="s">
        <v>431</v>
      </c>
      <c r="AL125" s="858"/>
      <c r="AM125" s="858"/>
      <c r="AN125" s="858"/>
      <c r="AO125" s="859"/>
      <c r="AP125" s="905" t="s">
        <v>431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429</v>
      </c>
      <c r="DH125" s="923"/>
      <c r="DI125" s="923"/>
      <c r="DJ125" s="923"/>
      <c r="DK125" s="923"/>
      <c r="DL125" s="923" t="s">
        <v>431</v>
      </c>
      <c r="DM125" s="923"/>
      <c r="DN125" s="923"/>
      <c r="DO125" s="923"/>
      <c r="DP125" s="923"/>
      <c r="DQ125" s="923" t="s">
        <v>431</v>
      </c>
      <c r="DR125" s="923"/>
      <c r="DS125" s="923"/>
      <c r="DT125" s="923"/>
      <c r="DU125" s="923"/>
      <c r="DV125" s="924" t="s">
        <v>429</v>
      </c>
      <c r="DW125" s="924"/>
      <c r="DX125" s="924"/>
      <c r="DY125" s="924"/>
      <c r="DZ125" s="925"/>
    </row>
    <row r="126" spans="1:130" s="246" customFormat="1" ht="26.25" customHeight="1" thickBot="1">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429</v>
      </c>
      <c r="AG126" s="858"/>
      <c r="AH126" s="858"/>
      <c r="AI126" s="858"/>
      <c r="AJ126" s="859"/>
      <c r="AK126" s="860" t="s">
        <v>435</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434</v>
      </c>
      <c r="DM126" s="895"/>
      <c r="DN126" s="895"/>
      <c r="DO126" s="895"/>
      <c r="DP126" s="895"/>
      <c r="DQ126" s="895" t="s">
        <v>431</v>
      </c>
      <c r="DR126" s="895"/>
      <c r="DS126" s="895"/>
      <c r="DT126" s="895"/>
      <c r="DU126" s="895"/>
      <c r="DV126" s="872" t="s">
        <v>429</v>
      </c>
      <c r="DW126" s="872"/>
      <c r="DX126" s="872"/>
      <c r="DY126" s="872"/>
      <c r="DZ126" s="873"/>
    </row>
    <row r="127" spans="1:130" s="246" customFormat="1" ht="26.25" customHeight="1">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435</v>
      </c>
      <c r="AB127" s="858"/>
      <c r="AC127" s="858"/>
      <c r="AD127" s="858"/>
      <c r="AE127" s="859"/>
      <c r="AF127" s="860" t="s">
        <v>434</v>
      </c>
      <c r="AG127" s="858"/>
      <c r="AH127" s="858"/>
      <c r="AI127" s="858"/>
      <c r="AJ127" s="859"/>
      <c r="AK127" s="860" t="s">
        <v>434</v>
      </c>
      <c r="AL127" s="858"/>
      <c r="AM127" s="858"/>
      <c r="AN127" s="858"/>
      <c r="AO127" s="859"/>
      <c r="AP127" s="905" t="s">
        <v>434</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435</v>
      </c>
      <c r="DH127" s="895"/>
      <c r="DI127" s="895"/>
      <c r="DJ127" s="895"/>
      <c r="DK127" s="895"/>
      <c r="DL127" s="895" t="s">
        <v>434</v>
      </c>
      <c r="DM127" s="895"/>
      <c r="DN127" s="895"/>
      <c r="DO127" s="895"/>
      <c r="DP127" s="895"/>
      <c r="DQ127" s="895" t="s">
        <v>434</v>
      </c>
      <c r="DR127" s="895"/>
      <c r="DS127" s="895"/>
      <c r="DT127" s="895"/>
      <c r="DU127" s="895"/>
      <c r="DV127" s="872" t="s">
        <v>435</v>
      </c>
      <c r="DW127" s="872"/>
      <c r="DX127" s="872"/>
      <c r="DY127" s="872"/>
      <c r="DZ127" s="873"/>
    </row>
    <row r="128" spans="1:130" s="246" customFormat="1" ht="26.25" customHeight="1" thickBot="1">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t="s">
        <v>434</v>
      </c>
      <c r="AB128" s="879"/>
      <c r="AC128" s="879"/>
      <c r="AD128" s="879"/>
      <c r="AE128" s="880"/>
      <c r="AF128" s="881" t="s">
        <v>434</v>
      </c>
      <c r="AG128" s="879"/>
      <c r="AH128" s="879"/>
      <c r="AI128" s="879"/>
      <c r="AJ128" s="880"/>
      <c r="AK128" s="881" t="s">
        <v>429</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434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492</v>
      </c>
      <c r="DH128" s="869"/>
      <c r="DI128" s="869"/>
      <c r="DJ128" s="869"/>
      <c r="DK128" s="869"/>
      <c r="DL128" s="869" t="s">
        <v>493</v>
      </c>
      <c r="DM128" s="869"/>
      <c r="DN128" s="869"/>
      <c r="DO128" s="869"/>
      <c r="DP128" s="869"/>
      <c r="DQ128" s="869" t="s">
        <v>494</v>
      </c>
      <c r="DR128" s="869"/>
      <c r="DS128" s="869"/>
      <c r="DT128" s="869"/>
      <c r="DU128" s="869"/>
      <c r="DV128" s="870" t="s">
        <v>429</v>
      </c>
      <c r="DW128" s="870"/>
      <c r="DX128" s="870"/>
      <c r="DY128" s="870"/>
      <c r="DZ128" s="871"/>
    </row>
    <row r="129" spans="1:131" s="246" customFormat="1" ht="26.25" customHeight="1">
      <c r="A129" s="852" t="s">
        <v>109</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659161</v>
      </c>
      <c r="AB129" s="858"/>
      <c r="AC129" s="858"/>
      <c r="AD129" s="858"/>
      <c r="AE129" s="859"/>
      <c r="AF129" s="860">
        <v>662916</v>
      </c>
      <c r="AG129" s="858"/>
      <c r="AH129" s="858"/>
      <c r="AI129" s="858"/>
      <c r="AJ129" s="859"/>
      <c r="AK129" s="860">
        <v>669143</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497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75468</v>
      </c>
      <c r="AB130" s="858"/>
      <c r="AC130" s="858"/>
      <c r="AD130" s="858"/>
      <c r="AE130" s="859"/>
      <c r="AF130" s="860">
        <v>89060</v>
      </c>
      <c r="AG130" s="858"/>
      <c r="AH130" s="858"/>
      <c r="AI130" s="858"/>
      <c r="AJ130" s="859"/>
      <c r="AK130" s="860">
        <v>89034</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6.1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583693</v>
      </c>
      <c r="AB131" s="841"/>
      <c r="AC131" s="841"/>
      <c r="AD131" s="841"/>
      <c r="AE131" s="842"/>
      <c r="AF131" s="843">
        <v>573856</v>
      </c>
      <c r="AG131" s="841"/>
      <c r="AH131" s="841"/>
      <c r="AI131" s="841"/>
      <c r="AJ131" s="842"/>
      <c r="AK131" s="843">
        <v>580109</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37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6.7499524580000001</v>
      </c>
      <c r="AB132" s="821"/>
      <c r="AC132" s="821"/>
      <c r="AD132" s="821"/>
      <c r="AE132" s="822"/>
      <c r="AF132" s="823">
        <v>5.2485292479999996</v>
      </c>
      <c r="AG132" s="821"/>
      <c r="AH132" s="821"/>
      <c r="AI132" s="821"/>
      <c r="AJ132" s="822"/>
      <c r="AK132" s="823">
        <v>6.426550872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7.2</v>
      </c>
      <c r="AB133" s="800"/>
      <c r="AC133" s="800"/>
      <c r="AD133" s="800"/>
      <c r="AE133" s="801"/>
      <c r="AF133" s="799">
        <v>6.3</v>
      </c>
      <c r="AG133" s="800"/>
      <c r="AH133" s="800"/>
      <c r="AI133" s="800"/>
      <c r="AJ133" s="801"/>
      <c r="AK133" s="799">
        <v>6.1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xi6GCHptQQ+6JU4OJWkL/SYxKV+prK3HEUp5NgyjC4Kh3SUoEQX/ojDad9yFZEV1WiegPvkj++oExouET4w9A==" saltValue="9tp+PXEqfJBd+iuJKyGQ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Normal="85" zoomScaleSheetLayoutView="100" workbookViewId="0">
      <selection activeCell="BE34" sqref="BE34:BF3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vwxhTTTIuzerF0SCd/keD3R/0UxR2fHqdkiA1Ow486nkJphT38ltxe0ucvPOZQ7YDPMg2x6wnptGG2B9lNe0Q==" saltValue="bZ5VhroN/aXMbHFy2CED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3" zoomScaleNormal="100" zoomScaleSheetLayoutView="55" workbookViewId="0">
      <selection activeCell="BE34" sqref="BE34:BF34"/>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qSQlm43RQYSJnsS0ZC/fiHJHCCqHvdegpUFUJs0hSMJdGRLsldvPnoHt2cxmXzKnhKRS4x8wj86eg4pPvW7Aw==" saltValue="bFr0dzmUK8itGNgmkCI8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E34" sqref="BE34:BF34"/>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329650</v>
      </c>
      <c r="AP9" s="312">
        <v>470257</v>
      </c>
      <c r="AQ9" s="313">
        <v>213574</v>
      </c>
      <c r="AR9" s="314">
        <v>120.2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51272</v>
      </c>
      <c r="AP10" s="315">
        <v>73141</v>
      </c>
      <c r="AQ10" s="316">
        <v>27269</v>
      </c>
      <c r="AR10" s="317">
        <v>168.2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2069</v>
      </c>
      <c r="AP11" s="315">
        <v>2951</v>
      </c>
      <c r="AQ11" s="316">
        <v>27363</v>
      </c>
      <c r="AR11" s="317">
        <v>-89.2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4914</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9012</v>
      </c>
      <c r="AP14" s="315">
        <v>12856</v>
      </c>
      <c r="AQ14" s="316">
        <v>8817</v>
      </c>
      <c r="AR14" s="317">
        <v>45.8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t="s">
        <v>518</v>
      </c>
      <c r="AP15" s="315" t="s">
        <v>518</v>
      </c>
      <c r="AQ15" s="316">
        <v>5079</v>
      </c>
      <c r="AR15" s="317" t="s">
        <v>518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-45114</v>
      </c>
      <c r="AP16" s="315">
        <v>-64357</v>
      </c>
      <c r="AQ16" s="316">
        <v>-19713</v>
      </c>
      <c r="AR16" s="317">
        <v>226.5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346889</v>
      </c>
      <c r="AP17" s="315">
        <v>494849</v>
      </c>
      <c r="AQ17" s="316">
        <v>267304</v>
      </c>
      <c r="AR17" s="317">
        <v>85.1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47.08</v>
      </c>
      <c r="AP21" s="328">
        <v>25.06</v>
      </c>
      <c r="AQ21" s="329">
        <v>22.02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87</v>
      </c>
      <c r="AP22" s="333">
        <v>93.7</v>
      </c>
      <c r="AQ22" s="334">
        <v>-6.7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122641</v>
      </c>
      <c r="AP32" s="342">
        <v>174951</v>
      </c>
      <c r="AQ32" s="343">
        <v>151350</v>
      </c>
      <c r="AR32" s="344">
        <v>15.6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3228</v>
      </c>
      <c r="AP35" s="342">
        <v>4605</v>
      </c>
      <c r="AQ35" s="343">
        <v>30589</v>
      </c>
      <c r="AR35" s="344">
        <v>-84.9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446</v>
      </c>
      <c r="AP36" s="342">
        <v>636</v>
      </c>
      <c r="AQ36" s="343">
        <v>6092</v>
      </c>
      <c r="AR36" s="344">
        <v>-89.6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1860</v>
      </c>
      <c r="AR37" s="344" t="s">
        <v>518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61</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t="s">
        <v>518</v>
      </c>
      <c r="AP39" s="342" t="s">
        <v>518</v>
      </c>
      <c r="AQ39" s="343">
        <v>-9157</v>
      </c>
      <c r="AR39" s="344" t="s">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-89034</v>
      </c>
      <c r="AP40" s="342">
        <v>-127010</v>
      </c>
      <c r="AQ40" s="343">
        <v>-135364</v>
      </c>
      <c r="AR40" s="344">
        <v>-6.2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37281</v>
      </c>
      <c r="AP41" s="342">
        <v>53183</v>
      </c>
      <c r="AQ41" s="343">
        <v>45431</v>
      </c>
      <c r="AR41" s="344">
        <v>17.100000000000001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636189</v>
      </c>
      <c r="AN51" s="364">
        <v>837091</v>
      </c>
      <c r="AO51" s="365">
        <v>194.1</v>
      </c>
      <c r="AP51" s="366">
        <v>288550</v>
      </c>
      <c r="AQ51" s="367">
        <v>20.8</v>
      </c>
      <c r="AR51" s="368">
        <v>173.3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1677</v>
      </c>
      <c r="AN52" s="372">
        <v>2207</v>
      </c>
      <c r="AO52" s="373">
        <v>-88.7</v>
      </c>
      <c r="AP52" s="374">
        <v>141525</v>
      </c>
      <c r="AQ52" s="375">
        <v>10.1</v>
      </c>
      <c r="AR52" s="376">
        <v>-98.8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1542888</v>
      </c>
      <c r="AN53" s="364">
        <v>2102027</v>
      </c>
      <c r="AO53" s="365">
        <v>151.1</v>
      </c>
      <c r="AP53" s="366">
        <v>287914</v>
      </c>
      <c r="AQ53" s="367">
        <v>-0.2</v>
      </c>
      <c r="AR53" s="368">
        <v>151.30000000000001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18028</v>
      </c>
      <c r="AN54" s="372">
        <v>24561</v>
      </c>
      <c r="AO54" s="373">
        <v>1012.9</v>
      </c>
      <c r="AP54" s="374">
        <v>146531</v>
      </c>
      <c r="AQ54" s="375">
        <v>3.5</v>
      </c>
      <c r="AR54" s="376">
        <v>1009.4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11059</v>
      </c>
      <c r="AN55" s="364">
        <v>15275</v>
      </c>
      <c r="AO55" s="365">
        <v>-99.3</v>
      </c>
      <c r="AP55" s="366">
        <v>310300</v>
      </c>
      <c r="AQ55" s="367">
        <v>7.8</v>
      </c>
      <c r="AR55" s="368">
        <v>-107.1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778</v>
      </c>
      <c r="AN56" s="372">
        <v>1075</v>
      </c>
      <c r="AO56" s="373">
        <v>-95.6</v>
      </c>
      <c r="AP56" s="374">
        <v>157576</v>
      </c>
      <c r="AQ56" s="375">
        <v>7.5</v>
      </c>
      <c r="AR56" s="376">
        <v>-103.1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337687</v>
      </c>
      <c r="AN57" s="364">
        <v>476286</v>
      </c>
      <c r="AO57" s="365">
        <v>3018.1</v>
      </c>
      <c r="AP57" s="366">
        <v>317319</v>
      </c>
      <c r="AQ57" s="367">
        <v>2.2999999999999998</v>
      </c>
      <c r="AR57" s="368">
        <v>3015.8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5441</v>
      </c>
      <c r="AN58" s="372">
        <v>7674</v>
      </c>
      <c r="AO58" s="373">
        <v>613.9</v>
      </c>
      <c r="AP58" s="374">
        <v>164214</v>
      </c>
      <c r="AQ58" s="375">
        <v>4.2</v>
      </c>
      <c r="AR58" s="376">
        <v>609.70000000000005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254411</v>
      </c>
      <c r="AN59" s="364">
        <v>362926</v>
      </c>
      <c r="AO59" s="365">
        <v>-23.8</v>
      </c>
      <c r="AP59" s="366">
        <v>289738</v>
      </c>
      <c r="AQ59" s="367">
        <v>-8.6999999999999993</v>
      </c>
      <c r="AR59" s="368">
        <v>-15.1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5909</v>
      </c>
      <c r="AN60" s="372">
        <v>8429</v>
      </c>
      <c r="AO60" s="373">
        <v>9.8000000000000007</v>
      </c>
      <c r="AP60" s="374">
        <v>156238</v>
      </c>
      <c r="AQ60" s="375">
        <v>-4.9000000000000004</v>
      </c>
      <c r="AR60" s="376">
        <v>14.7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556447</v>
      </c>
      <c r="AN61" s="379">
        <v>758721</v>
      </c>
      <c r="AO61" s="380">
        <v>648</v>
      </c>
      <c r="AP61" s="381">
        <v>298764</v>
      </c>
      <c r="AQ61" s="382">
        <v>4.4000000000000004</v>
      </c>
      <c r="AR61" s="368">
        <v>643.6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6367</v>
      </c>
      <c r="AN62" s="372">
        <v>8789</v>
      </c>
      <c r="AO62" s="373">
        <v>290.5</v>
      </c>
      <c r="AP62" s="374">
        <v>153217</v>
      </c>
      <c r="AQ62" s="375">
        <v>4.0999999999999996</v>
      </c>
      <c r="AR62" s="376">
        <v>286.39999999999998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t8tUIZ11Lv5vX3tKnX3Z7Oz8IZ6F4hto8heA+o9rtuCjPgBVi5GlD1Nvwu3n0j8sLVL8JRbOAZjgK+X3FjG7A==" saltValue="CX046LB7E4nPdV6moX44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7" zoomScaleNormal="100" zoomScaleSheetLayoutView="55" workbookViewId="0">
      <selection activeCell="BE34" sqref="BE34:BF34"/>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jaXSxi/XVv8SbzoCwKFrJGXuj2rytMS0WDwlg2tQ4LVxTO7WUVHvA4Ezkw+Uaylk0KoctlCoKW9OPBZwkPmXA==" saltValue="6pUW3Eo5d7bY4JNi3ukm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V64" zoomScaleNormal="100" zoomScaleSheetLayoutView="55" workbookViewId="0">
      <selection activeCell="AE26" sqref="AE26"/>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ZzRmEgiogj+YO/gZZ8ZZnIo3HhL6O61petAy9z42C/B8xp+05Xexq6uQA8Sx+pH/JQ7o8C5eJB3UdEDILQ2WQ==" saltValue="F/KmCccTOi3xkMyP2Ct7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E34" sqref="BE34:BF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47.29</v>
      </c>
      <c r="G47" s="12">
        <v>34.43</v>
      </c>
      <c r="H47" s="12">
        <v>47.12</v>
      </c>
      <c r="I47" s="12">
        <v>59.55</v>
      </c>
      <c r="J47" s="13">
        <v>35.86</v>
      </c>
    </row>
    <row r="48" spans="2:10" ht="57.75" customHeight="1">
      <c r="B48" s="14"/>
      <c r="C48" s="1234" t="s">
        <v>4</v>
      </c>
      <c r="D48" s="1234"/>
      <c r="E48" s="1235"/>
      <c r="F48" s="15">
        <v>17.54</v>
      </c>
      <c r="G48" s="16">
        <v>34.090000000000003</v>
      </c>
      <c r="H48" s="16">
        <v>36.04</v>
      </c>
      <c r="I48" s="16">
        <v>28.51</v>
      </c>
      <c r="J48" s="17">
        <v>31.05</v>
      </c>
    </row>
    <row r="49" spans="2:10" ht="57.75" customHeight="1" thickBot="1">
      <c r="B49" s="18"/>
      <c r="C49" s="1236" t="s">
        <v>5</v>
      </c>
      <c r="D49" s="1236"/>
      <c r="E49" s="1237"/>
      <c r="F49" s="19" t="s">
        <v>565</v>
      </c>
      <c r="G49" s="20">
        <v>6.53</v>
      </c>
      <c r="H49" s="20">
        <v>12.64</v>
      </c>
      <c r="I49" s="20">
        <v>5.38</v>
      </c>
      <c r="J49" s="21" t="s">
        <v>566</v>
      </c>
    </row>
    <row r="50" spans="2:10" ht="13.5" customHeight="1"/>
    <row r="51" spans="2:10" ht="13.5" hidden="1" customHeight="1"/>
    <row r="52" spans="2:10" ht="13.5" hidden="1" customHeight="1"/>
    <row r="53" spans="2:10" ht="13.5" hidden="1" customHeight="1"/>
  </sheetData>
  <sheetProtection algorithmName="SHA-512" hashValue="imnKJ6dkFL9i22EwG2jmh+R5vnOYa4NwD41eO1eTcsMCOdjCalL0dSvBgNfSY0pPZdXRdo37swKcitTndy0NJA==" saltValue="11DkTjnWcVNvzA64zWlD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2020-03-19T01:31:47Z</cp:lastPrinted>
  <dcterms:created xsi:type="dcterms:W3CDTF">2020-02-10T06:42:34Z</dcterms:created>
  <dcterms:modified xsi:type="dcterms:W3CDTF">2020-09-10T02:30:59Z</dcterms:modified>
  <cp:category/>
</cp:coreProperties>
</file>