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30_座間味村●\"/>
    </mc:Choice>
  </mc:AlternateContent>
  <bookViews>
    <workbookView xWindow="0" yWindow="0" windowWidth="15360" windowHeight="7635"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BW36" i="10"/>
  <c r="BW37" i="10" s="1"/>
  <c r="BW38" i="10" s="1"/>
  <c r="BW39" i="10" s="1"/>
  <c r="BW40" i="10" s="1"/>
  <c r="BW41" i="10" s="1"/>
  <c r="BW42" i="10" s="1"/>
  <c r="BW43" i="10" s="1"/>
  <c r="AM36" i="10"/>
  <c r="U36" i="10"/>
  <c r="C36" i="10"/>
  <c r="CO35" i="10"/>
  <c r="BW35" i="10"/>
  <c r="AM35" i="10"/>
  <c r="C35" i="10"/>
  <c r="CO34" i="10"/>
  <c r="BW34" i="10"/>
  <c r="AM34" i="10"/>
  <c r="U34" i="10"/>
  <c r="U35"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<sst xmlns="http://schemas.openxmlformats.org/spreadsheetml/2006/main" count="1122" uniqueCount="611">
  <si>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</si>
  <si>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</si>
  <si>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</si>
  <si>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</si>
  <si>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</si>
  <si>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</si>
  <si>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</si>
  <si>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</si>
  <si>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</si>
  <si>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</si>
  <si>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</si>
  <si>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</si>
  <si>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</si>
  <si>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</si>
  <si>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</si>
  <si>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</si>
  <si>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</si>
  <si>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</si>
  <si>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</si>
  <si>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</si>
  <si>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</si>
  <si>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</si>
  <si>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</si>
  <si>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</si>
  <si>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</si>
  <si>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</si>
  <si>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</si>
  <si>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</si>
  <si>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</si>
  <si>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</si>
  <si>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</si>
  <si>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</si>
  <si>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</si>
  <si>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</si>
  <si>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</si>
  <si>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</si>
  <si>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</si>
  <si>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</si>
  <si>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</si>
  <si>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</si>
  <si>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</si>
  <si>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</si>
  <si>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</si>
  <si>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</si>
  <si>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</si>
  <si>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</si>
  <si>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</si>
  <si>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</si>
  <si>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</si>
  <si>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</si>
  <si>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</si>
  <si>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</si>
  <si>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</si>
  <si>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</si>
  <si>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</si>
  <si>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</si>
  <si>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</si>
  <si>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</si>
  <si>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</si>
  <si>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</si>
  <si>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</si>
  <si>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</si>
  <si>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</si>
  <si>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</si>
  <si>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</si>
  <si>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</si>
  <si>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</si>
  <si>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</si>
  <si>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</si>
  <si>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</si>
  <si>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</si>
  <si>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</si>
  <si>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</si>
  <si>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</si>
  <si>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</si>
  <si>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</si>
  <si>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</si>
  <si>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</si>
  <si>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</si>
  <si>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</si>
  <si>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</si>
  <si>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</si>
  <si>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</si>
  <si>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</si>
  <si>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</si>
  <si>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</si>
  <si>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</si>
  <si>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</si>
  <si>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</si>
  <si>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</si>
  <si>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</si>
  <si>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</si>
  <si>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</si>
  <si>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</si>
  <si>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</si>
  <si>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</si>
  <si>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</si>
  <si>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</si>
  <si>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</si>
  <si>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</si>
  <si>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</si>
  <si>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</si>
  <si>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</si>
  <si>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</si>
  <si>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</si>
  <si>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</si>
  <si>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</si>
  <si>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</si>
  <si>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</si>
  <si>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</si>
  <si>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</si>
  <si>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</si>
  <si>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</si>
  <si>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</si>
  <si>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</si>
  <si>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</si>
  <si>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</si>
  <si>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</si>
  <si>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</si>
  <si>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</si>
  <si>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</si>
  <si>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</si>
  <si>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</si>
  <si>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</si>
  <si>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</si>
  <si>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</si>
  <si>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</si>
  <si>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</si>
  <si>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</si>
  <si>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</si>
  <si>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</si>
  <si>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</si>
  <si>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</si>
  <si>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</si>
  <si>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</si>
  <si>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</si>
  <si>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</si>
  <si>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</si>
  <si>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</si>
  <si>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</si>
  <si>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</si>
  <si>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</si>
  <si>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</si>
  <si>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</si>
  <si>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</si>
  <si>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</si>
  <si>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</si>
  <si>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</si>
  <si>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</si>
  <si>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</si>
  <si>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</si>
  <si>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</si>
  <si>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</si>
  <si>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</si>
  <si>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</si>
  <si>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</si>
  <si>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</si>
  <si>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</si>
  <si>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</si>
  <si>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</si>
  <si>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</si>
  <si>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</si>
  <si>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</si>
  <si>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</si>
  <si>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</si>
  <si>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</si>
  <si>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</si>
  <si>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</si>
  <si>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</si>
  <si>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</si>
  <si>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</si>
  <si>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</si>
  <si>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</si>
  <si>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</si>
  <si>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</si>
  <si>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</si>
  <si>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</si>
  <si>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</si>
  <si>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</si>
  <si>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</si>
  <si>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</si>
  <si>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</si>
  <si>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</si>
  <si>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</si>
  <si>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</si>
  <si>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</si>
  <si>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</si>
  <si>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</si>
  <si>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</si>
  <si>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</si>
  <si>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</si>
  <si>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</si>
  <si>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</si>
  <si>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</si>
  <si>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</si>
  <si>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</si>
  <si>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</si>
  <si>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</si>
  <si>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</si>
  <si>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</si>
  <si>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</si>
  <si>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</si>
  <si>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</si>
  <si>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</si>
  <si>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</si>
  <si>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</si>
  <si>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</si>
  <si>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</si>
  <si>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</si>
  <si>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</si>
  <si>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</si>
  <si>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</si>
  <si>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</si>
  <si>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</si>
  <si>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</si>
  <si>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</si>
  <si>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</si>
  <si>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</si>
  <si>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沖縄県座間味村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</si>
  <si>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</si>
  <si>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</si>
  <si>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</si>
  <si>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</si>
  <si>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</si>
  <si>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</si>
  <si>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</si>
  <si>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</si>
  <si>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</si>
  <si>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</si>
  <si>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</si>
  <si>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</si>
  <si>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</si>
  <si>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</si>
  <si>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</si>
  <si>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</si>
  <si>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</si>
  <si>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</si>
  <si>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</si>
  <si>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</si>
  <si>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</si>
  <si>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</si>
  <si>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</si>
  <si>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</si>
  <si>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</si>
  <si>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</si>
  <si>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</si>
  <si>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</si>
  <si>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</si>
  <si>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</si>
  <si>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</si>
  <si>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</si>
  <si>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</si>
  <si>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</si>
  <si>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</si>
  <si>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</si>
  <si>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</si>
  <si>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</si>
  <si>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</si>
  <si>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</si>
  <si>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</si>
  <si>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</si>
  <si>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</si>
  <si>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</si>
  <si>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</si>
  <si>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</si>
  <si>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</si>
  <si>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</si>
  <si>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</si>
  <si>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</si>
  <si>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</si>
  <si>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t>
    <phoneticPr fontId="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</si>
  <si>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</si>
  <si>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</si>
  <si>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</si>
  <si>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</si>
  <si>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</si>
  <si>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</si>
  <si>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</si>
  <si>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</si>
  <si>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</si>
  <si>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</si>
  <si>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</si>
  <si>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</si>
  <si>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</si>
  <si>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</si>
  <si>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</si>
  <si>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</si>
  <si>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</si>
  <si>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</si>
  <si>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</si>
  <si>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</si>
  <si>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</si>
  <si>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</si>
  <si>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</si>
  <si>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</si>
  <si>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</si>
  <si>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</si>
  <si>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</si>
  <si>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</si>
  <si>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</si>
  <si>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</si>
  <si>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</si>
  <si>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</si>
  <si>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</si>
  <si>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</si>
  <si>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</si>
  <si>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</si>
  <si>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</si>
  <si>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</si>
  <si>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</si>
  <si>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</si>
  <si>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</si>
  <si>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</si>
  <si>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</si>
  <si>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</si>
  <si>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</si>
  <si>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</si>
  <si>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</si>
  <si>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</si>
  <si>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</si>
  <si>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</si>
  <si>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</si>
  <si>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</si>
  <si>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</si>
  <si>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</si>
  <si>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</si>
  <si>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</si>
  <si>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</si>
  <si>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</si>
  <si>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</si>
  <si>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</si>
  <si>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</si>
  <si>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</si>
  <si>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</si>
  <si>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</si>
  <si>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</si>
  <si>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</si>
  <si>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</si>
  <si>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</si>
  <si>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</si>
  <si>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</si>
  <si>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</si>
  <si>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</si>
  <si>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</si>
  <si>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</si>
  <si>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</si>
  <si>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</si>
  <si>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</si>
  <si>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</si>
  <si>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</si>
  <si>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</si>
  <si>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</si>
  <si>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</si>
  <si>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</si>
  <si>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</si>
  <si>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</si>
  <si>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</si>
  <si>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</si>
  <si>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</si>
  <si>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</si>
  <si>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</si>
  <si>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</si>
  <si>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</si>
  <si>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</si>
  <si>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</si>
  <si>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</si>
  <si>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</si>
  <si>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</si>
  <si>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</si>
  <si>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沖縄県座間味村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</si>
  <si>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</si>
  <si>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</si>
  <si>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</si>
  <si>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</si>
  <si>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</si>
  <si>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</si>
  <si>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</si>
  <si>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</si>
  <si>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</si>
  <si>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</si>
  <si>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</si>
  <si>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</si>
  <si>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</si>
  <si>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</si>
  <si>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</si>
  <si>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</si>
  <si>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</si>
  <si>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</si>
  <si>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</si>
  <si>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</si>
  <si>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</si>
  <si>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</si>
  <si>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</si>
  <si>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</si>
  <si>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</si>
  <si>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</si>
  <si>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</si>
  <si>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</si>
  <si>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</si>
  <si>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</si>
  <si>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</si>
  <si>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</si>
  <si>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</si>
  <si>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</si>
  <si>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</si>
  <si>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</si>
  <si>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</si>
  <si>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</si>
  <si>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</si>
  <si>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</si>
  <si>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漁業集落排水事業特別会計</t>
    <phoneticPr fontId="5"/>
  </si>
  <si>
    <t>農業集落排水事業特別会計</t>
    <phoneticPr fontId="5"/>
  </si>
  <si>
    <t>法非適用企業</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</si>
  <si>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</si>
  <si>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</si>
  <si>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</si>
  <si>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</si>
  <si>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</si>
  <si>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</si>
  <si>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</si>
  <si>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</si>
  <si>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</si>
  <si>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</si>
  <si>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</si>
  <si>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</si>
  <si>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</si>
  <si>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</si>
  <si>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</si>
  <si>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</si>
  <si>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</si>
  <si>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</si>
  <si>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</si>
  <si>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</si>
  <si>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</si>
  <si>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</si>
  <si>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</si>
  <si>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</si>
  <si>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</si>
  <si>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</si>
  <si>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</si>
  <si>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</si>
  <si>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</si>
  <si>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</si>
  <si>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</si>
  <si>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</si>
  <si>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</si>
  <si>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</si>
  <si>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</si>
  <si>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</si>
  <si>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</si>
  <si>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</si>
  <si>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</si>
  <si>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</si>
  <si>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</si>
  <si>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</si>
  <si>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</si>
  <si>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</si>
  <si>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</si>
  <si>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</si>
  <si>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</si>
  <si>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</si>
  <si>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</si>
  <si>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</si>
  <si>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</si>
  <si>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</si>
  <si>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</si>
  <si>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</si>
  <si>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</si>
  <si>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</si>
  <si>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</si>
  <si>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</si>
  <si>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</si>
  <si>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</si>
  <si>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</si>
  <si>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</si>
  <si>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</si>
  <si>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</si>
  <si>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</si>
  <si>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</si>
  <si>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</si>
  <si>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</si>
  <si>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</si>
  <si>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</si>
  <si>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</si>
  <si>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</si>
  <si>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</si>
  <si>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</si>
  <si>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</si>
  <si>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</si>
  <si>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</si>
  <si>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</si>
  <si>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</si>
  <si>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</si>
  <si>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</si>
  <si>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</si>
  <si>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</si>
  <si>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</si>
  <si>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</si>
  <si>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</si>
  <si>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</si>
  <si>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</si>
  <si>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</si>
  <si>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</si>
  <si>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</si>
  <si>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</si>
  <si>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</si>
  <si>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</si>
  <si>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</si>
  <si>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</si>
  <si>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</si>
  <si>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</si>
  <si>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</si>
  <si>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</si>
  <si>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</si>
  <si>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</si>
  <si>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</si>
  <si>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</si>
  <si>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</si>
  <si>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</si>
  <si>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</si>
  <si>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</si>
  <si>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</si>
  <si>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</si>
  <si>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</si>
  <si>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</si>
  <si>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</si>
  <si>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</si>
  <si>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</si>
  <si>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</si>
  <si>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</si>
  <si>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</si>
  <si>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</si>
  <si>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</si>
  <si>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</si>
  <si>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</si>
  <si>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</si>
  <si>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</si>
  <si>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</si>
  <si>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</si>
  <si>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</si>
  <si>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</si>
  <si>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</si>
  <si>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</si>
  <si>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</si>
  <si>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</si>
  <si>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</si>
  <si>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</si>
  <si>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</si>
  <si>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</si>
  <si>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</si>
  <si>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</si>
  <si>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</si>
  <si>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</si>
  <si>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</si>
  <si>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</si>
  <si>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</si>
  <si>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</si>
  <si>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</si>
  <si>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</si>
  <si>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</si>
  <si>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</si>
  <si>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</si>
  <si>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</si>
  <si>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</si>
  <si>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</si>
  <si>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</si>
  <si>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</si>
  <si>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</si>
  <si>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</si>
  <si>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</si>
  <si>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</si>
  <si>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</si>
  <si>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10.57</t>
  </si>
  <si>
    <t>▲ 14.16</t>
  </si>
  <si>
    <t>一般会計</t>
  </si>
  <si>
    <t>国民健康保険事業特別会計</t>
  </si>
  <si>
    <t>航路事業特別会計</t>
  </si>
  <si>
    <t>後期高齢者医療特別会計</t>
  </si>
  <si>
    <t>簡易水道事業特別会計</t>
  </si>
  <si>
    <t>下水道事業特別会計</t>
  </si>
  <si>
    <t>漁業集落排水事業特別会計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</si>
  <si>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</si>
  <si>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</si>
  <si>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</si>
  <si>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</si>
  <si>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</si>
  <si>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</si>
  <si>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</si>
  <si>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</si>
  <si>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渇水対策基金</t>
    <rPh sb="0" eb="2">
      <t>カッスイ</t>
    </rPh>
    <rPh sb="2" eb="4">
      <t>タイサク</t>
    </rPh>
    <rPh sb="4" eb="6">
      <t>キキン</t>
    </rPh>
    <phoneticPr fontId="2"/>
  </si>
  <si>
    <t>ふるさと応援基金</t>
    <rPh sb="4" eb="6">
      <t>オウエン</t>
    </rPh>
    <rPh sb="6" eb="8">
      <t>キキン</t>
    </rPh>
    <phoneticPr fontId="2"/>
  </si>
  <si>
    <t>地域福祉基金</t>
    <rPh sb="0" eb="2">
      <t>チイキ</t>
    </rPh>
    <rPh sb="2" eb="4">
      <t>フクシ</t>
    </rPh>
    <rPh sb="4" eb="6">
      <t>キキン</t>
    </rPh>
    <phoneticPr fontId="2"/>
  </si>
  <si>
    <t>ふるさと創生基金</t>
    <rPh sb="4" eb="6">
      <t>ソウセイ</t>
    </rPh>
    <rPh sb="6" eb="8">
      <t>キキン</t>
    </rPh>
    <phoneticPr fontId="2"/>
  </si>
  <si>
    <t>庁舎建設基金</t>
    <rPh sb="0" eb="2">
      <t>チョウシャ</t>
    </rPh>
    <rPh sb="2" eb="4">
      <t>ケンセツ</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</si>
  <si>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</si>
  <si>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</si>
  <si>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</si>
  <si>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</si>
  <si>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</si>
  <si>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大きく上回っているが、主な要因としては庁舎建設に係る債務負担行為を起こしたためと考えられる。平成30年度に関しては、新たに職員宿舎を整備し債務負担行為を起こしたため前年度に比べ増加している。有形固定資産減価償却率は類似団体等と比較すると低い値となっているが、これは老朽化した資産の更新を進めたことによるもとの考えられる。今後も施設等整備事業について必要性及び緊急性を精査し適切な財政運営に努めていく。</t>
    <rPh sb="7" eb="9">
      <t>ルイジ</t>
    </rPh>
    <rPh sb="9" eb="11">
      <t>ダンタイ</t>
    </rPh>
    <rPh sb="12" eb="13">
      <t>クラ</t>
    </rPh>
    <rPh sb="14" eb="15">
      <t>オオ</t>
    </rPh>
    <rPh sb="17" eb="19">
      <t>ウワマワ</t>
    </rPh>
    <rPh sb="25" eb="26">
      <t>オモ</t>
    </rPh>
    <rPh sb="27" eb="29">
      <t>ヨウイン</t>
    </rPh>
    <rPh sb="33" eb="35">
      <t>チョウシャ</t>
    </rPh>
    <rPh sb="35" eb="37">
      <t>ケンセツ</t>
    </rPh>
    <rPh sb="38" eb="39">
      <t>カカ</t>
    </rPh>
    <rPh sb="60" eb="62">
      <t>ヘイセイ</t>
    </rPh>
    <rPh sb="64" eb="66">
      <t>ネンド</t>
    </rPh>
    <rPh sb="67" eb="68">
      <t>カン</t>
    </rPh>
    <rPh sb="72" eb="73">
      <t>アラ</t>
    </rPh>
    <rPh sb="75" eb="77">
      <t>ショクイン</t>
    </rPh>
    <rPh sb="77" eb="79">
      <t>シュクシャ</t>
    </rPh>
    <rPh sb="80" eb="82">
      <t>セイビ</t>
    </rPh>
    <rPh sb="83" eb="85">
      <t>サイム</t>
    </rPh>
    <rPh sb="85" eb="87">
      <t>フタン</t>
    </rPh>
    <rPh sb="87" eb="89">
      <t>コウイ</t>
    </rPh>
    <rPh sb="90" eb="91">
      <t>オ</t>
    </rPh>
    <rPh sb="96" eb="99">
      <t>ゼンネンド</t>
    </rPh>
    <rPh sb="100" eb="101">
      <t>クラ</t>
    </rPh>
    <rPh sb="102" eb="104">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</si>
  <si>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</si>
  <si>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</si>
  <si>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</si>
  <si>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</si>
  <si>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</si>
  <si>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</si>
  <si>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率については、平成27年度までは概ね減少傾向であったが平成28年度により増加している。要因としては、道路改良工事及び通信環境整備事業及び幼稚園園舎等の新規地方債発行を行ったことによるものと考えられる。今後もゴミ処理施設解体等を計画していること、また道路整備事業などが発生することも見込まれることから、将来負担比率及び実質公債費率も増加することが予想される。</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</si>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</sst>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23F3-4F6D-AF22-F925072370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855993</c:v>
                </c:pt>
                <c:pt idx="1">
                  <c:v>843001</c:v>
                </c:pt>
                <c:pt idx="2">
                  <c:v>517013</c:v>
                </c:pt>
                <c:pt idx="3">
                  <c:v>612415</c:v>
                </c:pt>
                <c:pt idx="4">
                  <c:v>579949</c:v>
                </c:pt>
              </c:numCache>
            </c:numRef>
          </c:val>
          <c:smooth val="0"/>
          <c:extLst>
            <c:ext xmlns:c16="http://schemas.microsoft.com/office/drawing/2014/chart" uri="{C3380CC4-5D6E-409C-BE32-E72D297353CC}">
              <c16:uniqueId val="{00000001-23F3-4F6D-AF22-F92507237046}"/>
            </c:ext>
          </c:extLst>
        </c:ser>
        <c:dLbls>
          <c:showLegendKey val="0"/>
          <c:showVal val="0"/>
          <c:showCatName val="0"/>
          <c:showSerName val="0"/>
          <c:showPercent val="0"/>
          <c:showBubbleSize val="0"/>
        </c:dLbls>
        <c:marker val="1"/>
        <c:smooth val="0"/>
        <c:axId val="119419696"/>
        <c:axId val="386962920"/>
      </c:lineChart>
      <c:catAx>
        <c:axId val="11941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962920"/>
        <c:crosses val="autoZero"/>
        <c:auto val="1"/>
        <c:lblAlgn val="ctr"/>
        <c:lblOffset val="100"/>
        <c:tickLblSkip val="1"/>
        <c:tickMarkSkip val="1"/>
        <c:noMultiLvlLbl val="0"/>
      </c:catAx>
      <c:valAx>
        <c:axId val="38696292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1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7.02</c:v>
                </c:pt>
                <c:pt idx="1">
                  <c:v>16.940000000000001</c:v>
                </c:pt>
                <c:pt idx="2">
                  <c:v>14.32</c:v>
                </c:pt>
                <c:pt idx="3">
                  <c:v>12.86</c:v>
                </c:pt>
                <c:pt idx="4">
                  <c:v>20.58</c:v>
                </c:pt>
              </c:numCache>
            </c:numRef>
          </c:val>
          <c:extLst>
            <c:ext xmlns:c16="http://schemas.microsoft.com/office/drawing/2014/chart" uri="{C3380CC4-5D6E-409C-BE32-E72D297353CC}">
              <c16:uniqueId val="{00000000-7899-4E67-B439-E07984C871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22.91</c:v>
                </c:pt>
                <c:pt idx="1">
                  <c:v>24.97</c:v>
                </c:pt>
                <c:pt idx="2">
                  <c:v>50.69</c:v>
                </c:pt>
                <c:pt idx="3">
                  <c:v>39.409999999999997</c:v>
                </c:pt>
                <c:pt idx="4">
                  <c:v>35.29</c:v>
                </c:pt>
              </c:numCache>
            </c:numRef>
          </c:val>
          <c:extLst>
            <c:ext xmlns:c16="http://schemas.microsoft.com/office/drawing/2014/chart" uri="{C3380CC4-5D6E-409C-BE32-E72D297353CC}">
              <c16:uniqueId val="{00000001-7899-4E67-B439-E07984C87193}"/>
            </c:ext>
          </c:extLst>
        </c:ser>
        <c:dLbls>
          <c:showLegendKey val="0"/>
          <c:showVal val="0"/>
          <c:showCatName val="0"/>
          <c:showSerName val="0"/>
          <c:showPercent val="0"/>
          <c:showBubbleSize val="0"/>
        </c:dLbls>
        <c:gapWidth val="250"/>
        <c:overlap val="100"/>
        <c:axId val="355324208"/>
        <c:axId val="35532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-10.57</c:v>
                </c:pt>
                <c:pt idx="1">
                  <c:v>13.13</c:v>
                </c:pt>
                <c:pt idx="2">
                  <c:v>25.51</c:v>
                </c:pt>
                <c:pt idx="3">
                  <c:v>-14.16</c:v>
                </c:pt>
                <c:pt idx="4">
                  <c:v>3.33</c:v>
                </c:pt>
              </c:numCache>
            </c:numRef>
          </c:val>
          <c:smooth val="0"/>
          <c:extLst>
            <c:ext xmlns:c16="http://schemas.microsoft.com/office/drawing/2014/chart" uri="{C3380CC4-5D6E-409C-BE32-E72D297353CC}">
              <c16:uniqueId val="{00000002-7899-4E67-B439-E07984C87193}"/>
            </c:ext>
          </c:extLst>
        </c:ser>
        <c:dLbls>
          <c:showLegendKey val="0"/>
          <c:showVal val="0"/>
          <c:showCatName val="0"/>
          <c:showSerName val="0"/>
          <c:showPercent val="0"/>
          <c:showBubbleSize val="0"/>
        </c:dLbls>
        <c:marker val="1"/>
        <c:smooth val="0"/>
        <c:axId val="355324208"/>
        <c:axId val="355324592"/>
      </c:lineChart>
      <c:catAx>
        <c:axId val="35532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5324592"/>
        <c:crosses val="autoZero"/>
        <c:auto val="1"/>
        <c:lblAlgn val="ctr"/>
        <c:lblOffset val="100"/>
        <c:tickLblSkip val="1"/>
        <c:tickMarkSkip val="1"/>
        <c:noMultiLvlLbl val="0"/>
      </c:catAx>
      <c:valAx>
        <c:axId val="35532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32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EC-43E4-812A-A18349BE20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EC-43E4-812A-A18349BE208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CEC-43E4-812A-A18349BE208E}"/>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FCEC-43E4-812A-A18349BE208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c:v>
                </c:pt>
                <c:pt idx="6">
                  <c:v>#N/A</c:v>
                </c:pt>
                <c:pt idx="7">
                  <c:v>0</c:v>
                </c:pt>
                <c:pt idx="8">
                  <c:v>#N/A</c:v>
                </c:pt>
                <c:pt idx="9">
                  <c:v>0.02</c:v>
                </c:pt>
              </c:numCache>
            </c:numRef>
          </c:val>
          <c:extLst>
            <c:ext xmlns:c16="http://schemas.microsoft.com/office/drawing/2014/chart" uri="{C3380CC4-5D6E-409C-BE32-E72D297353CC}">
              <c16:uniqueId val="{00000004-FCEC-43E4-812A-A18349BE208E}"/>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0.03</c:v>
                </c:pt>
                <c:pt idx="4">
                  <c:v>#N/A</c:v>
                </c:pt>
                <c:pt idx="5">
                  <c:v>0.01</c:v>
                </c:pt>
                <c:pt idx="6">
                  <c:v>#N/A</c:v>
                </c:pt>
                <c:pt idx="7">
                  <c:v>0</c:v>
                </c:pt>
                <c:pt idx="8">
                  <c:v>#N/A</c:v>
                </c:pt>
                <c:pt idx="9">
                  <c:v>0.05</c:v>
                </c:pt>
              </c:numCache>
            </c:numRef>
          </c:val>
          <c:extLst>
            <c:ext xmlns:c16="http://schemas.microsoft.com/office/drawing/2014/chart" uri="{C3380CC4-5D6E-409C-BE32-E72D297353CC}">
              <c16:uniqueId val="{00000005-FCEC-43E4-812A-A18349BE208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0.06</c:v>
                </c:pt>
                <c:pt idx="4">
                  <c:v>#N/A</c:v>
                </c:pt>
                <c:pt idx="5">
                  <c:v>0.02</c:v>
                </c:pt>
                <c:pt idx="6">
                  <c:v>#N/A</c:v>
                </c:pt>
                <c:pt idx="7">
                  <c:v>0.05</c:v>
                </c:pt>
                <c:pt idx="8">
                  <c:v>#N/A</c:v>
                </c:pt>
                <c:pt idx="9">
                  <c:v>0.05</c:v>
                </c:pt>
              </c:numCache>
            </c:numRef>
          </c:val>
          <c:extLst>
            <c:ext xmlns:c16="http://schemas.microsoft.com/office/drawing/2014/chart" uri="{C3380CC4-5D6E-409C-BE32-E72D297353CC}">
              <c16:uniqueId val="{00000006-FCEC-43E4-812A-A18349BE208E}"/>
            </c:ext>
          </c:extLst>
        </c:ser>
        <c:ser>
          <c:idx val="7"/>
          <c:order val="7"/>
          <c:tx>
            <c:strRef>
              <c:f>データシート!$A$34</c:f>
              <c:strCache>
                <c:ptCount val="1"/>
                <c:pt idx="0">
                  <c:v>航路事業特別会計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13.23</c:v>
                </c:pt>
                <c:pt idx="2">
                  <c:v>#N/A</c:v>
                </c:pt>
                <c:pt idx="3">
                  <c:v>11.88</c:v>
                </c:pt>
                <c:pt idx="4">
                  <c:v>#N/A</c:v>
                </c:pt>
                <c:pt idx="5">
                  <c:v>4.34</c:v>
                </c:pt>
                <c:pt idx="6">
                  <c:v>#N/A</c:v>
                </c:pt>
                <c:pt idx="7">
                  <c:v>2.57</c:v>
                </c:pt>
                <c:pt idx="8">
                  <c:v>#N/A</c:v>
                </c:pt>
                <c:pt idx="9">
                  <c:v>0.7</c:v>
                </c:pt>
              </c:numCache>
            </c:numRef>
          </c:val>
          <c:extLst>
            <c:ext xmlns:c16="http://schemas.microsoft.com/office/drawing/2014/chart" uri="{C3380CC4-5D6E-409C-BE32-E72D297353CC}">
              <c16:uniqueId val="{00000007-FCEC-43E4-812A-A18349BE208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3.09</c:v>
                </c:pt>
                <c:pt idx="2">
                  <c:v>#N/A</c:v>
                </c:pt>
                <c:pt idx="3">
                  <c:v>4.63</c:v>
                </c:pt>
                <c:pt idx="4">
                  <c:v>#N/A</c:v>
                </c:pt>
                <c:pt idx="5">
                  <c:v>5.23</c:v>
                </c:pt>
                <c:pt idx="6">
                  <c:v>#N/A</c:v>
                </c:pt>
                <c:pt idx="7">
                  <c:v>5.36</c:v>
                </c:pt>
                <c:pt idx="8">
                  <c:v>#N/A</c:v>
                </c:pt>
                <c:pt idx="9">
                  <c:v>6.43</c:v>
                </c:pt>
              </c:numCache>
            </c:numRef>
          </c:val>
          <c:extLst>
            <c:ext xmlns:c16="http://schemas.microsoft.com/office/drawing/2014/chart" uri="{C3380CC4-5D6E-409C-BE32-E72D297353CC}">
              <c16:uniqueId val="{00000008-FCEC-43E4-812A-A18349BE20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7.02</c:v>
                </c:pt>
                <c:pt idx="2">
                  <c:v>#N/A</c:v>
                </c:pt>
                <c:pt idx="3">
                  <c:v>16.940000000000001</c:v>
                </c:pt>
                <c:pt idx="4">
                  <c:v>#N/A</c:v>
                </c:pt>
                <c:pt idx="5">
                  <c:v>14.32</c:v>
                </c:pt>
                <c:pt idx="6">
                  <c:v>#N/A</c:v>
                </c:pt>
                <c:pt idx="7">
                  <c:v>12.85</c:v>
                </c:pt>
                <c:pt idx="8">
                  <c:v>#N/A</c:v>
                </c:pt>
                <c:pt idx="9">
                  <c:v>20.58</c:v>
                </c:pt>
              </c:numCache>
            </c:numRef>
          </c:val>
          <c:extLst>
            <c:ext xmlns:c16="http://schemas.microsoft.com/office/drawing/2014/chart" uri="{C3380CC4-5D6E-409C-BE32-E72D297353CC}">
              <c16:uniqueId val="{00000009-FCEC-43E4-812A-A18349BE208E}"/>
            </c:ext>
          </c:extLst>
        </c:ser>
        <c:dLbls>
          <c:showLegendKey val="0"/>
          <c:showVal val="0"/>
          <c:showCatName val="0"/>
          <c:showSerName val="0"/>
          <c:showPercent val="0"/>
          <c:showBubbleSize val="0"/>
        </c:dLbls>
        <c:gapWidth val="150"/>
        <c:overlap val="100"/>
        <c:axId val="393216616"/>
        <c:axId val="393667704"/>
      </c:barChart>
      <c:catAx>
        <c:axId val="39321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667704"/>
        <c:crosses val="autoZero"/>
        <c:auto val="1"/>
        <c:lblAlgn val="ctr"/>
        <c:lblOffset val="100"/>
        <c:tickLblSkip val="1"/>
        <c:tickMarkSkip val="1"/>
        <c:noMultiLvlLbl val="0"/>
      </c:catAx>
      <c:valAx>
        <c:axId val="393667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216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168</c:v>
                </c:pt>
                <c:pt idx="5">
                  <c:v>155</c:v>
                </c:pt>
                <c:pt idx="8">
                  <c:v>151</c:v>
                </c:pt>
                <c:pt idx="11">
                  <c:v>135</c:v>
                </c:pt>
                <c:pt idx="14">
                  <c:v>133</c:v>
                </c:pt>
              </c:numCache>
            </c:numRef>
          </c:val>
          <c:extLst>
            <c:ext xmlns:c16="http://schemas.microsoft.com/office/drawing/2014/chart" uri="{C3380CC4-5D6E-409C-BE32-E72D297353CC}">
              <c16:uniqueId val="{00000000-D732-456C-A15E-8A481A3D87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32-456C-A15E-8A481A3D87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5</c:v>
                </c:pt>
                <c:pt idx="6">
                  <c:v>40</c:v>
                </c:pt>
                <c:pt idx="9">
                  <c:v>38</c:v>
                </c:pt>
                <c:pt idx="12">
                  <c:v>38</c:v>
                </c:pt>
              </c:numCache>
            </c:numRef>
          </c:val>
          <c:extLst>
            <c:ext xmlns:c16="http://schemas.microsoft.com/office/drawing/2014/chart" uri="{C3380CC4-5D6E-409C-BE32-E72D297353CC}">
              <c16:uniqueId val="{00000002-D732-456C-A15E-8A481A3D87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32-456C-A15E-8A481A3D87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76</c:v>
                </c:pt>
                <c:pt idx="3">
                  <c:v>64</c:v>
                </c:pt>
                <c:pt idx="6">
                  <c:v>58</c:v>
                </c:pt>
                <c:pt idx="9">
                  <c:v>59</c:v>
                </c:pt>
                <c:pt idx="12">
                  <c:v>59</c:v>
                </c:pt>
              </c:numCache>
            </c:numRef>
          </c:val>
          <c:extLst>
            <c:ext xmlns:c16="http://schemas.microsoft.com/office/drawing/2014/chart" uri="{C3380CC4-5D6E-409C-BE32-E72D297353CC}">
              <c16:uniqueId val="{00000004-D732-456C-A15E-8A481A3D87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32-456C-A15E-8A481A3D87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32-456C-A15E-8A481A3D87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175</c:v>
                </c:pt>
                <c:pt idx="3">
                  <c:v>168</c:v>
                </c:pt>
                <c:pt idx="6">
                  <c:v>165</c:v>
                </c:pt>
                <c:pt idx="9">
                  <c:v>145</c:v>
                </c:pt>
                <c:pt idx="12">
                  <c:v>134</c:v>
                </c:pt>
              </c:numCache>
            </c:numRef>
          </c:val>
          <c:extLst>
            <c:ext xmlns:c16="http://schemas.microsoft.com/office/drawing/2014/chart" uri="{C3380CC4-5D6E-409C-BE32-E72D297353CC}">
              <c16:uniqueId val="{00000007-D732-456C-A15E-8A481A3D870A}"/>
            </c:ext>
          </c:extLst>
        </c:ser>
        <c:dLbls>
          <c:showLegendKey val="0"/>
          <c:showVal val="0"/>
          <c:showCatName val="0"/>
          <c:showSerName val="0"/>
          <c:showPercent val="0"/>
          <c:showBubbleSize val="0"/>
        </c:dLbls>
        <c:gapWidth val="100"/>
        <c:overlap val="100"/>
        <c:axId val="387600416"/>
        <c:axId val="392264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c:v>
                </c:pt>
                <c:pt idx="2">
                  <c:v>#N/A</c:v>
                </c:pt>
                <c:pt idx="3">
                  <c:v>#N/A</c:v>
                </c:pt>
                <c:pt idx="4">
                  <c:v>82</c:v>
                </c:pt>
                <c:pt idx="5">
                  <c:v>#N/A</c:v>
                </c:pt>
                <c:pt idx="6">
                  <c:v>#N/A</c:v>
                </c:pt>
                <c:pt idx="7">
                  <c:v>112</c:v>
                </c:pt>
                <c:pt idx="8">
                  <c:v>#N/A</c:v>
                </c:pt>
                <c:pt idx="9">
                  <c:v>#N/A</c:v>
                </c:pt>
                <c:pt idx="10">
                  <c:v>107</c:v>
                </c:pt>
                <c:pt idx="11">
                  <c:v>#N/A</c:v>
                </c:pt>
                <c:pt idx="12">
                  <c:v>#N/A</c:v>
                </c:pt>
                <c:pt idx="13">
                  <c:v>98</c:v>
                </c:pt>
                <c:pt idx="14">
                  <c:v>#N/A</c:v>
                </c:pt>
              </c:numCache>
            </c:numRef>
          </c:val>
          <c:smooth val="0"/>
          <c:extLst>
            <c:ext xmlns:c16="http://schemas.microsoft.com/office/drawing/2014/chart" uri="{C3380CC4-5D6E-409C-BE32-E72D297353CC}">
              <c16:uniqueId val="{00000008-D732-456C-A15E-8A481A3D870A}"/>
            </c:ext>
          </c:extLst>
        </c:ser>
        <c:dLbls>
          <c:showLegendKey val="0"/>
          <c:showVal val="0"/>
          <c:showCatName val="0"/>
          <c:showSerName val="0"/>
          <c:showPercent val="0"/>
          <c:showBubbleSize val="0"/>
        </c:dLbls>
        <c:marker val="1"/>
        <c:smooth val="0"/>
        <c:axId val="387600416"/>
        <c:axId val="392264128"/>
      </c:lineChart>
      <c:catAx>
        <c:axId val="38760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264128"/>
        <c:crosses val="autoZero"/>
        <c:auto val="1"/>
        <c:lblAlgn val="ctr"/>
        <c:lblOffset val="100"/>
        <c:tickLblSkip val="1"/>
        <c:tickMarkSkip val="1"/>
        <c:noMultiLvlLbl val="0"/>
      </c:catAx>
      <c:valAx>
        <c:axId val="39226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60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1084</c:v>
                </c:pt>
                <c:pt idx="5">
                  <c:v>1035</c:v>
                </c:pt>
                <c:pt idx="8">
                  <c:v>1108</c:v>
                </c:pt>
                <c:pt idx="11">
                  <c:v>1144</c:v>
                </c:pt>
                <c:pt idx="14">
                  <c:v>1115</c:v>
                </c:pt>
              </c:numCache>
            </c:numRef>
          </c:val>
          <c:extLst>
            <c:ext xmlns:c16="http://schemas.microsoft.com/office/drawing/2014/chart" uri="{C3380CC4-5D6E-409C-BE32-E72D297353CC}">
              <c16:uniqueId val="{00000000-3D79-4621-AAF4-09405BD4F7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c:v>
                </c:pt>
                <c:pt idx="5">
                  <c:v>35</c:v>
                </c:pt>
                <c:pt idx="8">
                  <c:v>35</c:v>
                </c:pt>
                <c:pt idx="11">
                  <c:v>26</c:v>
                </c:pt>
                <c:pt idx="14">
                  <c:v>20</c:v>
                </c:pt>
              </c:numCache>
            </c:numRef>
          </c:val>
          <c:extLst>
            <c:ext xmlns:c16="http://schemas.microsoft.com/office/drawing/2014/chart" uri="{C3380CC4-5D6E-409C-BE32-E72D297353CC}">
              <c16:uniqueId val="{00000001-3D79-4621-AAF4-09405BD4F7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280</c:v>
                </c:pt>
                <c:pt idx="5">
                  <c:v>300</c:v>
                </c:pt>
                <c:pt idx="8">
                  <c:v>490</c:v>
                </c:pt>
                <c:pt idx="11">
                  <c:v>369</c:v>
                </c:pt>
                <c:pt idx="14">
                  <c:v>333</c:v>
                </c:pt>
              </c:numCache>
            </c:numRef>
          </c:val>
          <c:extLst>
            <c:ext xmlns:c16="http://schemas.microsoft.com/office/drawing/2014/chart" uri="{C3380CC4-5D6E-409C-BE32-E72D297353CC}">
              <c16:uniqueId val="{00000002-3D79-4621-AAF4-09405BD4F7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79-4621-AAF4-09405BD4F7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79-4621-AAF4-09405BD4F7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79-4621-AAF4-09405BD4F7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c:v>
                </c:pt>
                <c:pt idx="3">
                  <c:v>114</c:v>
                </c:pt>
                <c:pt idx="6">
                  <c:v>39</c:v>
                </c:pt>
                <c:pt idx="9">
                  <c:v>109</c:v>
                </c:pt>
                <c:pt idx="12">
                  <c:v>103</c:v>
                </c:pt>
              </c:numCache>
            </c:numRef>
          </c:val>
          <c:extLst>
            <c:ext xmlns:c16="http://schemas.microsoft.com/office/drawing/2014/chart" uri="{C3380CC4-5D6E-409C-BE32-E72D297353CC}">
              <c16:uniqueId val="{00000006-3D79-4621-AAF4-09405BD4F7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D79-4621-AAF4-09405BD4F7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656</c:v>
                </c:pt>
                <c:pt idx="3">
                  <c:v>625</c:v>
                </c:pt>
                <c:pt idx="6">
                  <c:v>587</c:v>
                </c:pt>
                <c:pt idx="9">
                  <c:v>587</c:v>
                </c:pt>
                <c:pt idx="12">
                  <c:v>555</c:v>
                </c:pt>
              </c:numCache>
            </c:numRef>
          </c:val>
          <c:extLst>
            <c:ext xmlns:c16="http://schemas.microsoft.com/office/drawing/2014/chart" uri="{C3380CC4-5D6E-409C-BE32-E72D297353CC}">
              <c16:uniqueId val="{00000008-3D79-4621-AAF4-09405BD4F7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964</c:v>
                </c:pt>
                <c:pt idx="6">
                  <c:v>604</c:v>
                </c:pt>
                <c:pt idx="9">
                  <c:v>564</c:v>
                </c:pt>
                <c:pt idx="12">
                  <c:v>774</c:v>
                </c:pt>
              </c:numCache>
            </c:numRef>
          </c:val>
          <c:extLst>
            <c:ext xmlns:c16="http://schemas.microsoft.com/office/drawing/2014/chart" uri="{C3380CC4-5D6E-409C-BE32-E72D297353CC}">
              <c16:uniqueId val="{00000009-3D79-4621-AAF4-09405BD4F7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1179</c:v>
                </c:pt>
                <c:pt idx="3">
                  <c:v>1226</c:v>
                </c:pt>
                <c:pt idx="6">
                  <c:v>1170</c:v>
                </c:pt>
                <c:pt idx="9">
                  <c:v>1222</c:v>
                </c:pt>
                <c:pt idx="12">
                  <c:v>1183</c:v>
                </c:pt>
              </c:numCache>
            </c:numRef>
          </c:val>
          <c:extLst>
            <c:ext xmlns:c16="http://schemas.microsoft.com/office/drawing/2014/chart" uri="{C3380CC4-5D6E-409C-BE32-E72D297353CC}">
              <c16:uniqueId val="{0000000A-3D79-4621-AAF4-09405BD4F726}"/>
            </c:ext>
          </c:extLst>
        </c:ser>
        <c:dLbls>
          <c:showLegendKey val="0"/>
          <c:showVal val="0"/>
          <c:showCatName val="0"/>
          <c:showSerName val="0"/>
          <c:showPercent val="0"/>
          <c:showBubbleSize val="0"/>
        </c:dLbls>
        <c:gapWidth val="100"/>
        <c:overlap val="100"/>
        <c:axId val="355320344"/>
        <c:axId val="355320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554</c:v>
                </c:pt>
                <c:pt idx="2">
                  <c:v>#N/A</c:v>
                </c:pt>
                <c:pt idx="3">
                  <c:v>#N/A</c:v>
                </c:pt>
                <c:pt idx="4">
                  <c:v>1560</c:v>
                </c:pt>
                <c:pt idx="5">
                  <c:v>#N/A</c:v>
                </c:pt>
                <c:pt idx="6">
                  <c:v>#N/A</c:v>
                </c:pt>
                <c:pt idx="7">
                  <c:v>766</c:v>
                </c:pt>
                <c:pt idx="8">
                  <c:v>#N/A</c:v>
                </c:pt>
                <c:pt idx="9">
                  <c:v>#N/A</c:v>
                </c:pt>
                <c:pt idx="10">
                  <c:v>941</c:v>
                </c:pt>
                <c:pt idx="11">
                  <c:v>#N/A</c:v>
                </c:pt>
                <c:pt idx="12">
                  <c:v>#N/A</c:v>
                </c:pt>
                <c:pt idx="13">
                  <c:v>1147</c:v>
                </c:pt>
                <c:pt idx="14">
                  <c:v>#N/A</c:v>
                </c:pt>
              </c:numCache>
            </c:numRef>
          </c:val>
          <c:smooth val="0"/>
          <c:extLst>
            <c:ext xmlns:c16="http://schemas.microsoft.com/office/drawing/2014/chart" uri="{C3380CC4-5D6E-409C-BE32-E72D297353CC}">
              <c16:uniqueId val="{0000000B-3D79-4621-AAF4-09405BD4F726}"/>
            </c:ext>
          </c:extLst>
        </c:ser>
        <c:dLbls>
          <c:showLegendKey val="0"/>
          <c:showVal val="0"/>
          <c:showCatName val="0"/>
          <c:showSerName val="0"/>
          <c:showPercent val="0"/>
          <c:showBubbleSize val="0"/>
        </c:dLbls>
        <c:marker val="1"/>
        <c:smooth val="0"/>
        <c:axId val="355320344"/>
        <c:axId val="355320728"/>
      </c:lineChart>
      <c:catAx>
        <c:axId val="35532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5320728"/>
        <c:crosses val="autoZero"/>
        <c:auto val="1"/>
        <c:lblAlgn val="ctr"/>
        <c:lblOffset val="100"/>
        <c:tickLblSkip val="1"/>
        <c:tickMarkSkip val="1"/>
        <c:noMultiLvlLbl val="0"/>
      </c:catAx>
      <c:valAx>
        <c:axId val="355320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32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408</c:v>
                </c:pt>
                <c:pt idx="1">
                  <c:v>311</c:v>
                </c:pt>
                <c:pt idx="2">
                  <c:v>277</c:v>
                </c:pt>
              </c:numCache>
            </c:numRef>
          </c:val>
          <c:extLst>
            <c:ext xmlns:c16="http://schemas.microsoft.com/office/drawing/2014/chart" uri="{C3380CC4-5D6E-409C-BE32-E72D297353CC}">
              <c16:uniqueId val="{00000000-77B3-4492-91AE-8C4C70BDCB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7B3-4492-91AE-8C4C70BDCB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82</c:v>
                </c:pt>
                <c:pt idx="1">
                  <c:v>59</c:v>
                </c:pt>
                <c:pt idx="2">
                  <c:v>56</c:v>
                </c:pt>
              </c:numCache>
            </c:numRef>
          </c:val>
          <c:extLst>
            <c:ext xmlns:c16="http://schemas.microsoft.com/office/drawing/2014/chart" uri="{C3380CC4-5D6E-409C-BE32-E72D297353CC}">
              <c16:uniqueId val="{00000002-77B3-4492-91AE-8C4C70BDCB26}"/>
            </c:ext>
          </c:extLst>
        </c:ser>
        <c:dLbls>
          <c:showLegendKey val="0"/>
          <c:showVal val="0"/>
          <c:showCatName val="0"/>
          <c:showSerName val="0"/>
          <c:showPercent val="0"/>
          <c:showBubbleSize val="0"/>
        </c:dLbls>
        <c:gapWidth val="120"/>
        <c:overlap val="100"/>
        <c:axId val="387592648"/>
        <c:axId val="387599312"/>
      </c:barChart>
      <c:catAx>
        <c:axId val="387592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7599312"/>
        <c:crosses val="autoZero"/>
        <c:auto val="1"/>
        <c:lblAlgn val="ctr"/>
        <c:lblOffset val="100"/>
        <c:tickLblSkip val="1"/>
        <c:tickMarkSkip val="1"/>
        <c:noMultiLvlLbl val="0"/>
      </c:catAx>
      <c:valAx>
        <c:axId val="387599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7592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{0CC58FA6-C5BC-4F42-88EF-9496EBCA7BD9}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876-4859-A5B0-FD04B0E492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{E4AB3AB8-9559-4B5E-8D85-5C00BEB09F83}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76-4859-A5B0-FD04B0E492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{EE6F7DBF-10D9-4FAA-AB46-61454B6D7E06}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76-4859-A5B0-FD04B0E492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{1C793218-D64A-4BEE-A389-1B7BD96AB288}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76-4859-A5B0-FD04B0E492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{139A868D-7D3E-4E37-8002-FA24948DC8E3}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76-4859-A5B0-FD04B0E4921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{F0113997-E63B-44CA-A196-DFE91DF62DA0}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876-4859-A5B0-FD04B0E4921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{3C7B8897-9817-48EF-BAEB-D84FCBEF2F65}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876-4859-A5B0-FD04B0E4921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{2A3C582F-BF5D-4BE8-B6C8-34AF03A5834E}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876-4859-A5B0-FD04B0E4921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{7788451C-1125-4B3D-B5C0-C7E70C8F3151}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876-4859-A5B0-FD04B0E492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45.2</c:v>
                </c:pt>
                <c:pt idx="16">
                  <c:v>42.9</c:v>
                </c:pt>
                <c:pt idx="24">
                  <c:v>48.5</c:v>
                </c:pt>
                <c:pt idx="32">
                  <c:v>49.8</c:v>
                </c:pt>
              </c:numCache>
            </c:numRef>
          </c:xVal>
          <c:yVal>
            <c:numRef>
              <c:f>公会計指標分析・財政指標組合せ分析表!$BP$51:$DC$51</c:f>
              <c:numCache>
                <c:formatCode>#,##0.0;"▲ "#,##0.0</c:formatCode>
                <c:ptCount val="40"/>
                <c:pt idx="8">
                  <c:v>235.6</c:v>
                </c:pt>
                <c:pt idx="16">
                  <c:v>115.4</c:v>
                </c:pt>
                <c:pt idx="24">
                  <c:v>142.1</c:v>
                </c:pt>
                <c:pt idx="32">
                  <c:v>174</c:v>
                </c:pt>
              </c:numCache>
            </c:numRef>
          </c:yVal>
          <c:smooth val="0"/>
          <c:extLst>
            <c:ext xmlns:c16="http://schemas.microsoft.com/office/drawing/2014/chart" uri="{C3380CC4-5D6E-409C-BE32-E72D297353CC}">
              <c16:uniqueId val="{00000009-B876-4859-A5B0-FD04B0E492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{072E29B5-29B6-4771-92DF-6D46B894E3FB}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876-4859-A5B0-FD04B0E492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{1356CB95-AE0D-44B4-AD42-3114FF324843}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76-4859-A5B0-FD04B0E492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{7311D1B6-5DCB-4B20-A23E-8549C3EE5985}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76-4859-A5B0-FD04B0E492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{58E34677-8D88-43F7-915F-D0F517F75B7A}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76-4859-A5B0-FD04B0E492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{582D1F3C-8C22-4A52-AC69-D6FC87EE609F}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76-4859-A5B0-FD04B0E4921E}"/>
                </c:ext>
              </c:extLst>
            </c:dLbl>
            <c:dLbl>
              <c:idx val="8"/>
              <c:layout>
                <c:manualLayout>
                  <c:x val="-3.2251934685067082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{BAB9FD20-08B8-4196-9E46-1940FE63F0C9}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876-4859-A5B0-FD04B0E4921E}"/>
                </c:ext>
              </c:extLst>
            </c:dLbl>
            <c:dLbl>
              <c:idx val="16"/>
              <c:layout>
                <c:manualLayout>
                  <c:x val="-3.9257659890912684E-2"/>
                  <c:y val="-5.4926678581108612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{0DC2C8F4-00C9-4AA0-A509-CC648E6CFB90}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876-4859-A5B0-FD04B0E4921E}"/>
                </c:ext>
              </c:extLst>
            </c:dLbl>
            <c:dLbl>
              <c:idx val="24"/>
              <c:layout>
                <c:manualLayout>
                  <c:x val="-2.4926006832737147E-2"/>
                  <c:y val="-9.4176132680134972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{899F8413-B624-44DB-95BF-62EBE9F705C4}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876-4859-A5B0-FD04B0E4921E}"/>
                </c:ext>
              </c:extLst>
            </c:dLbl>
            <c:dLbl>
              <c:idx val="32"/>
              <c:layout>
                <c:manualLayout>
                  <c:x val="-3.2145200469572303E-2"/>
                  <c:y val="-4.5114315056352126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{A5EAE5F8-D3E9-49B0-B21F-CD7EB430A811}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876-4859-A5B0-FD04B0E492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876-4859-A5B0-FD04B0E4921E}"/>
            </c:ext>
          </c:extLst>
        </c:ser>
        <c:dLbls>
          <c:showLegendKey val="0"/>
          <c:showVal val="1"/>
          <c:showCatName val="0"/>
          <c:showSerName val="0"/>
          <c:showPercent val="0"/>
          <c:showBubbleSize val="0"/>
        </c:dLbls>
        <c:axId val="496816824"/>
        <c:axId val="496807416"/>
      </c:scatterChart>
      <c:valAx>
        <c:axId val="496816824"/>
        <c:scaling>
          <c:orientation val="minMax"/>
          <c:max val="61"/>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807416"/>
        <c:crosses val="autoZero"/>
        <c:crossBetween val="midCat"/>
      </c:valAx>
      <c:valAx>
        <c:axId val="496807416"/>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6816824"/>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{02291829-038B-44BF-A833-5CA90D95E56F}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F5-4BC0-97A1-95B5E7655E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{90C00F90-6F96-4F88-9E24-E56CAA689A0F}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F5-4BC0-97A1-95B5E7655E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{A792BAF2-8EB3-4689-A928-357528638EF0}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F5-4BC0-97A1-95B5E7655E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{22827BF9-1156-47FB-A472-324F236E1456}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F5-4BC0-97A1-95B5E7655E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{B815B53F-53CD-49EA-AC77-3228966B14BD}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F5-4BC0-97A1-95B5E7655E9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{3CA7579A-BA60-4821-972B-6AF61540A177}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F5-4BC0-97A1-95B5E7655E9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{35DB3BDC-B0E4-44EB-B11C-9C954BBB755A}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F5-4BC0-97A1-95B5E7655E9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{4C2BF075-13A2-4233-9FFB-5B2379EA1CAB}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F5-4BC0-97A1-95B5E7655E9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{1C71959A-7DB8-4C2B-A23C-CD43AADD19BB}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F5-4BC0-97A1-95B5E7655E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13.2</c:v>
                </c:pt>
                <c:pt idx="16">
                  <c:v>14.3</c:v>
                </c:pt>
                <c:pt idx="24">
                  <c:v>15.1</c:v>
                </c:pt>
                <c:pt idx="32">
                  <c:v>16</c:v>
                </c:pt>
              </c:numCache>
            </c:numRef>
          </c:xVal>
          <c:yVal>
            <c:numRef>
              <c:f>公会計指標分析・財政指標組合せ分析表!$BP$73:$DC$73</c:f>
              <c:numCache>
                <c:formatCode>#,##0.0;"▲ "#,##0.0</c:formatCode>
                <c:ptCount val="40"/>
                <c:pt idx="0">
                  <c:v>89.5</c:v>
                </c:pt>
                <c:pt idx="8">
                  <c:v>235.6</c:v>
                </c:pt>
                <c:pt idx="16">
                  <c:v>115.4</c:v>
                </c:pt>
                <c:pt idx="24">
                  <c:v>142.1</c:v>
                </c:pt>
                <c:pt idx="32">
                  <c:v>174</c:v>
                </c:pt>
              </c:numCache>
            </c:numRef>
          </c:yVal>
          <c:smooth val="0"/>
          <c:extLst>
            <c:ext xmlns:c16="http://schemas.microsoft.com/office/drawing/2014/chart" uri="{C3380CC4-5D6E-409C-BE32-E72D297353CC}">
              <c16:uniqueId val="{00000009-4CF5-4BC0-97A1-95B5E7655E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79295033495992E-2"/>
                  <c:y val="-7.6607105795095248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{F443E921-ECD1-4EAB-A0FD-0D3609EF0F6C}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F5-4BC0-97A1-95B5E7655E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{14F2E626-F844-4123-90DF-524E212C480B}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F5-4BC0-97A1-95B5E7655E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{EB915848-688E-41D3-A2A4-6A1DE21AFEE6}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F5-4BC0-97A1-95B5E7655E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{6EA5EDFC-F2FD-4928-AA0C-BA9D9988A5C6}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F5-4BC0-97A1-95B5E7655E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{9603D4BE-B197-454B-ABA3-BEC6A4083835}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F5-4BC0-97A1-95B5E7655E9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{7CA4DB20-A937-4250-8C28-144EB7284B5C}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F5-4BC0-97A1-95B5E7655E9A}"/>
                </c:ext>
              </c:extLst>
            </c:dLbl>
            <c:dLbl>
              <c:idx val="16"/>
              <c:layout>
                <c:manualLayout>
                  <c:x val="-3.7455473653498009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{4D5A13D0-8ACA-4194-A5D4-9FC6D4F68224}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F5-4BC0-97A1-95B5E7655E9A}"/>
                </c:ext>
              </c:extLst>
            </c:dLbl>
            <c:dLbl>
              <c:idx val="24"/>
              <c:layout>
                <c:manualLayout>
                  <c:x val="-2.5940509584723291E-2"/>
                  <c:y val="-9.079773574618109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{835607E0-4DD5-4E57-916C-521CBDA1462E}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F5-4BC0-97A1-95B5E7655E9A}"/>
                </c:ext>
              </c:extLst>
            </c:dLbl>
            <c:dLbl>
              <c:idx val="32"/>
              <c:layout>
                <c:manualLayout>
                  <c:x val="-3.360303290326138E-2"/>
                  <c:y val="-3.876565425057897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{719979A8-F9F7-4031-83B1-EAF76D9EDA91}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F5-4BC0-97A1-95B5E7655E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CF5-4BC0-97A1-95B5E7655E9A}"/>
            </c:ext>
          </c:extLst>
        </c:ser>
        <c:dLbls>
          <c:showLegendKey val="0"/>
          <c:showVal val="1"/>
          <c:showCatName val="0"/>
          <c:showSerName val="0"/>
          <c:showPercent val="0"/>
          <c:showBubbleSize val="0"/>
        </c:dLbls>
        <c:axId val="496808984"/>
        <c:axId val="496810552"/>
      </c:scatterChart>
      <c:valAx>
        <c:axId val="496808984"/>
        <c:scaling>
          <c:orientation val="minMax"/>
          <c:max val="16.8"/>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810552"/>
        <c:crosses val="autoZero"/>
        <c:crossBetween val="midCat"/>
      </c:valAx>
      <c:valAx>
        <c:axId val="496810552"/>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6808984"/>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元利償還金の減少により分子は対前年度減となっている。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今後も新規起債発行を抑制し、残高の削減と公営企業会計の経営健全化に努め、繰入金の減を図る。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満期一括償還地方債の利用がないため。</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将来負担比率が高い要因として、本庁舎の建替え事業をリース方式により行ったこと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や職員宿舎建設による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債務負担行為を起こしたことによるものである。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今後は新たな財源も検討すると伴に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各種徴収を確実に行い歳入確保に努める。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沖縄県座間味村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補助事業執行により裏負担分を財政調整基金取り崩しにて対応したため減となっている。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今後の財政需要に備え各種基金を計画的に積立を行うよう努める。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渇水対策基金：渇水対策</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ふるさと応援基金：環境美化等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渇水対策基金については度重なる水事情の悪化により取崩しを行ってきている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2198212221119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特定目的基金についても今後の財政需要に備え積立を行うこととする。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補助事業の執行により村負担分を財政調整基金を取崩して対応したため減となっている。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引き続き今後の財政需要に備え積立を行うよう努める。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現在積立が出来てない状況にあるが、計画的に積立を行うよう努める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
927
16.74
2,190,944
1,918,885
161,338
783,812
1,182,842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有形固定資産減価償却率は類似団体平均値を大幅に下回っている。主な要因としては、インフラ資産の更新を推進したことと、庁舎の建て替えたことによるものである。平成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年度は職員宿舎の整備を行ったがその他は軽微な事業であったため全体的に有形固定資産減価償却率は増加している。当面は低い値で推移することが予想される。</a:t>
          </a:r>
        </a:p>
        <a:p>
          <a:r>
            <a:rPr kumimoji="1" lang="ja-JP" altLang="en-US" sz="1100">
              <a:latin typeface="ＭＳ Ｐゴシック" panose="020B0600070205080204" pitchFamily="50" charset="-128"/>
              <a:ea typeface="ＭＳ Ｐゴシック" panose="020B0600070205080204" pitchFamily="50" charset="-128"/>
            </a:rPr>
            <a:t>今後も、適切な維持管理を行い計画的に更新整備を行っていく。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69" name="有形固定資産減価償却率平均値テキスト"/>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3" name="フローチャート: 判断 72"/>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79" name="楕円 78"/>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0" name="有形固定資産減価償却率該当値テキスト"/>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137583</xdr:rowOff>
    </xdr:from>
    <xdr:to>
      <xdr:col>19</xdr:col>
      <xdr:colOff>187325</xdr:colOff>
      <xdr:row>33</xdr:row>
      <xdr:rowOff>67733</xdr:rowOff>
    </xdr:to>
    <xdr:sp macro="" textlink="">
      <xdr:nvSpPr>
        <xdr:cNvPr id="81" name="楕円 80"/>
        <xdr:cNvSpPr/>
      </xdr:nvSpPr>
      <xdr:spPr>
        <a:xfrm>
          <a:off x="40005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141605</xdr:rowOff>
    </xdr:from>
    <xdr:to>
      <xdr:col>23</xdr:col>
      <xdr:colOff>85725</xdr:colOff>
      <xdr:row>33</xdr:row>
      <xdr:rowOff>16933</xdr:rowOff>
    </xdr:to>
    <xdr:cxnSp macro="">
      <xdr:nvCxnSpPr>
        <xdr:cNvPr id="82" name="直線コネクタ 81"/>
        <xdr:cNvCxnSpPr/>
      </xdr:nvCxnSpPr>
      <xdr:spPr>
        <a:xfrm flipV="1">
          <a:off x="4051300" y="639953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167640</xdr:rowOff>
    </xdr:from>
    <xdr:to>
      <xdr:col>15</xdr:col>
      <xdr:colOff>187325</xdr:colOff>
      <xdr:row>34</xdr:row>
      <xdr:rowOff>97790</xdr:rowOff>
    </xdr:to>
    <xdr:sp macro="" textlink="">
      <xdr:nvSpPr>
        <xdr:cNvPr id="83" name="楕円 82"/>
        <xdr:cNvSpPr/>
      </xdr:nvSpPr>
      <xdr:spPr>
        <a:xfrm>
          <a:off x="3238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16933</xdr:rowOff>
    </xdr:from>
    <xdr:to>
      <xdr:col>19</xdr:col>
      <xdr:colOff>136525</xdr:colOff>
      <xdr:row>34</xdr:row>
      <xdr:rowOff>46990</xdr:rowOff>
    </xdr:to>
    <xdr:cxnSp macro="">
      <xdr:nvCxnSpPr>
        <xdr:cNvPr id="84" name="直線コネクタ 83"/>
        <xdr:cNvCxnSpPr/>
      </xdr:nvCxnSpPr>
      <xdr:spPr>
        <a:xfrm flipV="1">
          <a:off x="3289300" y="6446308"/>
          <a:ext cx="762000" cy="20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84879</xdr:rowOff>
    </xdr:from>
    <xdr:to>
      <xdr:col>11</xdr:col>
      <xdr:colOff>187325</xdr:colOff>
      <xdr:row>34</xdr:row>
      <xdr:rowOff>15029</xdr:rowOff>
    </xdr:to>
    <xdr:sp macro="" textlink="">
      <xdr:nvSpPr>
        <xdr:cNvPr id="85" name="楕円 84"/>
        <xdr:cNvSpPr/>
      </xdr:nvSpPr>
      <xdr:spPr>
        <a:xfrm>
          <a:off x="2476500" y="65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135679</xdr:rowOff>
    </xdr:from>
    <xdr:to>
      <xdr:col>15</xdr:col>
      <xdr:colOff>136525</xdr:colOff>
      <xdr:row>34</xdr:row>
      <xdr:rowOff>46990</xdr:rowOff>
    </xdr:to>
    <xdr:cxnSp macro="">
      <xdr:nvCxnSpPr>
        <xdr:cNvPr id="86" name="直線コネクタ 85"/>
        <xdr:cNvCxnSpPr/>
      </xdr:nvCxnSpPr>
      <xdr:spPr>
        <a:xfrm>
          <a:off x="2527300" y="6565054"/>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7"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8"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89" name="n_3aveValue有形固定資産減価償却率"/>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58860</xdr:rowOff>
    </xdr:from>
    <xdr:ext cx="405111" cy="259045"/>
    <xdr:sp macro="" textlink="">
      <xdr:nvSpPr>
        <xdr:cNvPr id="90" name="n_1mainValue有形固定資産減価償却率"/>
        <xdr:cNvSpPr txBox="1"/>
      </xdr:nvSpPr>
      <xdr:spPr>
        <a:xfrm>
          <a:off x="3836044" y="648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88917</xdr:rowOff>
    </xdr:from>
    <xdr:ext cx="405111" cy="259045"/>
    <xdr:sp macro="" textlink="">
      <xdr:nvSpPr>
        <xdr:cNvPr id="91" name="n_2mainValue有形固定資産減価償却率"/>
        <xdr:cNvSpPr txBox="1"/>
      </xdr:nvSpPr>
      <xdr:spPr>
        <a:xfrm>
          <a:off x="3086744" y="668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6156</xdr:rowOff>
    </xdr:from>
    <xdr:ext cx="405111" cy="259045"/>
    <xdr:sp macro="" textlink="">
      <xdr:nvSpPr>
        <xdr:cNvPr id="92" name="n_3mainValue有形固定資産減価償却率"/>
        <xdr:cNvSpPr txBox="1"/>
      </xdr:nvSpPr>
      <xdr:spPr>
        <a:xfrm>
          <a:off x="2324744" y="660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1" name="直線コネクタ 120"/>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4"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5" name="直線コネクタ 124"/>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6" name="債務償還比率平均値テキスト"/>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7" name="フローチャート: 判断 126"/>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8" name="フローチャート: 判断 127"/>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104077</xdr:rowOff>
    </xdr:from>
    <xdr:to>
      <xdr:col>76</xdr:col>
      <xdr:colOff>73025</xdr:colOff>
      <xdr:row>29</xdr:row>
      <xdr:rowOff>34227</xdr:rowOff>
    </xdr:to>
    <xdr:sp macro="" textlink="">
      <xdr:nvSpPr>
        <xdr:cNvPr id="134" name="楕円 133"/>
        <xdr:cNvSpPr/>
      </xdr:nvSpPr>
      <xdr:spPr>
        <a:xfrm>
          <a:off x="14744700" y="56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126954</xdr:rowOff>
    </xdr:from>
    <xdr:ext cx="469744" cy="259045"/>
    <xdr:sp macro="" textlink="">
      <xdr:nvSpPr>
        <xdr:cNvPr id="135" name="債務償還比率該当値テキスト"/>
        <xdr:cNvSpPr txBox="1"/>
      </xdr:nvSpPr>
      <xdr:spPr>
        <a:xfrm>
          <a:off x="14846300" y="552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119909</xdr:rowOff>
    </xdr:from>
    <xdr:to>
      <xdr:col>72</xdr:col>
      <xdr:colOff>123825</xdr:colOff>
      <xdr:row>29</xdr:row>
      <xdr:rowOff>50059</xdr:rowOff>
    </xdr:to>
    <xdr:sp macro="" textlink="">
      <xdr:nvSpPr>
        <xdr:cNvPr id="136" name="楕円 135"/>
        <xdr:cNvSpPr/>
      </xdr:nvSpPr>
      <xdr:spPr>
        <a:xfrm>
          <a:off x="14033500" y="56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154877</xdr:rowOff>
    </xdr:from>
    <xdr:to>
      <xdr:col>76</xdr:col>
      <xdr:colOff>22225</xdr:colOff>
      <xdr:row>28</xdr:row>
      <xdr:rowOff>170709</xdr:rowOff>
    </xdr:to>
    <xdr:cxnSp macro="">
      <xdr:nvCxnSpPr>
        <xdr:cNvPr id="137" name="直線コネクタ 136"/>
        <xdr:cNvCxnSpPr/>
      </xdr:nvCxnSpPr>
      <xdr:spPr>
        <a:xfrm flipV="1">
          <a:off x="14084300" y="5727002"/>
          <a:ext cx="7112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8" name="n_1aveValue債務償還比率"/>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66586</xdr:rowOff>
    </xdr:from>
    <xdr:ext cx="469744" cy="259045"/>
    <xdr:sp macro="" textlink="">
      <xdr:nvSpPr>
        <xdr:cNvPr id="139" name="n_1mainValue債務償還比率"/>
        <xdr:cNvSpPr txBox="1"/>
      </xdr:nvSpPr>
      <xdr:spPr>
        <a:xfrm>
          <a:off x="13836727" y="546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
927
16.74
2,190,944
1,918,885
161,338
783,812
1,182,842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32258</xdr:rowOff>
    </xdr:from>
    <xdr:to>
      <xdr:col>24</xdr:col>
      <xdr:colOff>114300</xdr:colOff>
      <xdr:row>39</xdr:row>
      <xdr:rowOff>133858</xdr:rowOff>
    </xdr:to>
    <xdr:sp macro="" textlink="">
      <xdr:nvSpPr>
        <xdr:cNvPr id="69" name="楕円 68"/>
        <xdr:cNvSpPr/>
      </xdr:nvSpPr>
      <xdr:spPr>
        <a:xfrm>
          <a:off x="4584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10685</xdr:rowOff>
    </xdr:from>
    <xdr:ext cx="405111" cy="259045"/>
    <xdr:sp macro="" textlink="">
      <xdr:nvSpPr>
        <xdr:cNvPr id="70" name="【道路】&#10;有形固定資産減価償却率該当値テキスト"/>
        <xdr:cNvSpPr txBox="1"/>
      </xdr:nvSpPr>
      <xdr:spPr>
        <a:xfrm>
          <a:off x="4673600"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73406</xdr:rowOff>
    </xdr:from>
    <xdr:to>
      <xdr:col>20</xdr:col>
      <xdr:colOff>38100</xdr:colOff>
      <xdr:row>40</xdr:row>
      <xdr:rowOff>3556</xdr:rowOff>
    </xdr:to>
    <xdr:sp macro="" textlink="">
      <xdr:nvSpPr>
        <xdr:cNvPr id="71" name="楕円 70"/>
        <xdr:cNvSpPr/>
      </xdr:nvSpPr>
      <xdr:spPr>
        <a:xfrm>
          <a:off x="3746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83058</xdr:rowOff>
    </xdr:from>
    <xdr:to>
      <xdr:col>24</xdr:col>
      <xdr:colOff>63500</xdr:colOff>
      <xdr:row>39</xdr:row>
      <xdr:rowOff>124206</xdr:rowOff>
    </xdr:to>
    <xdr:cxnSp macro="">
      <xdr:nvCxnSpPr>
        <xdr:cNvPr id="72" name="直線コネクタ 71"/>
        <xdr:cNvCxnSpPr/>
      </xdr:nvCxnSpPr>
      <xdr:spPr>
        <a:xfrm flipV="1">
          <a:off x="3797300" y="67696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169418</xdr:rowOff>
    </xdr:from>
    <xdr:to>
      <xdr:col>15</xdr:col>
      <xdr:colOff>101600</xdr:colOff>
      <xdr:row>39</xdr:row>
      <xdr:rowOff>99568</xdr:rowOff>
    </xdr:to>
    <xdr:sp macro="" textlink="">
      <xdr:nvSpPr>
        <xdr:cNvPr id="73" name="楕円 72"/>
        <xdr:cNvSpPr/>
      </xdr:nvSpPr>
      <xdr:spPr>
        <a:xfrm>
          <a:off x="2857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48768</xdr:rowOff>
    </xdr:from>
    <xdr:to>
      <xdr:col>19</xdr:col>
      <xdr:colOff>177800</xdr:colOff>
      <xdr:row>39</xdr:row>
      <xdr:rowOff>124206</xdr:rowOff>
    </xdr:to>
    <xdr:cxnSp macro="">
      <xdr:nvCxnSpPr>
        <xdr:cNvPr id="74" name="直線コネクタ 73"/>
        <xdr:cNvCxnSpPr/>
      </xdr:nvCxnSpPr>
      <xdr:spPr>
        <a:xfrm>
          <a:off x="2908300" y="673531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105410</xdr:rowOff>
    </xdr:from>
    <xdr:to>
      <xdr:col>10</xdr:col>
      <xdr:colOff>165100</xdr:colOff>
      <xdr:row>40</xdr:row>
      <xdr:rowOff>35560</xdr:rowOff>
    </xdr:to>
    <xdr:sp macro="" textlink="">
      <xdr:nvSpPr>
        <xdr:cNvPr id="75" name="楕円 74"/>
        <xdr:cNvSpPr/>
      </xdr:nvSpPr>
      <xdr:spPr>
        <a:xfrm>
          <a:off x="196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48768</xdr:rowOff>
    </xdr:from>
    <xdr:to>
      <xdr:col>15</xdr:col>
      <xdr:colOff>50800</xdr:colOff>
      <xdr:row>39</xdr:row>
      <xdr:rowOff>156210</xdr:rowOff>
    </xdr:to>
    <xdr:cxnSp macro="">
      <xdr:nvCxnSpPr>
        <xdr:cNvPr id="76" name="直線コネクタ 75"/>
        <xdr:cNvCxnSpPr/>
      </xdr:nvCxnSpPr>
      <xdr:spPr>
        <a:xfrm flipV="1">
          <a:off x="2019300" y="673531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166133</xdr:rowOff>
    </xdr:from>
    <xdr:ext cx="405111" cy="259045"/>
    <xdr:sp macro="" textlink="">
      <xdr:nvSpPr>
        <xdr:cNvPr id="80" name="n_1mainValue【道路】&#10;有形固定資産減価償却率"/>
        <xdr:cNvSpPr txBox="1"/>
      </xdr:nvSpPr>
      <xdr:spPr>
        <a:xfrm>
          <a:off x="35820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90695</xdr:rowOff>
    </xdr:from>
    <xdr:ext cx="405111" cy="259045"/>
    <xdr:sp macro="" textlink="">
      <xdr:nvSpPr>
        <xdr:cNvPr id="81" name="n_2mainValue【道路】&#10;有形固定資産減価償却率"/>
        <xdr:cNvSpPr txBox="1"/>
      </xdr:nvSpPr>
      <xdr:spPr>
        <a:xfrm>
          <a:off x="2705744"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26687</xdr:rowOff>
    </xdr:from>
    <xdr:ext cx="405111" cy="259045"/>
    <xdr:sp macro="" textlink="">
      <xdr:nvSpPr>
        <xdr:cNvPr id="82" name="n_3mainValue【道路】&#10;有形固定資産減価償却率"/>
        <xdr:cNvSpPr txBox="1"/>
      </xdr:nvSpPr>
      <xdr:spPr>
        <a:xfrm>
          <a:off x="1816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134493</xdr:rowOff>
    </xdr:from>
    <xdr:to>
      <xdr:col>55</xdr:col>
      <xdr:colOff>50800</xdr:colOff>
      <xdr:row>41</xdr:row>
      <xdr:rowOff>64643</xdr:rowOff>
    </xdr:to>
    <xdr:sp macro="" textlink="">
      <xdr:nvSpPr>
        <xdr:cNvPr id="119" name="楕円 118"/>
        <xdr:cNvSpPr/>
      </xdr:nvSpPr>
      <xdr:spPr>
        <a:xfrm>
          <a:off x="10426700" y="69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112298</xdr:rowOff>
    </xdr:from>
    <xdr:ext cx="534377" cy="259045"/>
    <xdr:sp macro="" textlink="">
      <xdr:nvSpPr>
        <xdr:cNvPr id="120" name="【道路】&#10;一人当たり延長該当値テキスト"/>
        <xdr:cNvSpPr txBox="1"/>
      </xdr:nvSpPr>
      <xdr:spPr>
        <a:xfrm>
          <a:off x="10515600" y="6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132033</xdr:rowOff>
    </xdr:from>
    <xdr:to>
      <xdr:col>50</xdr:col>
      <xdr:colOff>165100</xdr:colOff>
      <xdr:row>41</xdr:row>
      <xdr:rowOff>62183</xdr:rowOff>
    </xdr:to>
    <xdr:sp macro="" textlink="">
      <xdr:nvSpPr>
        <xdr:cNvPr id="121" name="楕円 120"/>
        <xdr:cNvSpPr/>
      </xdr:nvSpPr>
      <xdr:spPr>
        <a:xfrm>
          <a:off x="9588500" y="69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11383</xdr:rowOff>
    </xdr:from>
    <xdr:to>
      <xdr:col>55</xdr:col>
      <xdr:colOff>0</xdr:colOff>
      <xdr:row>41</xdr:row>
      <xdr:rowOff>13843</xdr:rowOff>
    </xdr:to>
    <xdr:cxnSp macro="">
      <xdr:nvCxnSpPr>
        <xdr:cNvPr id="122" name="直線コネクタ 121"/>
        <xdr:cNvCxnSpPr/>
      </xdr:nvCxnSpPr>
      <xdr:spPr>
        <a:xfrm>
          <a:off x="9639300" y="7040833"/>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135583</xdr:rowOff>
    </xdr:from>
    <xdr:to>
      <xdr:col>46</xdr:col>
      <xdr:colOff>38100</xdr:colOff>
      <xdr:row>41</xdr:row>
      <xdr:rowOff>65733</xdr:rowOff>
    </xdr:to>
    <xdr:sp macro="" textlink="">
      <xdr:nvSpPr>
        <xdr:cNvPr id="123" name="楕円 122"/>
        <xdr:cNvSpPr/>
      </xdr:nvSpPr>
      <xdr:spPr>
        <a:xfrm>
          <a:off x="8699500" y="699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11383</xdr:rowOff>
    </xdr:from>
    <xdr:to>
      <xdr:col>50</xdr:col>
      <xdr:colOff>114300</xdr:colOff>
      <xdr:row>41</xdr:row>
      <xdr:rowOff>14933</xdr:rowOff>
    </xdr:to>
    <xdr:cxnSp macro="">
      <xdr:nvCxnSpPr>
        <xdr:cNvPr id="124" name="直線コネクタ 123"/>
        <xdr:cNvCxnSpPr/>
      </xdr:nvCxnSpPr>
      <xdr:spPr>
        <a:xfrm flipV="1">
          <a:off x="8750300" y="7040833"/>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131937</xdr:rowOff>
    </xdr:from>
    <xdr:to>
      <xdr:col>41</xdr:col>
      <xdr:colOff>101600</xdr:colOff>
      <xdr:row>41</xdr:row>
      <xdr:rowOff>62087</xdr:rowOff>
    </xdr:to>
    <xdr:sp macro="" textlink="">
      <xdr:nvSpPr>
        <xdr:cNvPr id="125" name="楕円 124"/>
        <xdr:cNvSpPr/>
      </xdr:nvSpPr>
      <xdr:spPr>
        <a:xfrm>
          <a:off x="7810500" y="69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11287</xdr:rowOff>
    </xdr:from>
    <xdr:to>
      <xdr:col>45</xdr:col>
      <xdr:colOff>177800</xdr:colOff>
      <xdr:row>41</xdr:row>
      <xdr:rowOff>14933</xdr:rowOff>
    </xdr:to>
    <xdr:cxnSp macro="">
      <xdr:nvCxnSpPr>
        <xdr:cNvPr id="126" name="直線コネクタ 125"/>
        <xdr:cNvCxnSpPr/>
      </xdr:nvCxnSpPr>
      <xdr:spPr>
        <a:xfrm>
          <a:off x="7861300" y="7040737"/>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53310</xdr:rowOff>
    </xdr:from>
    <xdr:ext cx="534377" cy="259045"/>
    <xdr:sp macro="" textlink="">
      <xdr:nvSpPr>
        <xdr:cNvPr id="130" name="n_1mainValue【道路】&#10;一人当たり延長"/>
        <xdr:cNvSpPr txBox="1"/>
      </xdr:nvSpPr>
      <xdr:spPr>
        <a:xfrm>
          <a:off x="9359411" y="708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56860</xdr:rowOff>
    </xdr:from>
    <xdr:ext cx="534377" cy="259045"/>
    <xdr:sp macro="" textlink="">
      <xdr:nvSpPr>
        <xdr:cNvPr id="131" name="n_2mainValue【道路】&#10;一人当たり延長"/>
        <xdr:cNvSpPr txBox="1"/>
      </xdr:nvSpPr>
      <xdr:spPr>
        <a:xfrm>
          <a:off x="8483111" y="708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78614</xdr:rowOff>
    </xdr:from>
    <xdr:ext cx="534377" cy="259045"/>
    <xdr:sp macro="" textlink="">
      <xdr:nvSpPr>
        <xdr:cNvPr id="132" name="n_3mainValue【道路】&#10;一人当たり延長"/>
        <xdr:cNvSpPr txBox="1"/>
      </xdr:nvSpPr>
      <xdr:spPr>
        <a:xfrm>
          <a:off x="7594111" y="67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73" name="楕円 172"/>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174" name="【橋りょう・トンネル】&#10;有形固定資産減価償却率該当値テキスト"/>
        <xdr:cNvSpPr txBox="1"/>
      </xdr:nvSpPr>
      <xdr:spPr>
        <a:xfrm>
          <a:off x="4673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75" name="楕円 174"/>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27759</xdr:rowOff>
    </xdr:to>
    <xdr:cxnSp macro="">
      <xdr:nvCxnSpPr>
        <xdr:cNvPr id="176" name="直線コネクタ 175"/>
        <xdr:cNvCxnSpPr/>
      </xdr:nvCxnSpPr>
      <xdr:spPr>
        <a:xfrm flipV="1">
          <a:off x="3797300" y="104584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77" name="楕円 176"/>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27759</xdr:rowOff>
    </xdr:from>
    <xdr:to>
      <xdr:col>19</xdr:col>
      <xdr:colOff>177800</xdr:colOff>
      <xdr:row>61</xdr:row>
      <xdr:rowOff>55517</xdr:rowOff>
    </xdr:to>
    <xdr:cxnSp macro="">
      <xdr:nvCxnSpPr>
        <xdr:cNvPr id="178" name="直線コネクタ 177"/>
        <xdr:cNvCxnSpPr/>
      </xdr:nvCxnSpPr>
      <xdr:spPr>
        <a:xfrm flipV="1">
          <a:off x="2908300" y="104862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79" name="楕円 178"/>
        <xdr:cNvSpPr/>
      </xdr:nvSpPr>
      <xdr:spPr>
        <a:xfrm>
          <a:off x="1968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83276</xdr:rowOff>
    </xdr:to>
    <xdr:cxnSp macro="">
      <xdr:nvCxnSpPr>
        <xdr:cNvPr id="180" name="直線コネクタ 179"/>
        <xdr:cNvCxnSpPr/>
      </xdr:nvCxnSpPr>
      <xdr:spPr>
        <a:xfrm flipV="1">
          <a:off x="2019300" y="1051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3"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69686</xdr:rowOff>
    </xdr:from>
    <xdr:ext cx="405111" cy="259045"/>
    <xdr:sp macro="" textlink="">
      <xdr:nvSpPr>
        <xdr:cNvPr id="184" name="n_1mainValue【橋りょう・トンネル】&#10;有形固定資産減価償却率"/>
        <xdr:cNvSpPr txBox="1"/>
      </xdr:nvSpPr>
      <xdr:spPr>
        <a:xfrm>
          <a:off x="3582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185" name="n_2mainValue【橋りょう・トンネル】&#10;有形固定資産減価償却率"/>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186" name="n_3mainValue【橋りょう・トンネル】&#10;有形固定資産減価償却率"/>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15" name="【橋りょう・トンネル】&#10;一人当たり有形固定資産（償却資産）額平均値テキスト"/>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167361</xdr:rowOff>
    </xdr:from>
    <xdr:to>
      <xdr:col>55</xdr:col>
      <xdr:colOff>50800</xdr:colOff>
      <xdr:row>57</xdr:row>
      <xdr:rowOff>97511</xdr:rowOff>
    </xdr:to>
    <xdr:sp macro="" textlink="">
      <xdr:nvSpPr>
        <xdr:cNvPr id="225" name="楕円 224"/>
        <xdr:cNvSpPr/>
      </xdr:nvSpPr>
      <xdr:spPr>
        <a:xfrm>
          <a:off x="10426700" y="97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18788</xdr:rowOff>
    </xdr:from>
    <xdr:ext cx="690189" cy="259045"/>
    <xdr:sp macro="" textlink="">
      <xdr:nvSpPr>
        <xdr:cNvPr id="226" name="【橋りょう・トンネル】&#10;一人当たり有形固定資産（償却資産）額該当値テキスト"/>
        <xdr:cNvSpPr txBox="1"/>
      </xdr:nvSpPr>
      <xdr:spPr>
        <a:xfrm>
          <a:off x="10515600" y="96199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142049</xdr:rowOff>
    </xdr:from>
    <xdr:to>
      <xdr:col>50</xdr:col>
      <xdr:colOff>165100</xdr:colOff>
      <xdr:row>57</xdr:row>
      <xdr:rowOff>72199</xdr:rowOff>
    </xdr:to>
    <xdr:sp macro="" textlink="">
      <xdr:nvSpPr>
        <xdr:cNvPr id="227" name="楕円 226"/>
        <xdr:cNvSpPr/>
      </xdr:nvSpPr>
      <xdr:spPr>
        <a:xfrm>
          <a:off x="9588500" y="97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21399</xdr:rowOff>
    </xdr:from>
    <xdr:to>
      <xdr:col>55</xdr:col>
      <xdr:colOff>0</xdr:colOff>
      <xdr:row>57</xdr:row>
      <xdr:rowOff>46711</xdr:rowOff>
    </xdr:to>
    <xdr:cxnSp macro="">
      <xdr:nvCxnSpPr>
        <xdr:cNvPr id="228" name="直線コネクタ 227"/>
        <xdr:cNvCxnSpPr/>
      </xdr:nvCxnSpPr>
      <xdr:spPr>
        <a:xfrm>
          <a:off x="9639300" y="9794049"/>
          <a:ext cx="8382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162118</xdr:rowOff>
    </xdr:from>
    <xdr:to>
      <xdr:col>46</xdr:col>
      <xdr:colOff>38100</xdr:colOff>
      <xdr:row>57</xdr:row>
      <xdr:rowOff>92268</xdr:rowOff>
    </xdr:to>
    <xdr:sp macro="" textlink="">
      <xdr:nvSpPr>
        <xdr:cNvPr id="229" name="楕円 228"/>
        <xdr:cNvSpPr/>
      </xdr:nvSpPr>
      <xdr:spPr>
        <a:xfrm>
          <a:off x="8699500" y="97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21399</xdr:rowOff>
    </xdr:from>
    <xdr:to>
      <xdr:col>50</xdr:col>
      <xdr:colOff>114300</xdr:colOff>
      <xdr:row>57</xdr:row>
      <xdr:rowOff>41468</xdr:rowOff>
    </xdr:to>
    <xdr:cxnSp macro="">
      <xdr:nvCxnSpPr>
        <xdr:cNvPr id="230" name="直線コネクタ 229"/>
        <xdr:cNvCxnSpPr/>
      </xdr:nvCxnSpPr>
      <xdr:spPr>
        <a:xfrm flipV="1">
          <a:off x="8750300" y="9794049"/>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124121</xdr:rowOff>
    </xdr:from>
    <xdr:to>
      <xdr:col>41</xdr:col>
      <xdr:colOff>101600</xdr:colOff>
      <xdr:row>57</xdr:row>
      <xdr:rowOff>54271</xdr:rowOff>
    </xdr:to>
    <xdr:sp macro="" textlink="">
      <xdr:nvSpPr>
        <xdr:cNvPr id="231" name="楕円 230"/>
        <xdr:cNvSpPr/>
      </xdr:nvSpPr>
      <xdr:spPr>
        <a:xfrm>
          <a:off x="7810500" y="9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3471</xdr:rowOff>
    </xdr:from>
    <xdr:to>
      <xdr:col>45</xdr:col>
      <xdr:colOff>177800</xdr:colOff>
      <xdr:row>57</xdr:row>
      <xdr:rowOff>41468</xdr:rowOff>
    </xdr:to>
    <xdr:cxnSp macro="">
      <xdr:nvCxnSpPr>
        <xdr:cNvPr id="232" name="直線コネクタ 231"/>
        <xdr:cNvCxnSpPr/>
      </xdr:nvCxnSpPr>
      <xdr:spPr>
        <a:xfrm>
          <a:off x="7861300" y="9776121"/>
          <a:ext cx="8890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33" name="n_1aveValue【橋りょう・トンネル】&#10;一人当たり有形固定資産（償却資産）額"/>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34" name="n_2aveValue【橋りょう・トンネル】&#10;一人当たり有形固定資産（償却資産）額"/>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128188</xdr:rowOff>
    </xdr:from>
    <xdr:ext cx="599010" cy="259045"/>
    <xdr:sp macro="" textlink="">
      <xdr:nvSpPr>
        <xdr:cNvPr id="235" name="n_3aveValue【橋りょう・トンネル】&#10;一人当たり有形固定資産（償却資産）額"/>
        <xdr:cNvSpPr txBox="1"/>
      </xdr:nvSpPr>
      <xdr:spPr>
        <a:xfrm>
          <a:off x="7561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88726</xdr:rowOff>
    </xdr:from>
    <xdr:ext cx="690189" cy="259045"/>
    <xdr:sp macro="" textlink="">
      <xdr:nvSpPr>
        <xdr:cNvPr id="236" name="n_1mainValue【橋りょう・トンネル】&#10;一人当たり有形固定資産（償却資産）額"/>
        <xdr:cNvSpPr txBox="1"/>
      </xdr:nvSpPr>
      <xdr:spPr>
        <a:xfrm>
          <a:off x="9281505" y="9518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108795</xdr:rowOff>
    </xdr:from>
    <xdr:ext cx="690189" cy="259045"/>
    <xdr:sp macro="" textlink="">
      <xdr:nvSpPr>
        <xdr:cNvPr id="237" name="n_2mainValue【橋りょう・トンネル】&#10;一人当たり有形固定資産（償却資産）額"/>
        <xdr:cNvSpPr txBox="1"/>
      </xdr:nvSpPr>
      <xdr:spPr>
        <a:xfrm>
          <a:off x="8405205" y="95385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70798</xdr:rowOff>
    </xdr:from>
    <xdr:ext cx="690189" cy="259045"/>
    <xdr:sp macro="" textlink="">
      <xdr:nvSpPr>
        <xdr:cNvPr id="238" name="n_3mainValue【橋りょう・トンネル】&#10;一人当たり有形固定資産（償却資産）額"/>
        <xdr:cNvSpPr txBox="1"/>
      </xdr:nvSpPr>
      <xdr:spPr>
        <a:xfrm>
          <a:off x="7516205" y="9500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68"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78" name="楕円 277"/>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279" name="【公営住宅】&#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122555</xdr:rowOff>
    </xdr:from>
    <xdr:to>
      <xdr:col>20</xdr:col>
      <xdr:colOff>38100</xdr:colOff>
      <xdr:row>83</xdr:row>
      <xdr:rowOff>52705</xdr:rowOff>
    </xdr:to>
    <xdr:sp macro="" textlink="">
      <xdr:nvSpPr>
        <xdr:cNvPr id="280" name="楕円 279"/>
        <xdr:cNvSpPr/>
      </xdr:nvSpPr>
      <xdr:spPr>
        <a:xfrm>
          <a:off x="3746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110489</xdr:rowOff>
    </xdr:to>
    <xdr:cxnSp macro="">
      <xdr:nvCxnSpPr>
        <xdr:cNvPr id="281" name="直線コネクタ 280"/>
        <xdr:cNvCxnSpPr/>
      </xdr:nvCxnSpPr>
      <xdr:spPr>
        <a:xfrm>
          <a:off x="3797300" y="14232255"/>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114936</xdr:rowOff>
    </xdr:from>
    <xdr:to>
      <xdr:col>15</xdr:col>
      <xdr:colOff>101600</xdr:colOff>
      <xdr:row>84</xdr:row>
      <xdr:rowOff>45086</xdr:rowOff>
    </xdr:to>
    <xdr:sp macro="" textlink="">
      <xdr:nvSpPr>
        <xdr:cNvPr id="282" name="楕円 281"/>
        <xdr:cNvSpPr/>
      </xdr:nvSpPr>
      <xdr:spPr>
        <a:xfrm>
          <a:off x="2857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xdr:rowOff>
    </xdr:from>
    <xdr:to>
      <xdr:col>19</xdr:col>
      <xdr:colOff>177800</xdr:colOff>
      <xdr:row>83</xdr:row>
      <xdr:rowOff>165736</xdr:rowOff>
    </xdr:to>
    <xdr:cxnSp macro="">
      <xdr:nvCxnSpPr>
        <xdr:cNvPr id="283" name="直線コネクタ 282"/>
        <xdr:cNvCxnSpPr/>
      </xdr:nvCxnSpPr>
      <xdr:spPr>
        <a:xfrm flipV="1">
          <a:off x="2908300" y="14232255"/>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284" name="楕円 283"/>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85725</xdr:rowOff>
    </xdr:from>
    <xdr:to>
      <xdr:col>15</xdr:col>
      <xdr:colOff>50800</xdr:colOff>
      <xdr:row>83</xdr:row>
      <xdr:rowOff>165736</xdr:rowOff>
    </xdr:to>
    <xdr:cxnSp macro="">
      <xdr:nvCxnSpPr>
        <xdr:cNvPr id="285" name="直線コネクタ 284"/>
        <xdr:cNvCxnSpPr/>
      </xdr:nvCxnSpPr>
      <xdr:spPr>
        <a:xfrm>
          <a:off x="2019300" y="143160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86"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87"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8" name="n_3aveValue【公営住宅】&#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43832</xdr:rowOff>
    </xdr:from>
    <xdr:ext cx="405111" cy="259045"/>
    <xdr:sp macro="" textlink="">
      <xdr:nvSpPr>
        <xdr:cNvPr id="289" name="n_1mainValue【公営住宅】&#10;有形固定資産減価償却率"/>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36213</xdr:rowOff>
    </xdr:from>
    <xdr:ext cx="405111" cy="259045"/>
    <xdr:sp macro="" textlink="">
      <xdr:nvSpPr>
        <xdr:cNvPr id="290" name="n_2mainValue【公営住宅】&#10;有形固定資産減価償却率"/>
        <xdr:cNvSpPr txBox="1"/>
      </xdr:nvSpPr>
      <xdr:spPr>
        <a:xfrm>
          <a:off x="2705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127652</xdr:rowOff>
    </xdr:from>
    <xdr:ext cx="405111" cy="259045"/>
    <xdr:sp macro="" textlink="">
      <xdr:nvSpPr>
        <xdr:cNvPr id="291" name="n_3mainValue【公営住宅】&#10;有形固定資産減価償却率"/>
        <xdr:cNvSpPr txBox="1"/>
      </xdr:nvSpPr>
      <xdr:spPr>
        <a:xfrm>
          <a:off x="1816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129141</xdr:rowOff>
    </xdr:from>
    <xdr:to>
      <xdr:col>55</xdr:col>
      <xdr:colOff>50800</xdr:colOff>
      <xdr:row>82</xdr:row>
      <xdr:rowOff>59291</xdr:rowOff>
    </xdr:to>
    <xdr:sp macro="" textlink="">
      <xdr:nvSpPr>
        <xdr:cNvPr id="332" name="楕円 331"/>
        <xdr:cNvSpPr/>
      </xdr:nvSpPr>
      <xdr:spPr>
        <a:xfrm>
          <a:off x="10426700" y="140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152018</xdr:rowOff>
    </xdr:from>
    <xdr:ext cx="469744" cy="259045"/>
    <xdr:sp macro="" textlink="">
      <xdr:nvSpPr>
        <xdr:cNvPr id="333" name="【公営住宅】&#10;一人当たり面積該当値テキスト"/>
        <xdr:cNvSpPr txBox="1"/>
      </xdr:nvSpPr>
      <xdr:spPr>
        <a:xfrm>
          <a:off x="10515600" y="138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168873</xdr:rowOff>
    </xdr:from>
    <xdr:to>
      <xdr:col>50</xdr:col>
      <xdr:colOff>165100</xdr:colOff>
      <xdr:row>82</xdr:row>
      <xdr:rowOff>99023</xdr:rowOff>
    </xdr:to>
    <xdr:sp macro="" textlink="">
      <xdr:nvSpPr>
        <xdr:cNvPr id="334" name="楕円 333"/>
        <xdr:cNvSpPr/>
      </xdr:nvSpPr>
      <xdr:spPr>
        <a:xfrm>
          <a:off x="9588500" y="140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8491</xdr:rowOff>
    </xdr:from>
    <xdr:to>
      <xdr:col>55</xdr:col>
      <xdr:colOff>0</xdr:colOff>
      <xdr:row>82</xdr:row>
      <xdr:rowOff>48223</xdr:rowOff>
    </xdr:to>
    <xdr:cxnSp macro="">
      <xdr:nvCxnSpPr>
        <xdr:cNvPr id="335" name="直線コネクタ 334"/>
        <xdr:cNvCxnSpPr/>
      </xdr:nvCxnSpPr>
      <xdr:spPr>
        <a:xfrm flipV="1">
          <a:off x="9639300" y="14067391"/>
          <a:ext cx="83820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84291</xdr:rowOff>
    </xdr:from>
    <xdr:to>
      <xdr:col>46</xdr:col>
      <xdr:colOff>38100</xdr:colOff>
      <xdr:row>84</xdr:row>
      <xdr:rowOff>14441</xdr:rowOff>
    </xdr:to>
    <xdr:sp macro="" textlink="">
      <xdr:nvSpPr>
        <xdr:cNvPr id="336" name="楕円 335"/>
        <xdr:cNvSpPr/>
      </xdr:nvSpPr>
      <xdr:spPr>
        <a:xfrm>
          <a:off x="8699500" y="143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48223</xdr:rowOff>
    </xdr:from>
    <xdr:to>
      <xdr:col>50</xdr:col>
      <xdr:colOff>114300</xdr:colOff>
      <xdr:row>83</xdr:row>
      <xdr:rowOff>135091</xdr:rowOff>
    </xdr:to>
    <xdr:cxnSp macro="">
      <xdr:nvCxnSpPr>
        <xdr:cNvPr id="337" name="直線コネクタ 336"/>
        <xdr:cNvCxnSpPr/>
      </xdr:nvCxnSpPr>
      <xdr:spPr>
        <a:xfrm flipV="1">
          <a:off x="8750300" y="14107123"/>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157335</xdr:rowOff>
    </xdr:from>
    <xdr:to>
      <xdr:col>41</xdr:col>
      <xdr:colOff>101600</xdr:colOff>
      <xdr:row>82</xdr:row>
      <xdr:rowOff>87485</xdr:rowOff>
    </xdr:to>
    <xdr:sp macro="" textlink="">
      <xdr:nvSpPr>
        <xdr:cNvPr id="338" name="楕円 337"/>
        <xdr:cNvSpPr/>
      </xdr:nvSpPr>
      <xdr:spPr>
        <a:xfrm>
          <a:off x="7810500" y="140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36685</xdr:rowOff>
    </xdr:from>
    <xdr:to>
      <xdr:col>45</xdr:col>
      <xdr:colOff>177800</xdr:colOff>
      <xdr:row>83</xdr:row>
      <xdr:rowOff>135091</xdr:rowOff>
    </xdr:to>
    <xdr:cxnSp macro="">
      <xdr:nvCxnSpPr>
        <xdr:cNvPr id="339" name="直線コネクタ 338"/>
        <xdr:cNvCxnSpPr/>
      </xdr:nvCxnSpPr>
      <xdr:spPr>
        <a:xfrm>
          <a:off x="7861300" y="14095585"/>
          <a:ext cx="889000" cy="26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115550</xdr:rowOff>
    </xdr:from>
    <xdr:ext cx="469744" cy="259045"/>
    <xdr:sp macro="" textlink="">
      <xdr:nvSpPr>
        <xdr:cNvPr id="343" name="n_1mainValue【公営住宅】&#10;一人当たり面積"/>
        <xdr:cNvSpPr txBox="1"/>
      </xdr:nvSpPr>
      <xdr:spPr>
        <a:xfrm>
          <a:off x="9391727" y="1383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30968</xdr:rowOff>
    </xdr:from>
    <xdr:ext cx="469744" cy="259045"/>
    <xdr:sp macro="" textlink="">
      <xdr:nvSpPr>
        <xdr:cNvPr id="344" name="n_2mainValue【公営住宅】&#10;一人当たり面積"/>
        <xdr:cNvSpPr txBox="1"/>
      </xdr:nvSpPr>
      <xdr:spPr>
        <a:xfrm>
          <a:off x="8515427" y="1408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104012</xdr:rowOff>
    </xdr:from>
    <xdr:ext cx="469744" cy="259045"/>
    <xdr:sp macro="" textlink="">
      <xdr:nvSpPr>
        <xdr:cNvPr id="345" name="n_3mainValue【公営住宅】&#10;一人当たり面積"/>
        <xdr:cNvSpPr txBox="1"/>
      </xdr:nvSpPr>
      <xdr:spPr>
        <a:xfrm>
          <a:off x="7626427" y="138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71" name="直線コネクタ 370"/>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72" name="【港湾・漁港】&#10;有形固定資産減価償却率最小値テキスト"/>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3" name="直線コネクタ 37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74" name="【港湾・漁港】&#10;有形固定資産減価償却率最大値テキスト"/>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75" name="直線コネクタ 374"/>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40113</xdr:rowOff>
    </xdr:from>
    <xdr:ext cx="405111" cy="259045"/>
    <xdr:sp macro="" textlink="">
      <xdr:nvSpPr>
        <xdr:cNvPr id="376" name="【港湾・漁港】&#10;有形固定資産減価償却率平均値テキスト"/>
        <xdr:cNvSpPr txBox="1"/>
      </xdr:nvSpPr>
      <xdr:spPr>
        <a:xfrm>
          <a:off x="4673600" y="1769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77" name="フローチャート: 判断 376"/>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78" name="フローチャート: 判断 377"/>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79" name="フローチャート: 判断 378"/>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80" name="フローチャート: 判断 379"/>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80918</xdr:rowOff>
    </xdr:from>
    <xdr:to>
      <xdr:col>24</xdr:col>
      <xdr:colOff>114300</xdr:colOff>
      <xdr:row>106</xdr:row>
      <xdr:rowOff>11068</xdr:rowOff>
    </xdr:to>
    <xdr:sp macro="" textlink="">
      <xdr:nvSpPr>
        <xdr:cNvPr id="386" name="楕円 385"/>
        <xdr:cNvSpPr/>
      </xdr:nvSpPr>
      <xdr:spPr>
        <a:xfrm>
          <a:off x="45847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59345</xdr:rowOff>
    </xdr:from>
    <xdr:ext cx="405111" cy="259045"/>
    <xdr:sp macro="" textlink="">
      <xdr:nvSpPr>
        <xdr:cNvPr id="387" name="【港湾・漁港】&#10;有形固定資産減価償却率該当値テキスト"/>
        <xdr:cNvSpPr txBox="1"/>
      </xdr:nvSpPr>
      <xdr:spPr>
        <a:xfrm>
          <a:off x="4673600"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125005</xdr:rowOff>
    </xdr:from>
    <xdr:to>
      <xdr:col>20</xdr:col>
      <xdr:colOff>38100</xdr:colOff>
      <xdr:row>106</xdr:row>
      <xdr:rowOff>55155</xdr:rowOff>
    </xdr:to>
    <xdr:sp macro="" textlink="">
      <xdr:nvSpPr>
        <xdr:cNvPr id="388" name="楕円 387"/>
        <xdr:cNvSpPr/>
      </xdr:nvSpPr>
      <xdr:spPr>
        <a:xfrm>
          <a:off x="3746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131718</xdr:rowOff>
    </xdr:from>
    <xdr:to>
      <xdr:col>24</xdr:col>
      <xdr:colOff>63500</xdr:colOff>
      <xdr:row>106</xdr:row>
      <xdr:rowOff>4355</xdr:rowOff>
    </xdr:to>
    <xdr:cxnSp macro="">
      <xdr:nvCxnSpPr>
        <xdr:cNvPr id="389" name="直線コネクタ 388"/>
        <xdr:cNvCxnSpPr/>
      </xdr:nvCxnSpPr>
      <xdr:spPr>
        <a:xfrm flipV="1">
          <a:off x="3797300" y="1813396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41729</xdr:rowOff>
    </xdr:from>
    <xdr:to>
      <xdr:col>15</xdr:col>
      <xdr:colOff>101600</xdr:colOff>
      <xdr:row>106</xdr:row>
      <xdr:rowOff>143329</xdr:rowOff>
    </xdr:to>
    <xdr:sp macro="" textlink="">
      <xdr:nvSpPr>
        <xdr:cNvPr id="390" name="楕円 389"/>
        <xdr:cNvSpPr/>
      </xdr:nvSpPr>
      <xdr:spPr>
        <a:xfrm>
          <a:off x="2857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4355</xdr:rowOff>
    </xdr:from>
    <xdr:to>
      <xdr:col>19</xdr:col>
      <xdr:colOff>177800</xdr:colOff>
      <xdr:row>106</xdr:row>
      <xdr:rowOff>92529</xdr:rowOff>
    </xdr:to>
    <xdr:cxnSp macro="">
      <xdr:nvCxnSpPr>
        <xdr:cNvPr id="391" name="直線コネクタ 390"/>
        <xdr:cNvCxnSpPr/>
      </xdr:nvCxnSpPr>
      <xdr:spPr>
        <a:xfrm flipV="1">
          <a:off x="2908300" y="18178055"/>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76019</xdr:rowOff>
    </xdr:from>
    <xdr:to>
      <xdr:col>10</xdr:col>
      <xdr:colOff>165100</xdr:colOff>
      <xdr:row>107</xdr:row>
      <xdr:rowOff>6169</xdr:rowOff>
    </xdr:to>
    <xdr:sp macro="" textlink="">
      <xdr:nvSpPr>
        <xdr:cNvPr id="392" name="楕円 391"/>
        <xdr:cNvSpPr/>
      </xdr:nvSpPr>
      <xdr:spPr>
        <a:xfrm>
          <a:off x="1968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92529</xdr:rowOff>
    </xdr:from>
    <xdr:to>
      <xdr:col>15</xdr:col>
      <xdr:colOff>50800</xdr:colOff>
      <xdr:row>106</xdr:row>
      <xdr:rowOff>126819</xdr:rowOff>
    </xdr:to>
    <xdr:cxnSp macro="">
      <xdr:nvCxnSpPr>
        <xdr:cNvPr id="393" name="直線コネクタ 392"/>
        <xdr:cNvCxnSpPr/>
      </xdr:nvCxnSpPr>
      <xdr:spPr>
        <a:xfrm flipV="1">
          <a:off x="2019300" y="182662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394" name="n_1aveValue【港湾・漁港】&#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95" name="n_2aveValue【港湾・漁港】&#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396" name="n_3aveValue【港湾・漁港】&#10;有形固定資産減価償却率"/>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46282</xdr:rowOff>
    </xdr:from>
    <xdr:ext cx="405111" cy="259045"/>
    <xdr:sp macro="" textlink="">
      <xdr:nvSpPr>
        <xdr:cNvPr id="397" name="n_1mainValue【港湾・漁港】&#10;有形固定資産減価償却率"/>
        <xdr:cNvSpPr txBox="1"/>
      </xdr:nvSpPr>
      <xdr:spPr>
        <a:xfrm>
          <a:off x="3582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134456</xdr:rowOff>
    </xdr:from>
    <xdr:ext cx="405111" cy="259045"/>
    <xdr:sp macro="" textlink="">
      <xdr:nvSpPr>
        <xdr:cNvPr id="398" name="n_2mainValue【港湾・漁港】&#10;有形固定資産減価償却率"/>
        <xdr:cNvSpPr txBox="1"/>
      </xdr:nvSpPr>
      <xdr:spPr>
        <a:xfrm>
          <a:off x="2705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168746</xdr:rowOff>
    </xdr:from>
    <xdr:ext cx="405111" cy="259045"/>
    <xdr:sp macro="" textlink="">
      <xdr:nvSpPr>
        <xdr:cNvPr id="399" name="n_3mainValue【港湾・漁港】&#10;有形固定資産減価償却率"/>
        <xdr:cNvSpPr txBox="1"/>
      </xdr:nvSpPr>
      <xdr:spPr>
        <a:xfrm>
          <a:off x="1816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3" name="テキスト ボックス 41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5" name="テキスト ボックス 41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7" name="テキスト ボックス 41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19" name="テキスト ボックス 418"/>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1" name="テキスト ボックス 42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23" name="直線コネクタ 422"/>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24" name="【港湾・漁港】&#10;一人当たり有形固定資産（償却資産）額最小値テキスト"/>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25" name="直線コネクタ 424"/>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26" name="【港湾・漁港】&#10;一人当たり有形固定資産（償却資産）額最大値テキスト"/>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27" name="直線コネクタ 426"/>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45643</xdr:rowOff>
    </xdr:from>
    <xdr:ext cx="690189" cy="259045"/>
    <xdr:sp macro="" textlink="">
      <xdr:nvSpPr>
        <xdr:cNvPr id="428" name="【港湾・漁港】&#10;一人当たり有形固定資産（償却資産）額平均値テキスト"/>
        <xdr:cNvSpPr txBox="1"/>
      </xdr:nvSpPr>
      <xdr:spPr>
        <a:xfrm>
          <a:off x="10515600" y="18390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29" name="フローチャート: 判断 428"/>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30" name="フローチャート: 判断 429"/>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31" name="フローチャート: 判断 430"/>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32" name="フローチャート: 判断 431"/>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95031</xdr:rowOff>
    </xdr:from>
    <xdr:to>
      <xdr:col>55</xdr:col>
      <xdr:colOff>50800</xdr:colOff>
      <xdr:row>109</xdr:row>
      <xdr:rowOff>25181</xdr:rowOff>
    </xdr:to>
    <xdr:sp macro="" textlink="">
      <xdr:nvSpPr>
        <xdr:cNvPr id="438" name="楕円 437"/>
        <xdr:cNvSpPr/>
      </xdr:nvSpPr>
      <xdr:spPr>
        <a:xfrm>
          <a:off x="10426700" y="186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9958</xdr:rowOff>
    </xdr:from>
    <xdr:ext cx="599010" cy="259045"/>
    <xdr:sp macro="" textlink="">
      <xdr:nvSpPr>
        <xdr:cNvPr id="439" name="【港湾・漁港】&#10;一人当たり有形固定資産（償却資産）額該当値テキスト"/>
        <xdr:cNvSpPr txBox="1"/>
      </xdr:nvSpPr>
      <xdr:spPr>
        <a:xfrm>
          <a:off x="10515600" y="185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94897</xdr:rowOff>
    </xdr:from>
    <xdr:to>
      <xdr:col>50</xdr:col>
      <xdr:colOff>165100</xdr:colOff>
      <xdr:row>109</xdr:row>
      <xdr:rowOff>25047</xdr:rowOff>
    </xdr:to>
    <xdr:sp macro="" textlink="">
      <xdr:nvSpPr>
        <xdr:cNvPr id="440" name="楕円 439"/>
        <xdr:cNvSpPr/>
      </xdr:nvSpPr>
      <xdr:spPr>
        <a:xfrm>
          <a:off x="9588500" y="186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145697</xdr:rowOff>
    </xdr:from>
    <xdr:to>
      <xdr:col>55</xdr:col>
      <xdr:colOff>0</xdr:colOff>
      <xdr:row>108</xdr:row>
      <xdr:rowOff>145831</xdr:rowOff>
    </xdr:to>
    <xdr:cxnSp macro="">
      <xdr:nvCxnSpPr>
        <xdr:cNvPr id="441" name="直線コネクタ 440"/>
        <xdr:cNvCxnSpPr/>
      </xdr:nvCxnSpPr>
      <xdr:spPr>
        <a:xfrm>
          <a:off x="9639300" y="18662297"/>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97503</xdr:rowOff>
    </xdr:from>
    <xdr:to>
      <xdr:col>46</xdr:col>
      <xdr:colOff>38100</xdr:colOff>
      <xdr:row>109</xdr:row>
      <xdr:rowOff>27653</xdr:rowOff>
    </xdr:to>
    <xdr:sp macro="" textlink="">
      <xdr:nvSpPr>
        <xdr:cNvPr id="442" name="楕円 441"/>
        <xdr:cNvSpPr/>
      </xdr:nvSpPr>
      <xdr:spPr>
        <a:xfrm>
          <a:off x="8699500" y="186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145697</xdr:rowOff>
    </xdr:from>
    <xdr:to>
      <xdr:col>50</xdr:col>
      <xdr:colOff>114300</xdr:colOff>
      <xdr:row>108</xdr:row>
      <xdr:rowOff>148303</xdr:rowOff>
    </xdr:to>
    <xdr:cxnSp macro="">
      <xdr:nvCxnSpPr>
        <xdr:cNvPr id="443" name="直線コネクタ 442"/>
        <xdr:cNvCxnSpPr/>
      </xdr:nvCxnSpPr>
      <xdr:spPr>
        <a:xfrm flipV="1">
          <a:off x="8750300" y="1866229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97377</xdr:rowOff>
    </xdr:from>
    <xdr:to>
      <xdr:col>41</xdr:col>
      <xdr:colOff>101600</xdr:colOff>
      <xdr:row>109</xdr:row>
      <xdr:rowOff>27527</xdr:rowOff>
    </xdr:to>
    <xdr:sp macro="" textlink="">
      <xdr:nvSpPr>
        <xdr:cNvPr id="444" name="楕円 443"/>
        <xdr:cNvSpPr/>
      </xdr:nvSpPr>
      <xdr:spPr>
        <a:xfrm>
          <a:off x="7810500" y="186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148177</xdr:rowOff>
    </xdr:from>
    <xdr:to>
      <xdr:col>45</xdr:col>
      <xdr:colOff>177800</xdr:colOff>
      <xdr:row>108</xdr:row>
      <xdr:rowOff>148303</xdr:rowOff>
    </xdr:to>
    <xdr:cxnSp macro="">
      <xdr:nvCxnSpPr>
        <xdr:cNvPr id="445" name="直線コネクタ 444"/>
        <xdr:cNvCxnSpPr/>
      </xdr:nvCxnSpPr>
      <xdr:spPr>
        <a:xfrm>
          <a:off x="7861300" y="18664777"/>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144443</xdr:rowOff>
    </xdr:from>
    <xdr:ext cx="690189" cy="259045"/>
    <xdr:sp macro="" textlink="">
      <xdr:nvSpPr>
        <xdr:cNvPr id="446" name="n_1aveValue【港湾・漁港】&#10;一人当たり有形固定資産（償却資産）額"/>
        <xdr:cNvSpPr txBox="1"/>
      </xdr:nvSpPr>
      <xdr:spPr>
        <a:xfrm>
          <a:off x="92815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126140</xdr:rowOff>
    </xdr:from>
    <xdr:ext cx="690189" cy="259045"/>
    <xdr:sp macro="" textlink="">
      <xdr:nvSpPr>
        <xdr:cNvPr id="447" name="n_2aveValue【港湾・漁港】&#10;一人当たり有形固定資産（償却資産）額"/>
        <xdr:cNvSpPr txBox="1"/>
      </xdr:nvSpPr>
      <xdr:spPr>
        <a:xfrm>
          <a:off x="8405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4534</xdr:rowOff>
    </xdr:from>
    <xdr:ext cx="690189" cy="259045"/>
    <xdr:sp macro="" textlink="">
      <xdr:nvSpPr>
        <xdr:cNvPr id="448" name="n_3aveValue【港湾・漁港】&#10;一人当たり有形固定資産（償却資産）額"/>
        <xdr:cNvSpPr txBox="1"/>
      </xdr:nvSpPr>
      <xdr:spPr>
        <a:xfrm>
          <a:off x="7516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16174</xdr:rowOff>
    </xdr:from>
    <xdr:ext cx="599010" cy="259045"/>
    <xdr:sp macro="" textlink="">
      <xdr:nvSpPr>
        <xdr:cNvPr id="449" name="n_1mainValue【港湾・漁港】&#10;一人当たり有形固定資産（償却資産）額"/>
        <xdr:cNvSpPr txBox="1"/>
      </xdr:nvSpPr>
      <xdr:spPr>
        <a:xfrm>
          <a:off x="9327095" y="1870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18780</xdr:rowOff>
    </xdr:from>
    <xdr:ext cx="599010" cy="259045"/>
    <xdr:sp macro="" textlink="">
      <xdr:nvSpPr>
        <xdr:cNvPr id="450" name="n_2mainValue【港湾・漁港】&#10;一人当たり有形固定資産（償却資産）額"/>
        <xdr:cNvSpPr txBox="1"/>
      </xdr:nvSpPr>
      <xdr:spPr>
        <a:xfrm>
          <a:off x="8450795" y="1870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18654</xdr:rowOff>
    </xdr:from>
    <xdr:ext cx="599010" cy="259045"/>
    <xdr:sp macro="" textlink="">
      <xdr:nvSpPr>
        <xdr:cNvPr id="451" name="n_3mainValue【港湾・漁港】&#10;一人当たり有形固定資産（償却資産）額"/>
        <xdr:cNvSpPr txBox="1"/>
      </xdr:nvSpPr>
      <xdr:spPr>
        <a:xfrm>
          <a:off x="7561795" y="1870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77" name="直線コネクタ 476"/>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78"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79" name="直線コネクタ 478"/>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482" name="【認定こども園・幼稚園・保育所】&#10;有形固定資産減価償却率平均値テキスト"/>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83" name="フローチャート: 判断 482"/>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84" name="フローチャート: 判断 483"/>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85" name="フローチャート: 判断 484"/>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86" name="フローチャート: 判断 485"/>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30299</xdr:rowOff>
    </xdr:from>
    <xdr:to>
      <xdr:col>85</xdr:col>
      <xdr:colOff>177800</xdr:colOff>
      <xdr:row>40</xdr:row>
      <xdr:rowOff>131899</xdr:rowOff>
    </xdr:to>
    <xdr:sp macro="" textlink="">
      <xdr:nvSpPr>
        <xdr:cNvPr id="492" name="楕円 491"/>
        <xdr:cNvSpPr/>
      </xdr:nvSpPr>
      <xdr:spPr>
        <a:xfrm>
          <a:off x="162687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8726</xdr:rowOff>
    </xdr:from>
    <xdr:ext cx="405111" cy="259045"/>
    <xdr:sp macro="" textlink="">
      <xdr:nvSpPr>
        <xdr:cNvPr id="493" name="【認定こども園・幼稚園・保育所】&#10;有形固定資産減価償却率該当値テキスト"/>
        <xdr:cNvSpPr txBox="1"/>
      </xdr:nvSpPr>
      <xdr:spPr>
        <a:xfrm>
          <a:off x="16357600"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49893</xdr:rowOff>
    </xdr:from>
    <xdr:to>
      <xdr:col>81</xdr:col>
      <xdr:colOff>101600</xdr:colOff>
      <xdr:row>36</xdr:row>
      <xdr:rowOff>151493</xdr:rowOff>
    </xdr:to>
    <xdr:sp macro="" textlink="">
      <xdr:nvSpPr>
        <xdr:cNvPr id="494" name="楕円 493"/>
        <xdr:cNvSpPr/>
      </xdr:nvSpPr>
      <xdr:spPr>
        <a:xfrm>
          <a:off x="15430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40</xdr:row>
      <xdr:rowOff>81099</xdr:rowOff>
    </xdr:to>
    <xdr:cxnSp macro="">
      <xdr:nvCxnSpPr>
        <xdr:cNvPr id="495" name="直線コネクタ 494"/>
        <xdr:cNvCxnSpPr/>
      </xdr:nvCxnSpPr>
      <xdr:spPr>
        <a:xfrm>
          <a:off x="15481300" y="6272893"/>
          <a:ext cx="838200" cy="66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496" name="楕円 495"/>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100693</xdr:rowOff>
    </xdr:from>
    <xdr:to>
      <xdr:col>81</xdr:col>
      <xdr:colOff>50800</xdr:colOff>
      <xdr:row>36</xdr:row>
      <xdr:rowOff>136616</xdr:rowOff>
    </xdr:to>
    <xdr:cxnSp macro="">
      <xdr:nvCxnSpPr>
        <xdr:cNvPr id="497" name="直線コネクタ 496"/>
        <xdr:cNvCxnSpPr/>
      </xdr:nvCxnSpPr>
      <xdr:spPr>
        <a:xfrm flipV="1">
          <a:off x="14592300" y="62728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98" name="楕円 497"/>
        <xdr:cNvSpPr/>
      </xdr:nvSpPr>
      <xdr:spPr>
        <a:xfrm>
          <a:off x="13652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37</xdr:row>
      <xdr:rowOff>1089</xdr:rowOff>
    </xdr:to>
    <xdr:cxnSp macro="">
      <xdr:nvCxnSpPr>
        <xdr:cNvPr id="499" name="直線コネクタ 498"/>
        <xdr:cNvCxnSpPr/>
      </xdr:nvCxnSpPr>
      <xdr:spPr>
        <a:xfrm flipV="1">
          <a:off x="13703300" y="630881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500" name="n_1aveValue【認定こども園・幼稚園・保育所】&#10;有形固定資産減価償却率"/>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501" name="n_2aveValue【認定こども園・幼稚園・保育所】&#10;有形固定資産減価償却率"/>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502" name="n_3aveValue【認定こども園・幼稚園・保育所】&#10;有形固定資産減価償却率"/>
        <xdr:cNvSpPr txBox="1"/>
      </xdr:nvSpPr>
      <xdr:spPr>
        <a:xfrm>
          <a:off x="13500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168020</xdr:rowOff>
    </xdr:from>
    <xdr:ext cx="405111" cy="259045"/>
    <xdr:sp macro="" textlink="">
      <xdr:nvSpPr>
        <xdr:cNvPr id="503" name="n_1mainValue【認定こども園・幼稚園・保育所】&#10;有形固定資産減価償却率"/>
        <xdr:cNvSpPr txBox="1"/>
      </xdr:nvSpPr>
      <xdr:spPr>
        <a:xfrm>
          <a:off x="15266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504" name="n_2mainValue【認定こども園・幼稚園・保育所】&#10;有形固定資産減価償却率"/>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505" name="n_3mainValue【認定こども園・幼稚園・保育所】&#10;有形固定資産減価償却率"/>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6" name="直線コネクタ 5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7" name="テキスト ボックス 5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8" name="直線コネクタ 5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9" name="テキスト ボックス 5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0" name="直線コネクタ 5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1" name="テキスト ボックス 5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2" name="直線コネクタ 5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3" name="テキスト ボックス 5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4" name="直線コネクタ 5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5" name="テキスト ボックス 5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6" name="直線コネクタ 5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7" name="テキスト ボックス 5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9" name="テキスト ボックス 5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531" name="直線コネクタ 530"/>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32"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33" name="直線コネクタ 532"/>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34"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35" name="直線コネクタ 534"/>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536"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37" name="フローチャート: 判断 536"/>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38" name="フローチャート: 判断 537"/>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39" name="フローチャート: 判断 538"/>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540" name="フローチャート: 判断 539"/>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19413</xdr:rowOff>
    </xdr:from>
    <xdr:to>
      <xdr:col>116</xdr:col>
      <xdr:colOff>114300</xdr:colOff>
      <xdr:row>37</xdr:row>
      <xdr:rowOff>121013</xdr:rowOff>
    </xdr:to>
    <xdr:sp macro="" textlink="">
      <xdr:nvSpPr>
        <xdr:cNvPr id="546" name="楕円 545"/>
        <xdr:cNvSpPr/>
      </xdr:nvSpPr>
      <xdr:spPr>
        <a:xfrm>
          <a:off x="22110700" y="63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42290</xdr:rowOff>
    </xdr:from>
    <xdr:ext cx="469744" cy="259045"/>
    <xdr:sp macro="" textlink="">
      <xdr:nvSpPr>
        <xdr:cNvPr id="547" name="【認定こども園・幼稚園・保育所】&#10;一人当たり面積該当値テキスト"/>
        <xdr:cNvSpPr txBox="1"/>
      </xdr:nvSpPr>
      <xdr:spPr>
        <a:xfrm>
          <a:off x="22199600"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165826</xdr:rowOff>
    </xdr:from>
    <xdr:to>
      <xdr:col>112</xdr:col>
      <xdr:colOff>38100</xdr:colOff>
      <xdr:row>39</xdr:row>
      <xdr:rowOff>95976</xdr:rowOff>
    </xdr:to>
    <xdr:sp macro="" textlink="">
      <xdr:nvSpPr>
        <xdr:cNvPr id="548" name="楕円 547"/>
        <xdr:cNvSpPr/>
      </xdr:nvSpPr>
      <xdr:spPr>
        <a:xfrm>
          <a:off x="2127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70213</xdr:rowOff>
    </xdr:from>
    <xdr:to>
      <xdr:col>116</xdr:col>
      <xdr:colOff>63500</xdr:colOff>
      <xdr:row>39</xdr:row>
      <xdr:rowOff>45176</xdr:rowOff>
    </xdr:to>
    <xdr:cxnSp macro="">
      <xdr:nvCxnSpPr>
        <xdr:cNvPr id="549" name="直線コネクタ 548"/>
        <xdr:cNvCxnSpPr/>
      </xdr:nvCxnSpPr>
      <xdr:spPr>
        <a:xfrm flipV="1">
          <a:off x="21323300" y="6413863"/>
          <a:ext cx="838200" cy="3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4173</xdr:rowOff>
    </xdr:from>
    <xdr:to>
      <xdr:col>107</xdr:col>
      <xdr:colOff>101600</xdr:colOff>
      <xdr:row>39</xdr:row>
      <xdr:rowOff>105773</xdr:rowOff>
    </xdr:to>
    <xdr:sp macro="" textlink="">
      <xdr:nvSpPr>
        <xdr:cNvPr id="550" name="楕円 549"/>
        <xdr:cNvSpPr/>
      </xdr:nvSpPr>
      <xdr:spPr>
        <a:xfrm>
          <a:off x="2038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45176</xdr:rowOff>
    </xdr:from>
    <xdr:to>
      <xdr:col>111</xdr:col>
      <xdr:colOff>177800</xdr:colOff>
      <xdr:row>39</xdr:row>
      <xdr:rowOff>54973</xdr:rowOff>
    </xdr:to>
    <xdr:cxnSp macro="">
      <xdr:nvCxnSpPr>
        <xdr:cNvPr id="551" name="直線コネクタ 550"/>
        <xdr:cNvCxnSpPr/>
      </xdr:nvCxnSpPr>
      <xdr:spPr>
        <a:xfrm flipV="1">
          <a:off x="20434300" y="67317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158206</xdr:rowOff>
    </xdr:from>
    <xdr:to>
      <xdr:col>102</xdr:col>
      <xdr:colOff>165100</xdr:colOff>
      <xdr:row>39</xdr:row>
      <xdr:rowOff>88356</xdr:rowOff>
    </xdr:to>
    <xdr:sp macro="" textlink="">
      <xdr:nvSpPr>
        <xdr:cNvPr id="552" name="楕円 551"/>
        <xdr:cNvSpPr/>
      </xdr:nvSpPr>
      <xdr:spPr>
        <a:xfrm>
          <a:off x="19494500" y="66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37556</xdr:rowOff>
    </xdr:from>
    <xdr:to>
      <xdr:col>107</xdr:col>
      <xdr:colOff>50800</xdr:colOff>
      <xdr:row>39</xdr:row>
      <xdr:rowOff>54973</xdr:rowOff>
    </xdr:to>
    <xdr:cxnSp macro="">
      <xdr:nvCxnSpPr>
        <xdr:cNvPr id="553" name="直線コネクタ 552"/>
        <xdr:cNvCxnSpPr/>
      </xdr:nvCxnSpPr>
      <xdr:spPr>
        <a:xfrm>
          <a:off x="19545300" y="672410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554" name="n_1aveValue【認定こども園・幼稚園・保育所】&#10;一人当たり面積"/>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555" name="n_2aveValue【認定こども園・幼稚園・保育所】&#10;一人当たり面積"/>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556" name="n_3aveValue【認定こども園・幼稚園・保育所】&#10;一人当たり面積"/>
        <xdr:cNvSpPr txBox="1"/>
      </xdr:nvSpPr>
      <xdr:spPr>
        <a:xfrm>
          <a:off x="19310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112503</xdr:rowOff>
    </xdr:from>
    <xdr:ext cx="469744" cy="259045"/>
    <xdr:sp macro="" textlink="">
      <xdr:nvSpPr>
        <xdr:cNvPr id="557" name="n_1mainValue【認定こども園・幼稚園・保育所】&#10;一人当たり面積"/>
        <xdr:cNvSpPr txBox="1"/>
      </xdr:nvSpPr>
      <xdr:spPr>
        <a:xfrm>
          <a:off x="210757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122300</xdr:rowOff>
    </xdr:from>
    <xdr:ext cx="469744" cy="259045"/>
    <xdr:sp macro="" textlink="">
      <xdr:nvSpPr>
        <xdr:cNvPr id="558" name="n_2mainValue【認定こども園・幼稚園・保育所】&#10;一人当たり面積"/>
        <xdr:cNvSpPr txBox="1"/>
      </xdr:nvSpPr>
      <xdr:spPr>
        <a:xfrm>
          <a:off x="20199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104883</xdr:rowOff>
    </xdr:from>
    <xdr:ext cx="469744" cy="259045"/>
    <xdr:sp macro="" textlink="">
      <xdr:nvSpPr>
        <xdr:cNvPr id="559" name="n_3mainValue【認定こども園・幼稚園・保育所】&#10;一人当たり面積"/>
        <xdr:cNvSpPr txBox="1"/>
      </xdr:nvSpPr>
      <xdr:spPr>
        <a:xfrm>
          <a:off x="19310427" y="6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0" name="テキスト ボックス 56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0" name="テキスト ボックス 57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584" name="直線コネクタ 583"/>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585"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586" name="直線コネクタ 585"/>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87"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588" name="直線コネクタ 587"/>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589"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90" name="フローチャート: 判断 589"/>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91" name="フローチャート: 判断 590"/>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92" name="フローチャート: 判断 591"/>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93" name="フローチャート: 判断 592"/>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xdr:rowOff>
    </xdr:from>
    <xdr:to>
      <xdr:col>85</xdr:col>
      <xdr:colOff>177800</xdr:colOff>
      <xdr:row>61</xdr:row>
      <xdr:rowOff>117475</xdr:rowOff>
    </xdr:to>
    <xdr:sp macro="" textlink="">
      <xdr:nvSpPr>
        <xdr:cNvPr id="599" name="楕円 598"/>
        <xdr:cNvSpPr/>
      </xdr:nvSpPr>
      <xdr:spPr>
        <a:xfrm>
          <a:off x="16268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165752</xdr:rowOff>
    </xdr:from>
    <xdr:ext cx="405111" cy="259045"/>
    <xdr:sp macro="" textlink="">
      <xdr:nvSpPr>
        <xdr:cNvPr id="600" name="【学校施設】&#10;有形固定資産減価償却率該当値テキスト"/>
        <xdr:cNvSpPr txBox="1"/>
      </xdr:nvSpPr>
      <xdr:spPr>
        <a:xfrm>
          <a:off x="163576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61595</xdr:rowOff>
    </xdr:from>
    <xdr:to>
      <xdr:col>81</xdr:col>
      <xdr:colOff>101600</xdr:colOff>
      <xdr:row>61</xdr:row>
      <xdr:rowOff>163195</xdr:rowOff>
    </xdr:to>
    <xdr:sp macro="" textlink="">
      <xdr:nvSpPr>
        <xdr:cNvPr id="601" name="楕円 600"/>
        <xdr:cNvSpPr/>
      </xdr:nvSpPr>
      <xdr:spPr>
        <a:xfrm>
          <a:off x="15430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66675</xdr:rowOff>
    </xdr:from>
    <xdr:to>
      <xdr:col>85</xdr:col>
      <xdr:colOff>127000</xdr:colOff>
      <xdr:row>61</xdr:row>
      <xdr:rowOff>112395</xdr:rowOff>
    </xdr:to>
    <xdr:cxnSp macro="">
      <xdr:nvCxnSpPr>
        <xdr:cNvPr id="602" name="直線コネクタ 601"/>
        <xdr:cNvCxnSpPr/>
      </xdr:nvCxnSpPr>
      <xdr:spPr>
        <a:xfrm flipV="1">
          <a:off x="15481300" y="105251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24130</xdr:rowOff>
    </xdr:to>
    <xdr:sp macro="" textlink="">
      <xdr:nvSpPr>
        <xdr:cNvPr id="603" name="楕円 602"/>
        <xdr:cNvSpPr/>
      </xdr:nvSpPr>
      <xdr:spPr>
        <a:xfrm>
          <a:off x="1454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112395</xdr:rowOff>
    </xdr:from>
    <xdr:to>
      <xdr:col>81</xdr:col>
      <xdr:colOff>50800</xdr:colOff>
      <xdr:row>61</xdr:row>
      <xdr:rowOff>144780</xdr:rowOff>
    </xdr:to>
    <xdr:cxnSp macro="">
      <xdr:nvCxnSpPr>
        <xdr:cNvPr id="604" name="直線コネクタ 603"/>
        <xdr:cNvCxnSpPr/>
      </xdr:nvCxnSpPr>
      <xdr:spPr>
        <a:xfrm flipV="1">
          <a:off x="14592300" y="105708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168275</xdr:rowOff>
    </xdr:from>
    <xdr:to>
      <xdr:col>72</xdr:col>
      <xdr:colOff>38100</xdr:colOff>
      <xdr:row>62</xdr:row>
      <xdr:rowOff>98425</xdr:rowOff>
    </xdr:to>
    <xdr:sp macro="" textlink="">
      <xdr:nvSpPr>
        <xdr:cNvPr id="605" name="楕円 604"/>
        <xdr:cNvSpPr/>
      </xdr:nvSpPr>
      <xdr:spPr>
        <a:xfrm>
          <a:off x="13652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144780</xdr:rowOff>
    </xdr:from>
    <xdr:to>
      <xdr:col>76</xdr:col>
      <xdr:colOff>114300</xdr:colOff>
      <xdr:row>62</xdr:row>
      <xdr:rowOff>47625</xdr:rowOff>
    </xdr:to>
    <xdr:cxnSp macro="">
      <xdr:nvCxnSpPr>
        <xdr:cNvPr id="606" name="直線コネクタ 605"/>
        <xdr:cNvCxnSpPr/>
      </xdr:nvCxnSpPr>
      <xdr:spPr>
        <a:xfrm flipV="1">
          <a:off x="13703300" y="106032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07"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608"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609"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154322</xdr:rowOff>
    </xdr:from>
    <xdr:ext cx="405111" cy="259045"/>
    <xdr:sp macro="" textlink="">
      <xdr:nvSpPr>
        <xdr:cNvPr id="610" name="n_1mainValue【学校施設】&#10;有形固定資産減価償却率"/>
        <xdr:cNvSpPr txBox="1"/>
      </xdr:nvSpPr>
      <xdr:spPr>
        <a:xfrm>
          <a:off x="152660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611" name="n_2mainValue【学校施設】&#10;有形固定資産減価償却率"/>
        <xdr:cNvSpPr txBox="1"/>
      </xdr:nvSpPr>
      <xdr:spPr>
        <a:xfrm>
          <a:off x="14389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89552</xdr:rowOff>
    </xdr:from>
    <xdr:ext cx="405111" cy="259045"/>
    <xdr:sp macro="" textlink="">
      <xdr:nvSpPr>
        <xdr:cNvPr id="612" name="n_3mainValue【学校施設】&#10;有形固定資産減価償却率"/>
        <xdr:cNvSpPr txBox="1"/>
      </xdr:nvSpPr>
      <xdr:spPr>
        <a:xfrm>
          <a:off x="13500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23" name="直線コネクタ 62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4" name="テキスト ボックス 62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26" name="テキスト ボックス 62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7" name="直線コネクタ 6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628" name="テキスト ボックス 627"/>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0" name="テキスト ボックス 62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632" name="直線コネクタ 631"/>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633"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634" name="直線コネクタ 633"/>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635"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636" name="直線コネクタ 635"/>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637"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638" name="フローチャート: 判断 637"/>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39" name="フローチャート: 判断 638"/>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40" name="フローチャート: 判断 639"/>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641" name="フローチャート: 判断 640"/>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66072</xdr:rowOff>
    </xdr:from>
    <xdr:to>
      <xdr:col>116</xdr:col>
      <xdr:colOff>114300</xdr:colOff>
      <xdr:row>60</xdr:row>
      <xdr:rowOff>167672</xdr:rowOff>
    </xdr:to>
    <xdr:sp macro="" textlink="">
      <xdr:nvSpPr>
        <xdr:cNvPr id="647" name="楕円 646"/>
        <xdr:cNvSpPr/>
      </xdr:nvSpPr>
      <xdr:spPr>
        <a:xfrm>
          <a:off x="22110700" y="10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88949</xdr:rowOff>
    </xdr:from>
    <xdr:ext cx="469744" cy="259045"/>
    <xdr:sp macro="" textlink="">
      <xdr:nvSpPr>
        <xdr:cNvPr id="648" name="【学校施設】&#10;一人当たり面積該当値テキスト"/>
        <xdr:cNvSpPr txBox="1"/>
      </xdr:nvSpPr>
      <xdr:spPr>
        <a:xfrm>
          <a:off x="22199600" y="102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56699</xdr:rowOff>
    </xdr:from>
    <xdr:to>
      <xdr:col>112</xdr:col>
      <xdr:colOff>38100</xdr:colOff>
      <xdr:row>60</xdr:row>
      <xdr:rowOff>158299</xdr:rowOff>
    </xdr:to>
    <xdr:sp macro="" textlink="">
      <xdr:nvSpPr>
        <xdr:cNvPr id="649" name="楕円 648"/>
        <xdr:cNvSpPr/>
      </xdr:nvSpPr>
      <xdr:spPr>
        <a:xfrm>
          <a:off x="21272500" y="1034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107499</xdr:rowOff>
    </xdr:from>
    <xdr:to>
      <xdr:col>116</xdr:col>
      <xdr:colOff>63500</xdr:colOff>
      <xdr:row>60</xdr:row>
      <xdr:rowOff>116872</xdr:rowOff>
    </xdr:to>
    <xdr:cxnSp macro="">
      <xdr:nvCxnSpPr>
        <xdr:cNvPr id="650" name="直線コネクタ 649"/>
        <xdr:cNvCxnSpPr/>
      </xdr:nvCxnSpPr>
      <xdr:spPr>
        <a:xfrm>
          <a:off x="21323300" y="10394499"/>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79502</xdr:rowOff>
    </xdr:from>
    <xdr:to>
      <xdr:col>107</xdr:col>
      <xdr:colOff>101600</xdr:colOff>
      <xdr:row>61</xdr:row>
      <xdr:rowOff>9652</xdr:rowOff>
    </xdr:to>
    <xdr:sp macro="" textlink="">
      <xdr:nvSpPr>
        <xdr:cNvPr id="651" name="楕円 650"/>
        <xdr:cNvSpPr/>
      </xdr:nvSpPr>
      <xdr:spPr>
        <a:xfrm>
          <a:off x="20383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107499</xdr:rowOff>
    </xdr:from>
    <xdr:to>
      <xdr:col>111</xdr:col>
      <xdr:colOff>177800</xdr:colOff>
      <xdr:row>60</xdr:row>
      <xdr:rowOff>130302</xdr:rowOff>
    </xdr:to>
    <xdr:cxnSp macro="">
      <xdr:nvCxnSpPr>
        <xdr:cNvPr id="652" name="直線コネクタ 651"/>
        <xdr:cNvCxnSpPr/>
      </xdr:nvCxnSpPr>
      <xdr:spPr>
        <a:xfrm flipV="1">
          <a:off x="20434300" y="10394499"/>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65957</xdr:rowOff>
    </xdr:from>
    <xdr:to>
      <xdr:col>102</xdr:col>
      <xdr:colOff>165100</xdr:colOff>
      <xdr:row>60</xdr:row>
      <xdr:rowOff>167557</xdr:rowOff>
    </xdr:to>
    <xdr:sp macro="" textlink="">
      <xdr:nvSpPr>
        <xdr:cNvPr id="653" name="楕円 652"/>
        <xdr:cNvSpPr/>
      </xdr:nvSpPr>
      <xdr:spPr>
        <a:xfrm>
          <a:off x="19494500" y="10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116757</xdr:rowOff>
    </xdr:from>
    <xdr:to>
      <xdr:col>107</xdr:col>
      <xdr:colOff>50800</xdr:colOff>
      <xdr:row>60</xdr:row>
      <xdr:rowOff>130302</xdr:rowOff>
    </xdr:to>
    <xdr:cxnSp macro="">
      <xdr:nvCxnSpPr>
        <xdr:cNvPr id="654" name="直線コネクタ 653"/>
        <xdr:cNvCxnSpPr/>
      </xdr:nvCxnSpPr>
      <xdr:spPr>
        <a:xfrm>
          <a:off x="19545300" y="10403757"/>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655"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656" name="n_2aveValue【学校施設】&#10;一人当たり面積"/>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657" name="n_3aveValue【学校施設】&#10;一人当たり面積"/>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3376</xdr:rowOff>
    </xdr:from>
    <xdr:ext cx="469744" cy="259045"/>
    <xdr:sp macro="" textlink="">
      <xdr:nvSpPr>
        <xdr:cNvPr id="658" name="n_1mainValue【学校施設】&#10;一人当たり面積"/>
        <xdr:cNvSpPr txBox="1"/>
      </xdr:nvSpPr>
      <xdr:spPr>
        <a:xfrm>
          <a:off x="21075727" y="101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26179</xdr:rowOff>
    </xdr:from>
    <xdr:ext cx="469744" cy="259045"/>
    <xdr:sp macro="" textlink="">
      <xdr:nvSpPr>
        <xdr:cNvPr id="659" name="n_2mainValue【学校施設】&#10;一人当たり面積"/>
        <xdr:cNvSpPr txBox="1"/>
      </xdr:nvSpPr>
      <xdr:spPr>
        <a:xfrm>
          <a:off x="20199427"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12634</xdr:rowOff>
    </xdr:from>
    <xdr:ext cx="469744" cy="259045"/>
    <xdr:sp macro="" textlink="">
      <xdr:nvSpPr>
        <xdr:cNvPr id="660" name="n_3mainValue【学校施設】&#10;一人当たり面積"/>
        <xdr:cNvSpPr txBox="1"/>
      </xdr:nvSpPr>
      <xdr:spPr>
        <a:xfrm>
          <a:off x="19310427" y="101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8" name="テキスト ボックス 6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8" name="テキスト ボックス 6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0" name="テキスト ボックス 6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702" name="直線コネクタ 701"/>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703"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704" name="直線コネクタ 703"/>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6" name="直線コネクタ 7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707" name="【公民館】&#10;有形固定資産減価償却率平均値テキスト"/>
        <xdr:cNvSpPr txBox="1"/>
      </xdr:nvSpPr>
      <xdr:spPr>
        <a:xfrm>
          <a:off x="16357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08" name="フローチャート: 判断 707"/>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09" name="フローチャート: 判断 708"/>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710" name="フローチャート: 判断 709"/>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711" name="フローチャート: 判断 710"/>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17" name="楕円 716"/>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118127</xdr:rowOff>
    </xdr:from>
    <xdr:ext cx="405111" cy="259045"/>
    <xdr:sp macro="" textlink="">
      <xdr:nvSpPr>
        <xdr:cNvPr id="718" name="【公民館】&#10;有形固定資産減価償却率該当値テキスト"/>
        <xdr:cNvSpPr txBox="1"/>
      </xdr:nvSpPr>
      <xdr:spPr>
        <a:xfrm>
          <a:off x="16357600"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154395</xdr:rowOff>
    </xdr:from>
    <xdr:to>
      <xdr:col>81</xdr:col>
      <xdr:colOff>101600</xdr:colOff>
      <xdr:row>103</xdr:row>
      <xdr:rowOff>84545</xdr:rowOff>
    </xdr:to>
    <xdr:sp macro="" textlink="">
      <xdr:nvSpPr>
        <xdr:cNvPr id="719" name="楕円 718"/>
        <xdr:cNvSpPr/>
      </xdr:nvSpPr>
      <xdr:spPr>
        <a:xfrm>
          <a:off x="15430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33745</xdr:rowOff>
    </xdr:from>
    <xdr:to>
      <xdr:col>85</xdr:col>
      <xdr:colOff>127000</xdr:colOff>
      <xdr:row>104</xdr:row>
      <xdr:rowOff>19050</xdr:rowOff>
    </xdr:to>
    <xdr:cxnSp macro="">
      <xdr:nvCxnSpPr>
        <xdr:cNvPr id="720" name="直線コネクタ 719"/>
        <xdr:cNvCxnSpPr/>
      </xdr:nvCxnSpPr>
      <xdr:spPr>
        <a:xfrm>
          <a:off x="15481300" y="17693095"/>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72752</xdr:rowOff>
    </xdr:from>
    <xdr:to>
      <xdr:col>76</xdr:col>
      <xdr:colOff>165100</xdr:colOff>
      <xdr:row>104</xdr:row>
      <xdr:rowOff>2902</xdr:rowOff>
    </xdr:to>
    <xdr:sp macro="" textlink="">
      <xdr:nvSpPr>
        <xdr:cNvPr id="721" name="楕円 720"/>
        <xdr:cNvSpPr/>
      </xdr:nvSpPr>
      <xdr:spPr>
        <a:xfrm>
          <a:off x="14541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123552</xdr:rowOff>
    </xdr:to>
    <xdr:cxnSp macro="">
      <xdr:nvCxnSpPr>
        <xdr:cNvPr id="722" name="直線コネクタ 721"/>
        <xdr:cNvCxnSpPr/>
      </xdr:nvCxnSpPr>
      <xdr:spPr>
        <a:xfrm flipV="1">
          <a:off x="14592300" y="17693095"/>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723" name="楕円 722"/>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123552</xdr:rowOff>
    </xdr:from>
    <xdr:to>
      <xdr:col>76</xdr:col>
      <xdr:colOff>114300</xdr:colOff>
      <xdr:row>103</xdr:row>
      <xdr:rowOff>143148</xdr:rowOff>
    </xdr:to>
    <xdr:cxnSp macro="">
      <xdr:nvCxnSpPr>
        <xdr:cNvPr id="724" name="直線コネクタ 723"/>
        <xdr:cNvCxnSpPr/>
      </xdr:nvCxnSpPr>
      <xdr:spPr>
        <a:xfrm flipV="1">
          <a:off x="13703300" y="177829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25"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726"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727" name="n_3aveValue【公民館】&#10;有形固定資産減価償却率"/>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101072</xdr:rowOff>
    </xdr:from>
    <xdr:ext cx="405111" cy="259045"/>
    <xdr:sp macro="" textlink="">
      <xdr:nvSpPr>
        <xdr:cNvPr id="728" name="n_1mainValue【公民館】&#10;有形固定資産減価償却率"/>
        <xdr:cNvSpPr txBox="1"/>
      </xdr:nvSpPr>
      <xdr:spPr>
        <a:xfrm>
          <a:off x="15266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165479</xdr:rowOff>
    </xdr:from>
    <xdr:ext cx="405111" cy="259045"/>
    <xdr:sp macro="" textlink="">
      <xdr:nvSpPr>
        <xdr:cNvPr id="729" name="n_2mainValue【公民館】&#10;有形固定資産減価償却率"/>
        <xdr:cNvSpPr txBox="1"/>
      </xdr:nvSpPr>
      <xdr:spPr>
        <a:xfrm>
          <a:off x="14389744" y="1782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13625</xdr:rowOff>
    </xdr:from>
    <xdr:ext cx="405111" cy="259045"/>
    <xdr:sp macro="" textlink="">
      <xdr:nvSpPr>
        <xdr:cNvPr id="730" name="n_3mainValue【公民館】&#10;有形固定資産減価償却率"/>
        <xdr:cNvSpPr txBox="1"/>
      </xdr:nvSpPr>
      <xdr:spPr>
        <a:xfrm>
          <a:off x="135007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1" name="直線コネクタ 7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2" name="テキスト ボックス 7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3" name="直線コネクタ 7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4" name="テキスト ボックス 7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5" name="直線コネクタ 7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6" name="テキスト ボックス 7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7" name="直線コネクタ 7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8" name="テキスト ボックス 7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52" name="直線コネクタ 751"/>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53"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54" name="直線コネクタ 753"/>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55"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56" name="直線コネクタ 755"/>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57" name="【公民館】&#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58" name="フローチャート: 判断 75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59" name="フローチャート: 判断 758"/>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60" name="フローチャート: 判断 759"/>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61" name="フローチャート: 判断 760"/>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31344</xdr:rowOff>
    </xdr:from>
    <xdr:to>
      <xdr:col>116</xdr:col>
      <xdr:colOff>114300</xdr:colOff>
      <xdr:row>107</xdr:row>
      <xdr:rowOff>132944</xdr:rowOff>
    </xdr:to>
    <xdr:sp macro="" textlink="">
      <xdr:nvSpPr>
        <xdr:cNvPr id="767" name="楕円 766"/>
        <xdr:cNvSpPr/>
      </xdr:nvSpPr>
      <xdr:spPr>
        <a:xfrm>
          <a:off x="22110700" y="183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768" name="【公民館】&#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86437</xdr:rowOff>
    </xdr:from>
    <xdr:to>
      <xdr:col>112</xdr:col>
      <xdr:colOff>38100</xdr:colOff>
      <xdr:row>108</xdr:row>
      <xdr:rowOff>16587</xdr:rowOff>
    </xdr:to>
    <xdr:sp macro="" textlink="">
      <xdr:nvSpPr>
        <xdr:cNvPr id="769" name="楕円 768"/>
        <xdr:cNvSpPr/>
      </xdr:nvSpPr>
      <xdr:spPr>
        <a:xfrm>
          <a:off x="21272500" y="184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82144</xdr:rowOff>
    </xdr:from>
    <xdr:to>
      <xdr:col>116</xdr:col>
      <xdr:colOff>63500</xdr:colOff>
      <xdr:row>107</xdr:row>
      <xdr:rowOff>137237</xdr:rowOff>
    </xdr:to>
    <xdr:cxnSp macro="">
      <xdr:nvCxnSpPr>
        <xdr:cNvPr id="770" name="直線コネクタ 769"/>
        <xdr:cNvCxnSpPr/>
      </xdr:nvCxnSpPr>
      <xdr:spPr>
        <a:xfrm flipV="1">
          <a:off x="21323300" y="18427294"/>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47346</xdr:rowOff>
    </xdr:from>
    <xdr:to>
      <xdr:col>107</xdr:col>
      <xdr:colOff>101600</xdr:colOff>
      <xdr:row>105</xdr:row>
      <xdr:rowOff>148946</xdr:rowOff>
    </xdr:to>
    <xdr:sp macro="" textlink="">
      <xdr:nvSpPr>
        <xdr:cNvPr id="771" name="楕円 770"/>
        <xdr:cNvSpPr/>
      </xdr:nvSpPr>
      <xdr:spPr>
        <a:xfrm>
          <a:off x="20383500" y="180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98146</xdr:rowOff>
    </xdr:from>
    <xdr:to>
      <xdr:col>111</xdr:col>
      <xdr:colOff>177800</xdr:colOff>
      <xdr:row>107</xdr:row>
      <xdr:rowOff>137237</xdr:rowOff>
    </xdr:to>
    <xdr:cxnSp macro="">
      <xdr:nvCxnSpPr>
        <xdr:cNvPr id="772" name="直線コネクタ 771"/>
        <xdr:cNvCxnSpPr/>
      </xdr:nvCxnSpPr>
      <xdr:spPr>
        <a:xfrm>
          <a:off x="20434300" y="18100396"/>
          <a:ext cx="889000" cy="3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136500</xdr:rowOff>
    </xdr:from>
    <xdr:to>
      <xdr:col>102</xdr:col>
      <xdr:colOff>165100</xdr:colOff>
      <xdr:row>104</xdr:row>
      <xdr:rowOff>66650</xdr:rowOff>
    </xdr:to>
    <xdr:sp macro="" textlink="">
      <xdr:nvSpPr>
        <xdr:cNvPr id="773" name="楕円 772"/>
        <xdr:cNvSpPr/>
      </xdr:nvSpPr>
      <xdr:spPr>
        <a:xfrm>
          <a:off x="19494500" y="177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15850</xdr:rowOff>
    </xdr:from>
    <xdr:to>
      <xdr:col>107</xdr:col>
      <xdr:colOff>50800</xdr:colOff>
      <xdr:row>105</xdr:row>
      <xdr:rowOff>98146</xdr:rowOff>
    </xdr:to>
    <xdr:cxnSp macro="">
      <xdr:nvCxnSpPr>
        <xdr:cNvPr id="774" name="直線コネクタ 773"/>
        <xdr:cNvCxnSpPr/>
      </xdr:nvCxnSpPr>
      <xdr:spPr>
        <a:xfrm>
          <a:off x="19545300" y="17846650"/>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775" name="n_1aveValue【公民館】&#10;一人当たり面積"/>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76" name="n_2aveValue【公民館】&#10;一人当たり面積"/>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777" name="n_3aveValue【公民館】&#10;一人当たり面積"/>
        <xdr:cNvSpPr txBox="1"/>
      </xdr:nvSpPr>
      <xdr:spPr>
        <a:xfrm>
          <a:off x="19310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7714</xdr:rowOff>
    </xdr:from>
    <xdr:ext cx="469744" cy="259045"/>
    <xdr:sp macro="" textlink="">
      <xdr:nvSpPr>
        <xdr:cNvPr id="778" name="n_1mainValue【公民館】&#10;一人当たり面積"/>
        <xdr:cNvSpPr txBox="1"/>
      </xdr:nvSpPr>
      <xdr:spPr>
        <a:xfrm>
          <a:off x="21075727" y="1852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165473</xdr:rowOff>
    </xdr:from>
    <xdr:ext cx="469744" cy="259045"/>
    <xdr:sp macro="" textlink="">
      <xdr:nvSpPr>
        <xdr:cNvPr id="779" name="n_2mainValue【公民館】&#10;一人当たり面積"/>
        <xdr:cNvSpPr txBox="1"/>
      </xdr:nvSpPr>
      <xdr:spPr>
        <a:xfrm>
          <a:off x="20199427" y="178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83177</xdr:rowOff>
    </xdr:from>
    <xdr:ext cx="469744" cy="259045"/>
    <xdr:sp macro="" textlink="">
      <xdr:nvSpPr>
        <xdr:cNvPr id="780" name="n_3mainValue【公民館】&#10;一人当たり面積"/>
        <xdr:cNvSpPr txBox="1"/>
      </xdr:nvSpPr>
      <xdr:spPr>
        <a:xfrm>
          <a:off x="19310427" y="1757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各施設類型において有形固定資産減価償却率は類似団体平均値を下回っている。新規事業を計画しているため適切な管理を行いつつ取り組んでいく。</a:t>
          </a:r>
        </a:p>
        <a:p>
          <a:r>
            <a:rPr kumimoji="1" lang="ja-JP" altLang="en-US" sz="1300">
              <a:latin typeface="ＭＳ Ｐゴシック" panose="020B0600070205080204" pitchFamily="50" charset="-128"/>
              <a:ea typeface="ＭＳ Ｐゴシック" panose="020B0600070205080204" pitchFamily="50" charset="-128"/>
            </a:rPr>
            <a:t>道路については平均値を上回ってはいるものの、有形固定資産減価償却率は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を超えているため、整備年度の古い路線については長寿命化を図りつつ整備計画を立てるとともに財源の確保を行っていく必要がある。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人あたりの面積が類似団体と比較して上回っている要因としては、有人等を３つ抱えておりそれぞれの島に各施設を保有しているためである。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
927
16.74
2,190,944
1,918,885
161,338
783,812
1,182,842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90" name="楕円 89"/>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91" name="【体育館・プール】&#10;有形固定資産減価償却率該当値テキスト"/>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92" name="楕円 91"/>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140970</xdr:rowOff>
    </xdr:to>
    <xdr:cxnSp macro="">
      <xdr:nvCxnSpPr>
        <xdr:cNvPr id="93" name="直線コネクタ 92"/>
        <xdr:cNvCxnSpPr/>
      </xdr:nvCxnSpPr>
      <xdr:spPr>
        <a:xfrm flipV="1">
          <a:off x="3797300" y="102222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94" name="n_1main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03" name="正方形/長方形 1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4" name="正方形/長方形 1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5" name="正方形/長方形 1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6" name="正方形/長方形 1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07" name="正方形/長方形 1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08" name="正方形/長方形 1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09" name="正方形/長方形 1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0" name="正方形/長方形 10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11" name="正方形/長方形 1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2" name="正方形/長方形 1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3" name="正方形/長方形 1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4" name="正方形/長方形 1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5" name="正方形/長方形 1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6" name="正方形/長方形 1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7" name="正方形/長方形 1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8" name="正方形/長方形 11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19" name="正方形/長方形 1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20" name="正方形/長方形 1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21" name="正方形/長方形 1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22" name="正方形/長方形 1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23" name="正方形/長方形 1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24" name="正方形/長方形 1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25" name="正方形/長方形 1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26" name="正方形/長方形 1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27" name="正方形/長方形 1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28" name="正方形/長方形 1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29" name="正方形/長方形 1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0" name="正方形/長方形 1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1" name="正方形/長方形 1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2" name="正方形/長方形 1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3" name="正方形/長方形 1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4" name="正方形/長方形 1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35" name="正方形/長方形 1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36" name="正方形/長方形 1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37" name="正方形/長方形 1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38" name="正方形/長方形 1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39" name="正方形/長方形 1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40" name="正方形/長方形 1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41" name="正方形/長方形 1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42" name="正方形/長方形 1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43" name="テキスト ボックス 1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44" name="直線コネクタ 1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45" name="直線コネクタ 1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46" name="テキスト ボックス 1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47" name="直線コネクタ 1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48" name="テキスト ボックス 1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49" name="直線コネクタ 1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50" name="テキスト ボックス 1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51" name="直線コネクタ 1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52" name="テキスト ボックス 1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53" name="直線コネクタ 1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54" name="テキスト ボックス 1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55" name="直線コネクタ 1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56" name="テキスト ボックス 1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57" name="直線コネクタ 1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58" name="テキスト ボックス 1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160" name="直線コネクタ 159"/>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161"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162" name="直線コネクタ 161"/>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16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164" name="直線コネクタ 1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165" name="【一般廃棄物処理施設】&#10;有形固定資産減価償却率平均値テキスト"/>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166" name="フローチャート: 判断 165"/>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167" name="フローチャート: 判断 166"/>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168" name="n_1aveValue【一般廃棄物処理施設】&#10;有形固定資産減価償却率"/>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169" name="フローチャート: 判断 168"/>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170" name="n_2aveValue【一般廃棄物処理施設】&#10;有形固定資産減価償却率"/>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171" name="フローチャート: 判断 170"/>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118127</xdr:rowOff>
    </xdr:from>
    <xdr:ext cx="405111" cy="259045"/>
    <xdr:sp macro="" textlink="">
      <xdr:nvSpPr>
        <xdr:cNvPr id="172" name="n_3aveValue【一般廃棄物処理施設】&#10;有形固定資産減価償却率"/>
        <xdr:cNvSpPr txBox="1"/>
      </xdr:nvSpPr>
      <xdr:spPr>
        <a:xfrm>
          <a:off x="13500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73" name="テキスト ボックス 1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74" name="テキスト ボックス 1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75" name="テキスト ボックス 1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76" name="テキスト ボックス 1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77" name="テキスト ボックス 1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44994</xdr:rowOff>
    </xdr:from>
    <xdr:to>
      <xdr:col>85</xdr:col>
      <xdr:colOff>177800</xdr:colOff>
      <xdr:row>34</xdr:row>
      <xdr:rowOff>146594</xdr:rowOff>
    </xdr:to>
    <xdr:sp macro="" textlink="">
      <xdr:nvSpPr>
        <xdr:cNvPr id="178" name="楕円 177"/>
        <xdr:cNvSpPr/>
      </xdr:nvSpPr>
      <xdr:spPr>
        <a:xfrm>
          <a:off x="16268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67871</xdr:rowOff>
    </xdr:from>
    <xdr:ext cx="405111" cy="259045"/>
    <xdr:sp macro="" textlink="">
      <xdr:nvSpPr>
        <xdr:cNvPr id="179" name="【一般廃棄物処理施設】&#10;有形固定資産減価償却率該当値テキスト"/>
        <xdr:cNvSpPr txBox="1"/>
      </xdr:nvSpPr>
      <xdr:spPr>
        <a:xfrm>
          <a:off x="16357600"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62956</xdr:rowOff>
    </xdr:from>
    <xdr:to>
      <xdr:col>81</xdr:col>
      <xdr:colOff>101600</xdr:colOff>
      <xdr:row>34</xdr:row>
      <xdr:rowOff>164556</xdr:rowOff>
    </xdr:to>
    <xdr:sp macro="" textlink="">
      <xdr:nvSpPr>
        <xdr:cNvPr id="180" name="楕円 179"/>
        <xdr:cNvSpPr/>
      </xdr:nvSpPr>
      <xdr:spPr>
        <a:xfrm>
          <a:off x="1543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95794</xdr:rowOff>
    </xdr:from>
    <xdr:to>
      <xdr:col>85</xdr:col>
      <xdr:colOff>127000</xdr:colOff>
      <xdr:row>34</xdr:row>
      <xdr:rowOff>113756</xdr:rowOff>
    </xdr:to>
    <xdr:cxnSp macro="">
      <xdr:nvCxnSpPr>
        <xdr:cNvPr id="181" name="直線コネクタ 180"/>
        <xdr:cNvCxnSpPr/>
      </xdr:nvCxnSpPr>
      <xdr:spPr>
        <a:xfrm flipV="1">
          <a:off x="15481300" y="592509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160927</xdr:rowOff>
    </xdr:from>
    <xdr:to>
      <xdr:col>76</xdr:col>
      <xdr:colOff>165100</xdr:colOff>
      <xdr:row>35</xdr:row>
      <xdr:rowOff>91077</xdr:rowOff>
    </xdr:to>
    <xdr:sp macro="" textlink="">
      <xdr:nvSpPr>
        <xdr:cNvPr id="182" name="楕円 181"/>
        <xdr:cNvSpPr/>
      </xdr:nvSpPr>
      <xdr:spPr>
        <a:xfrm>
          <a:off x="14541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113756</xdr:rowOff>
    </xdr:from>
    <xdr:to>
      <xdr:col>81</xdr:col>
      <xdr:colOff>50800</xdr:colOff>
      <xdr:row>35</xdr:row>
      <xdr:rowOff>40277</xdr:rowOff>
    </xdr:to>
    <xdr:cxnSp macro="">
      <xdr:nvCxnSpPr>
        <xdr:cNvPr id="183" name="直線コネクタ 182"/>
        <xdr:cNvCxnSpPr/>
      </xdr:nvCxnSpPr>
      <xdr:spPr>
        <a:xfrm flipV="1">
          <a:off x="14592300" y="594305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49893</xdr:rowOff>
    </xdr:from>
    <xdr:to>
      <xdr:col>72</xdr:col>
      <xdr:colOff>38100</xdr:colOff>
      <xdr:row>35</xdr:row>
      <xdr:rowOff>151493</xdr:rowOff>
    </xdr:to>
    <xdr:sp macro="" textlink="">
      <xdr:nvSpPr>
        <xdr:cNvPr id="184" name="楕円 183"/>
        <xdr:cNvSpPr/>
      </xdr:nvSpPr>
      <xdr:spPr>
        <a:xfrm>
          <a:off x="13652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40277</xdr:rowOff>
    </xdr:from>
    <xdr:to>
      <xdr:col>76</xdr:col>
      <xdr:colOff>114300</xdr:colOff>
      <xdr:row>35</xdr:row>
      <xdr:rowOff>100693</xdr:rowOff>
    </xdr:to>
    <xdr:cxnSp macro="">
      <xdr:nvCxnSpPr>
        <xdr:cNvPr id="185" name="直線コネクタ 184"/>
        <xdr:cNvCxnSpPr/>
      </xdr:nvCxnSpPr>
      <xdr:spPr>
        <a:xfrm flipV="1">
          <a:off x="13703300" y="60410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9633</xdr:rowOff>
    </xdr:from>
    <xdr:ext cx="405111" cy="259045"/>
    <xdr:sp macro="" textlink="">
      <xdr:nvSpPr>
        <xdr:cNvPr id="186" name="n_1mainValue【一般廃棄物処理施設】&#10;有形固定資産減価償却率"/>
        <xdr:cNvSpPr txBox="1"/>
      </xdr:nvSpPr>
      <xdr:spPr>
        <a:xfrm>
          <a:off x="152660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107604</xdr:rowOff>
    </xdr:from>
    <xdr:ext cx="405111" cy="259045"/>
    <xdr:sp macro="" textlink="">
      <xdr:nvSpPr>
        <xdr:cNvPr id="187" name="n_2mainValue【一般廃棄物処理施設】&#10;有形固定資産減価償却率"/>
        <xdr:cNvSpPr txBox="1"/>
      </xdr:nvSpPr>
      <xdr:spPr>
        <a:xfrm>
          <a:off x="143897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168020</xdr:rowOff>
    </xdr:from>
    <xdr:ext cx="405111" cy="259045"/>
    <xdr:sp macro="" textlink="">
      <xdr:nvSpPr>
        <xdr:cNvPr id="188" name="n_3mainValue【一般廃棄物処理施設】&#10;有形固定資産減価償却率"/>
        <xdr:cNvSpPr txBox="1"/>
      </xdr:nvSpPr>
      <xdr:spPr>
        <a:xfrm>
          <a:off x="13500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89" name="正方形/長方形 1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0" name="正方形/長方形 1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1" name="正方形/長方形 1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2" name="正方形/長方形 1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3" name="正方形/長方形 1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4" name="正方形/長方形 1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5" name="正方形/長方形 1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6" name="正方形/長方形 1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97" name="テキスト ボックス 1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98" name="直線コネクタ 1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99" name="直線コネクタ 1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00" name="テキスト ボックス 19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01" name="直線コネクタ 2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02" name="テキスト ボックス 20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03" name="直線コネクタ 2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04" name="テキスト ボックス 20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05" name="直線コネクタ 2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06" name="テキスト ボックス 20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07" name="直線コネクタ 2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08" name="テキスト ボックス 20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09" name="直線コネクタ 2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10" name="テキスト ボックス 20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11" name="直線コネクタ 2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12" name="テキスト ボックス 21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214" name="直線コネクタ 213"/>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215"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216" name="直線コネクタ 215"/>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217"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218" name="直線コネクタ 217"/>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219" name="【一般廃棄物処理施設】&#10;一人当たり有形固定資産（償却資産）額平均値テキスト"/>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220" name="フローチャート: 判断 219"/>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221" name="フローチャート: 判断 220"/>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222" name="n_1aveValue【一般廃棄物処理施設】&#10;一人当たり有形固定資産（償却資産）額"/>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223" name="フローチャート: 判断 222"/>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224" name="n_2aveValue【一般廃棄物処理施設】&#10;一人当たり有形固定資産（償却資産）額"/>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225" name="フローチャート: 判断 224"/>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93757</xdr:rowOff>
    </xdr:from>
    <xdr:ext cx="599010" cy="259045"/>
    <xdr:sp macro="" textlink="">
      <xdr:nvSpPr>
        <xdr:cNvPr id="226" name="n_3aveValue【一般廃棄物処理施設】&#10;一人当たり有形固定資産（償却資産）額"/>
        <xdr:cNvSpPr txBox="1"/>
      </xdr:nvSpPr>
      <xdr:spPr>
        <a:xfrm>
          <a:off x="19245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27" name="テキスト ボックス 2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28" name="テキスト ボックス 2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29" name="テキスト ボックス 2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30" name="テキスト ボックス 2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31" name="テキスト ボックス 2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84744</xdr:rowOff>
    </xdr:from>
    <xdr:to>
      <xdr:col>116</xdr:col>
      <xdr:colOff>114300</xdr:colOff>
      <xdr:row>34</xdr:row>
      <xdr:rowOff>14894</xdr:rowOff>
    </xdr:to>
    <xdr:sp macro="" textlink="">
      <xdr:nvSpPr>
        <xdr:cNvPr id="232" name="楕円 231"/>
        <xdr:cNvSpPr/>
      </xdr:nvSpPr>
      <xdr:spPr>
        <a:xfrm>
          <a:off x="22110700" y="574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37771</xdr:rowOff>
    </xdr:from>
    <xdr:ext cx="690189" cy="259045"/>
    <xdr:sp macro="" textlink="">
      <xdr:nvSpPr>
        <xdr:cNvPr id="233" name="【一般廃棄物処理施設】&#10;一人当たり有形固定資産（償却資産）額該当値テキスト"/>
        <xdr:cNvSpPr txBox="1"/>
      </xdr:nvSpPr>
      <xdr:spPr>
        <a:xfrm>
          <a:off x="22199600" y="5695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53865</xdr:rowOff>
    </xdr:from>
    <xdr:to>
      <xdr:col>112</xdr:col>
      <xdr:colOff>38100</xdr:colOff>
      <xdr:row>33</xdr:row>
      <xdr:rowOff>155465</xdr:rowOff>
    </xdr:to>
    <xdr:sp macro="" textlink="">
      <xdr:nvSpPr>
        <xdr:cNvPr id="234" name="楕円 233"/>
        <xdr:cNvSpPr/>
      </xdr:nvSpPr>
      <xdr:spPr>
        <a:xfrm>
          <a:off x="21272500" y="57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104665</xdr:rowOff>
    </xdr:from>
    <xdr:to>
      <xdr:col>116</xdr:col>
      <xdr:colOff>63500</xdr:colOff>
      <xdr:row>33</xdr:row>
      <xdr:rowOff>135544</xdr:rowOff>
    </xdr:to>
    <xdr:cxnSp macro="">
      <xdr:nvCxnSpPr>
        <xdr:cNvPr id="235" name="直線コネクタ 234"/>
        <xdr:cNvCxnSpPr/>
      </xdr:nvCxnSpPr>
      <xdr:spPr>
        <a:xfrm>
          <a:off x="21323300" y="5762515"/>
          <a:ext cx="8382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61009</xdr:rowOff>
    </xdr:from>
    <xdr:to>
      <xdr:col>107</xdr:col>
      <xdr:colOff>101600</xdr:colOff>
      <xdr:row>33</xdr:row>
      <xdr:rowOff>162609</xdr:rowOff>
    </xdr:to>
    <xdr:sp macro="" textlink="">
      <xdr:nvSpPr>
        <xdr:cNvPr id="236" name="楕円 235"/>
        <xdr:cNvSpPr/>
      </xdr:nvSpPr>
      <xdr:spPr>
        <a:xfrm>
          <a:off x="20383500" y="57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104665</xdr:rowOff>
    </xdr:from>
    <xdr:to>
      <xdr:col>111</xdr:col>
      <xdr:colOff>177800</xdr:colOff>
      <xdr:row>33</xdr:row>
      <xdr:rowOff>111809</xdr:rowOff>
    </xdr:to>
    <xdr:cxnSp macro="">
      <xdr:nvCxnSpPr>
        <xdr:cNvPr id="237" name="直線コネクタ 236"/>
        <xdr:cNvCxnSpPr/>
      </xdr:nvCxnSpPr>
      <xdr:spPr>
        <a:xfrm flipV="1">
          <a:off x="20434300" y="5762515"/>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52567</xdr:rowOff>
    </xdr:from>
    <xdr:to>
      <xdr:col>102</xdr:col>
      <xdr:colOff>165100</xdr:colOff>
      <xdr:row>33</xdr:row>
      <xdr:rowOff>154167</xdr:rowOff>
    </xdr:to>
    <xdr:sp macro="" textlink="">
      <xdr:nvSpPr>
        <xdr:cNvPr id="238" name="楕円 237"/>
        <xdr:cNvSpPr/>
      </xdr:nvSpPr>
      <xdr:spPr>
        <a:xfrm>
          <a:off x="19494500" y="57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103367</xdr:rowOff>
    </xdr:from>
    <xdr:to>
      <xdr:col>107</xdr:col>
      <xdr:colOff>50800</xdr:colOff>
      <xdr:row>33</xdr:row>
      <xdr:rowOff>111809</xdr:rowOff>
    </xdr:to>
    <xdr:cxnSp macro="">
      <xdr:nvCxnSpPr>
        <xdr:cNvPr id="239" name="直線コネクタ 238"/>
        <xdr:cNvCxnSpPr/>
      </xdr:nvCxnSpPr>
      <xdr:spPr>
        <a:xfrm>
          <a:off x="19545300" y="5761217"/>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32</xdr:row>
      <xdr:rowOff>542</xdr:rowOff>
    </xdr:from>
    <xdr:ext cx="690189" cy="259045"/>
    <xdr:sp macro="" textlink="">
      <xdr:nvSpPr>
        <xdr:cNvPr id="240" name="n_1mainValue【一般廃棄物処理施設】&#10;一人当たり有形固定資産（償却資産）額"/>
        <xdr:cNvSpPr txBox="1"/>
      </xdr:nvSpPr>
      <xdr:spPr>
        <a:xfrm>
          <a:off x="20965505" y="5486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7686</xdr:rowOff>
    </xdr:from>
    <xdr:ext cx="690189" cy="259045"/>
    <xdr:sp macro="" textlink="">
      <xdr:nvSpPr>
        <xdr:cNvPr id="241" name="n_2mainValue【一般廃棄物処理施設】&#10;一人当たり有形固定資産（償却資産）額"/>
        <xdr:cNvSpPr txBox="1"/>
      </xdr:nvSpPr>
      <xdr:spPr>
        <a:xfrm>
          <a:off x="20089205" y="5494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31</xdr:row>
      <xdr:rowOff>170694</xdr:rowOff>
    </xdr:from>
    <xdr:ext cx="690189" cy="259045"/>
    <xdr:sp macro="" textlink="">
      <xdr:nvSpPr>
        <xdr:cNvPr id="242" name="n_3mainValue【一般廃棄物処理施設】&#10;一人当たり有形固定資産（償却資産）額"/>
        <xdr:cNvSpPr txBox="1"/>
      </xdr:nvSpPr>
      <xdr:spPr>
        <a:xfrm>
          <a:off x="19200205" y="54856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43" name="正方形/長方形 2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4" name="正方形/長方形 2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5" name="正方形/長方形 2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6" name="正方形/長方形 2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7" name="正方形/長方形 2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8" name="正方形/長方形 2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9" name="正方形/長方形 2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0" name="正方形/長方形 2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1" name="テキスト ボックス 2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2" name="直線コネクタ 2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53" name="直線コネクタ 2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54" name="テキスト ボックス 25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55" name="直線コネクタ 2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56" name="テキスト ボックス 2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57" name="直線コネクタ 2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58" name="テキスト ボックス 2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59" name="直線コネクタ 2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60" name="テキスト ボックス 2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61" name="直線コネクタ 2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62" name="テキスト ボックス 2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63" name="直線コネクタ 2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64" name="テキスト ボックス 26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5" name="直線コネクタ 2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6" name="テキスト ボックス 2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268" name="直線コネクタ 267"/>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269"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270" name="直線コネクタ 269"/>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7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72" name="直線コネクタ 27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273" name="【保健センター・保健所】&#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274" name="フローチャート: 判断 27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275" name="フローチャート: 判断 274"/>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276" name="n_1aveValue【保健センター・保健所】&#10;有形固定資産減価償却率"/>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277" name="フローチャート: 判断 276"/>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278"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279" name="フローチャート: 判断 278"/>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280" name="n_3aveValue【保健センター・保健所】&#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81" name="テキスト ボックス 2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2" name="テキスト ボックス 2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3" name="テキスト ボックス 2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4" name="テキスト ボックス 2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5" name="テキスト ボックス 2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286" name="楕円 285"/>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287" name="【保健センター・保健所】&#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107587</xdr:rowOff>
    </xdr:from>
    <xdr:to>
      <xdr:col>81</xdr:col>
      <xdr:colOff>101600</xdr:colOff>
      <xdr:row>61</xdr:row>
      <xdr:rowOff>37737</xdr:rowOff>
    </xdr:to>
    <xdr:sp macro="" textlink="">
      <xdr:nvSpPr>
        <xdr:cNvPr id="288" name="楕円 287"/>
        <xdr:cNvSpPr/>
      </xdr:nvSpPr>
      <xdr:spPr>
        <a:xfrm>
          <a:off x="15430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158387</xdr:rowOff>
    </xdr:to>
    <xdr:cxnSp macro="">
      <xdr:nvCxnSpPr>
        <xdr:cNvPr id="289" name="直線コネクタ 288"/>
        <xdr:cNvCxnSpPr/>
      </xdr:nvCxnSpPr>
      <xdr:spPr>
        <a:xfrm flipV="1">
          <a:off x="15481300" y="1041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290" name="楕円 289"/>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158387</xdr:rowOff>
    </xdr:from>
    <xdr:to>
      <xdr:col>81</xdr:col>
      <xdr:colOff>50800</xdr:colOff>
      <xdr:row>61</xdr:row>
      <xdr:rowOff>0</xdr:rowOff>
    </xdr:to>
    <xdr:cxnSp macro="">
      <xdr:nvCxnSpPr>
        <xdr:cNvPr id="291" name="直線コネクタ 290"/>
        <xdr:cNvCxnSpPr/>
      </xdr:nvCxnSpPr>
      <xdr:spPr>
        <a:xfrm flipV="1">
          <a:off x="14592300" y="104453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3084</xdr:rowOff>
    </xdr:from>
    <xdr:to>
      <xdr:col>72</xdr:col>
      <xdr:colOff>38100</xdr:colOff>
      <xdr:row>61</xdr:row>
      <xdr:rowOff>104684</xdr:rowOff>
    </xdr:to>
    <xdr:sp macro="" textlink="">
      <xdr:nvSpPr>
        <xdr:cNvPr id="292" name="楕円 291"/>
        <xdr:cNvSpPr/>
      </xdr:nvSpPr>
      <xdr:spPr>
        <a:xfrm>
          <a:off x="13652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53884</xdr:rowOff>
    </xdr:to>
    <xdr:cxnSp macro="">
      <xdr:nvCxnSpPr>
        <xdr:cNvPr id="293" name="直線コネクタ 292"/>
        <xdr:cNvCxnSpPr/>
      </xdr:nvCxnSpPr>
      <xdr:spPr>
        <a:xfrm flipV="1">
          <a:off x="13703300" y="1045845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28864</xdr:rowOff>
    </xdr:from>
    <xdr:ext cx="405111" cy="259045"/>
    <xdr:sp macro="" textlink="">
      <xdr:nvSpPr>
        <xdr:cNvPr id="294" name="n_1mainValue【保健センター・保健所】&#10;有形固定資産減価償却率"/>
        <xdr:cNvSpPr txBox="1"/>
      </xdr:nvSpPr>
      <xdr:spPr>
        <a:xfrm>
          <a:off x="15266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295" name="n_2mainValue【保健センター・保健所】&#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95811</xdr:rowOff>
    </xdr:from>
    <xdr:ext cx="405111" cy="259045"/>
    <xdr:sp macro="" textlink="">
      <xdr:nvSpPr>
        <xdr:cNvPr id="296" name="n_3mainValue【保健センター・保健所】&#10;有形固定資産減価償却率"/>
        <xdr:cNvSpPr txBox="1"/>
      </xdr:nvSpPr>
      <xdr:spPr>
        <a:xfrm>
          <a:off x="13500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97" name="正方形/長方形 2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8" name="正方形/長方形 2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9" name="正方形/長方形 2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0" name="正方形/長方形 2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1" name="正方形/長方形 3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2" name="正方形/長方形 3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3" name="正方形/長方形 3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4" name="正方形/長方形 3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5" name="テキスト ボックス 3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06" name="直線コネクタ 3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07" name="直線コネクタ 3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08" name="テキスト ボックス 3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09" name="直線コネクタ 3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10" name="テキスト ボックス 3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11" name="直線コネクタ 3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12" name="テキスト ボックス 3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13" name="直線コネクタ 3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14" name="テキスト ボックス 3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15" name="直線コネクタ 3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16" name="テキスト ボックス 31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17" name="直線コネクタ 3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18" name="テキスト ボックス 31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9" name="直線コネクタ 3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0" name="テキスト ボックス 3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322" name="直線コネクタ 321"/>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323"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324" name="直線コネクタ 323"/>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325"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326" name="直線コネクタ 3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327" name="【保健センター・保健所】&#10;一人当たり面積平均値テキスト"/>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328" name="フローチャート: 判断 327"/>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329" name="フローチャート: 判断 328"/>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330" name="n_1aveValue【保健センター・保健所】&#10;一人当たり面積"/>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331" name="フローチャート: 判断 330"/>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46172</xdr:rowOff>
    </xdr:from>
    <xdr:ext cx="469744" cy="259045"/>
    <xdr:sp macro="" textlink="">
      <xdr:nvSpPr>
        <xdr:cNvPr id="332" name="n_2aveValue【保健センター・保健所】&#10;一人当たり面積"/>
        <xdr:cNvSpPr txBox="1"/>
      </xdr:nvSpPr>
      <xdr:spPr>
        <a:xfrm>
          <a:off x="20199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333" name="フローチャート: 判断 332"/>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64</xdr:row>
      <xdr:rowOff>61195</xdr:rowOff>
    </xdr:from>
    <xdr:ext cx="469744" cy="259045"/>
    <xdr:sp macro="" textlink="">
      <xdr:nvSpPr>
        <xdr:cNvPr id="334" name="n_3aveValue【保健センター・保健所】&#10;一人当たり面積"/>
        <xdr:cNvSpPr txBox="1"/>
      </xdr:nvSpPr>
      <xdr:spPr>
        <a:xfrm>
          <a:off x="19310427"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5" name="テキスト ボックス 3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6" name="テキスト ボックス 3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7" name="テキスト ボックス 3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8" name="テキスト ボックス 3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9" name="テキスト ボックス 3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100076</xdr:rowOff>
    </xdr:from>
    <xdr:to>
      <xdr:col>116</xdr:col>
      <xdr:colOff>114300</xdr:colOff>
      <xdr:row>64</xdr:row>
      <xdr:rowOff>30226</xdr:rowOff>
    </xdr:to>
    <xdr:sp macro="" textlink="">
      <xdr:nvSpPr>
        <xdr:cNvPr id="340" name="楕円 339"/>
        <xdr:cNvSpPr/>
      </xdr:nvSpPr>
      <xdr:spPr>
        <a:xfrm>
          <a:off x="221107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122953</xdr:rowOff>
    </xdr:from>
    <xdr:ext cx="469744" cy="259045"/>
    <xdr:sp macro="" textlink="">
      <xdr:nvSpPr>
        <xdr:cNvPr id="341" name="【保健センター・保健所】&#10;一人当たり面積該当値テキスト"/>
        <xdr:cNvSpPr txBox="1"/>
      </xdr:nvSpPr>
      <xdr:spPr>
        <a:xfrm>
          <a:off x="22199600" y="1075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97137</xdr:rowOff>
    </xdr:from>
    <xdr:to>
      <xdr:col>112</xdr:col>
      <xdr:colOff>38100</xdr:colOff>
      <xdr:row>64</xdr:row>
      <xdr:rowOff>27287</xdr:rowOff>
    </xdr:to>
    <xdr:sp macro="" textlink="">
      <xdr:nvSpPr>
        <xdr:cNvPr id="342" name="楕円 341"/>
        <xdr:cNvSpPr/>
      </xdr:nvSpPr>
      <xdr:spPr>
        <a:xfrm>
          <a:off x="21272500" y="108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147937</xdr:rowOff>
    </xdr:from>
    <xdr:to>
      <xdr:col>116</xdr:col>
      <xdr:colOff>63500</xdr:colOff>
      <xdr:row>63</xdr:row>
      <xdr:rowOff>150876</xdr:rowOff>
    </xdr:to>
    <xdr:cxnSp macro="">
      <xdr:nvCxnSpPr>
        <xdr:cNvPr id="343" name="直線コネクタ 342"/>
        <xdr:cNvCxnSpPr/>
      </xdr:nvCxnSpPr>
      <xdr:spPr>
        <a:xfrm>
          <a:off x="21323300" y="10949287"/>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99423</xdr:rowOff>
    </xdr:from>
    <xdr:to>
      <xdr:col>107</xdr:col>
      <xdr:colOff>101600</xdr:colOff>
      <xdr:row>64</xdr:row>
      <xdr:rowOff>29573</xdr:rowOff>
    </xdr:to>
    <xdr:sp macro="" textlink="">
      <xdr:nvSpPr>
        <xdr:cNvPr id="344" name="楕円 343"/>
        <xdr:cNvSpPr/>
      </xdr:nvSpPr>
      <xdr:spPr>
        <a:xfrm>
          <a:off x="20383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147937</xdr:rowOff>
    </xdr:from>
    <xdr:to>
      <xdr:col>111</xdr:col>
      <xdr:colOff>177800</xdr:colOff>
      <xdr:row>63</xdr:row>
      <xdr:rowOff>150223</xdr:rowOff>
    </xdr:to>
    <xdr:cxnSp macro="">
      <xdr:nvCxnSpPr>
        <xdr:cNvPr id="345" name="直線コネクタ 344"/>
        <xdr:cNvCxnSpPr/>
      </xdr:nvCxnSpPr>
      <xdr:spPr>
        <a:xfrm flipV="1">
          <a:off x="20434300" y="109492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94851</xdr:rowOff>
    </xdr:from>
    <xdr:to>
      <xdr:col>102</xdr:col>
      <xdr:colOff>165100</xdr:colOff>
      <xdr:row>64</xdr:row>
      <xdr:rowOff>25001</xdr:rowOff>
    </xdr:to>
    <xdr:sp macro="" textlink="">
      <xdr:nvSpPr>
        <xdr:cNvPr id="346" name="楕円 345"/>
        <xdr:cNvSpPr/>
      </xdr:nvSpPr>
      <xdr:spPr>
        <a:xfrm>
          <a:off x="19494500" y="108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145651</xdr:rowOff>
    </xdr:from>
    <xdr:to>
      <xdr:col>107</xdr:col>
      <xdr:colOff>50800</xdr:colOff>
      <xdr:row>63</xdr:row>
      <xdr:rowOff>150223</xdr:rowOff>
    </xdr:to>
    <xdr:cxnSp macro="">
      <xdr:nvCxnSpPr>
        <xdr:cNvPr id="347" name="直線コネクタ 346"/>
        <xdr:cNvCxnSpPr/>
      </xdr:nvCxnSpPr>
      <xdr:spPr>
        <a:xfrm>
          <a:off x="19545300" y="1094700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43814</xdr:rowOff>
    </xdr:from>
    <xdr:ext cx="469744" cy="259045"/>
    <xdr:sp macro="" textlink="">
      <xdr:nvSpPr>
        <xdr:cNvPr id="348" name="n_1mainValue【保健センター・保健所】&#10;一人当たり面積"/>
        <xdr:cNvSpPr txBox="1"/>
      </xdr:nvSpPr>
      <xdr:spPr>
        <a:xfrm>
          <a:off x="21075727" y="106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46100</xdr:rowOff>
    </xdr:from>
    <xdr:ext cx="469744" cy="259045"/>
    <xdr:sp macro="" textlink="">
      <xdr:nvSpPr>
        <xdr:cNvPr id="349" name="n_2mainValue【保健センター・保健所】&#10;一人当たり面積"/>
        <xdr:cNvSpPr txBox="1"/>
      </xdr:nvSpPr>
      <xdr:spPr>
        <a:xfrm>
          <a:off x="20199427" y="1067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41528</xdr:rowOff>
    </xdr:from>
    <xdr:ext cx="469744" cy="259045"/>
    <xdr:sp macro="" textlink="">
      <xdr:nvSpPr>
        <xdr:cNvPr id="350" name="n_3mainValue【保健センター・保健所】&#10;一人当たり面積"/>
        <xdr:cNvSpPr txBox="1"/>
      </xdr:nvSpPr>
      <xdr:spPr>
        <a:xfrm>
          <a:off x="19310427" y="1067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1" name="正方形/長方形 3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2" name="正方形/長方形 3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3" name="正方形/長方形 3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4" name="正方形/長方形 3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5" name="正方形/長方形 3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6" name="正方形/長方形 3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7" name="正方形/長方形 3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8" name="正方形/長方形 3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9" name="テキスト ボックス 3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0" name="直線コネクタ 3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1" name="テキスト ボックス 3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2" name="直線コネクタ 3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63" name="テキスト ボックス 3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4" name="直線コネクタ 3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5" name="テキスト ボックス 3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6" name="直線コネクタ 3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7" name="テキスト ボックス 3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8" name="直線コネクタ 3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9" name="テキスト ボックス 3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0" name="直線コネクタ 3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1" name="テキスト ボックス 37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2" name="直線コネクタ 3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3" name="テキスト ボックス 3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375" name="直線コネクタ 374"/>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376"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377" name="直線コネクタ 376"/>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378"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79" name="直線コネクタ 37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380"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381" name="フローチャート: 判断 380"/>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382" name="フローチャート: 判断 381"/>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383" name="n_1ave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384" name="フローチャート: 判断 383"/>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385" name="n_2aveValue【消防施設】&#10;有形固定資産減価償却率"/>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386" name="フローチャート: 判断 385"/>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387" name="n_3aveValue【消防施設】&#10;有形固定資産減価償却率"/>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8" name="テキスト ボックス 3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9" name="テキスト ボックス 3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0" name="テキスト ボックス 3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1" name="テキスト ボックス 3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2" name="テキスト ボックス 3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105411</xdr:rowOff>
    </xdr:from>
    <xdr:to>
      <xdr:col>72</xdr:col>
      <xdr:colOff>38100</xdr:colOff>
      <xdr:row>86</xdr:row>
      <xdr:rowOff>35561</xdr:rowOff>
    </xdr:to>
    <xdr:sp macro="" textlink="">
      <xdr:nvSpPr>
        <xdr:cNvPr id="393" name="楕円 392"/>
        <xdr:cNvSpPr/>
      </xdr:nvSpPr>
      <xdr:spPr>
        <a:xfrm>
          <a:off x="1365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86</xdr:row>
      <xdr:rowOff>26688</xdr:rowOff>
    </xdr:from>
    <xdr:ext cx="405111" cy="259045"/>
    <xdr:sp macro="" textlink="">
      <xdr:nvSpPr>
        <xdr:cNvPr id="394" name="n_3mainValue【消防施設】&#10;有形固定資産減価償却率"/>
        <xdr:cNvSpPr txBox="1"/>
      </xdr:nvSpPr>
      <xdr:spPr>
        <a:xfrm>
          <a:off x="13500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5" name="正方形/長方形 3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6" name="正方形/長方形 3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7" name="正方形/長方形 3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8" name="正方形/長方形 3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9" name="正方形/長方形 3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0" name="正方形/長方形 3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1" name="正方形/長方形 4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2" name="正方形/長方形 4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3" name="テキスト ボックス 4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4" name="直線コネクタ 4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5" name="直線コネクタ 4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6" name="テキスト ボックス 4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7" name="直線コネクタ 4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8" name="テキスト ボックス 4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9" name="直線コネクタ 4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0" name="テキスト ボックス 4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1" name="直線コネクタ 4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2" name="テキスト ボックス 4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3" name="直線コネクタ 4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4" name="テキスト ボックス 4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16" name="直線コネクタ 415"/>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17"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18" name="直線コネクタ 417"/>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19"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20" name="直線コネクタ 419"/>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21"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22" name="フローチャート: 判断 421"/>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23" name="フローチャート: 判断 422"/>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24"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25" name="フローチャート: 判断 424"/>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26"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27" name="フローチャート: 判断 426"/>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428"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9" name="テキスト ボックス 4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0" name="テキスト ボックス 4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1" name="テキスト ボックス 4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2" name="テキスト ボックス 4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3" name="テキスト ボックス 4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153493</xdr:rowOff>
    </xdr:from>
    <xdr:to>
      <xdr:col>102</xdr:col>
      <xdr:colOff>165100</xdr:colOff>
      <xdr:row>86</xdr:row>
      <xdr:rowOff>83643</xdr:rowOff>
    </xdr:to>
    <xdr:sp macro="" textlink="">
      <xdr:nvSpPr>
        <xdr:cNvPr id="434" name="楕円 433"/>
        <xdr:cNvSpPr/>
      </xdr:nvSpPr>
      <xdr:spPr>
        <a:xfrm>
          <a:off x="19494500" y="147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74770</xdr:rowOff>
    </xdr:from>
    <xdr:ext cx="469744" cy="259045"/>
    <xdr:sp macro="" textlink="">
      <xdr:nvSpPr>
        <xdr:cNvPr id="435" name="n_3mainValue【消防施設】&#10;一人当たり面積"/>
        <xdr:cNvSpPr txBox="1"/>
      </xdr:nvSpPr>
      <xdr:spPr>
        <a:xfrm>
          <a:off x="19310427" y="1481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6" name="正方形/長方形 4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7" name="正方形/長方形 4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8" name="正方形/長方形 4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9" name="正方形/長方形 4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0" name="正方形/長方形 4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1" name="正方形/長方形 4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2" name="正方形/長方形 4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3" name="正方形/長方形 4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4" name="テキスト ボックス 4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5" name="直線コネクタ 4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46" name="直線コネクタ 4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47" name="テキスト ボックス 44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8" name="直線コネクタ 4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9" name="テキスト ボックス 4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0" name="直線コネクタ 4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1" name="テキスト ボックス 4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2" name="直線コネクタ 4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3" name="テキスト ボックス 4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4" name="直線コネクタ 4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5" name="テキスト ボックス 4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7" name="テキスト ボックス 4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49530</xdr:rowOff>
    </xdr:to>
    <xdr:cxnSp macro="">
      <xdr:nvCxnSpPr>
        <xdr:cNvPr id="459" name="直線コネクタ 458"/>
        <xdr:cNvCxnSpPr/>
      </xdr:nvCxnSpPr>
      <xdr:spPr>
        <a:xfrm flipV="1">
          <a:off x="16318864" y="1739900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53357</xdr:rowOff>
    </xdr:from>
    <xdr:ext cx="340478" cy="259045"/>
    <xdr:sp macro="" textlink="">
      <xdr:nvSpPr>
        <xdr:cNvPr id="460" name="【庁舎】&#10;有形固定資産減価償却率最小値テキスト"/>
        <xdr:cNvSpPr txBox="1"/>
      </xdr:nvSpPr>
      <xdr:spPr>
        <a:xfrm>
          <a:off x="16357600" y="18569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49530</xdr:rowOff>
    </xdr:from>
    <xdr:to>
      <xdr:col>86</xdr:col>
      <xdr:colOff>25400</xdr:colOff>
      <xdr:row>108</xdr:row>
      <xdr:rowOff>49530</xdr:rowOff>
    </xdr:to>
    <xdr:cxnSp macro="">
      <xdr:nvCxnSpPr>
        <xdr:cNvPr id="461" name="直線コネクタ 460"/>
        <xdr:cNvCxnSpPr/>
      </xdr:nvCxnSpPr>
      <xdr:spPr>
        <a:xfrm>
          <a:off x="16230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6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63" name="直線コネクタ 46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43197</xdr:rowOff>
    </xdr:from>
    <xdr:ext cx="405111" cy="259045"/>
    <xdr:sp macro="" textlink="">
      <xdr:nvSpPr>
        <xdr:cNvPr id="464" name="【庁舎】&#10;有形固定資産減価償却率平均値テキスト"/>
        <xdr:cNvSpPr txBox="1"/>
      </xdr:nvSpPr>
      <xdr:spPr>
        <a:xfrm>
          <a:off x="16357600" y="17702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20320</xdr:rowOff>
    </xdr:from>
    <xdr:to>
      <xdr:col>85</xdr:col>
      <xdr:colOff>177800</xdr:colOff>
      <xdr:row>104</xdr:row>
      <xdr:rowOff>121920</xdr:rowOff>
    </xdr:to>
    <xdr:sp macro="" textlink="">
      <xdr:nvSpPr>
        <xdr:cNvPr id="465" name="フローチャート: 判断 464"/>
        <xdr:cNvSpPr/>
      </xdr:nvSpPr>
      <xdr:spPr>
        <a:xfrm>
          <a:off x="162687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466" name="フローチャート: 判断 465"/>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113047</xdr:rowOff>
    </xdr:from>
    <xdr:ext cx="405111" cy="259045"/>
    <xdr:sp macro="" textlink="">
      <xdr:nvSpPr>
        <xdr:cNvPr id="467" name="n_1aveValue【庁舎】&#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54611</xdr:rowOff>
    </xdr:from>
    <xdr:to>
      <xdr:col>76</xdr:col>
      <xdr:colOff>165100</xdr:colOff>
      <xdr:row>104</xdr:row>
      <xdr:rowOff>156211</xdr:rowOff>
    </xdr:to>
    <xdr:sp macro="" textlink="">
      <xdr:nvSpPr>
        <xdr:cNvPr id="468" name="フローチャート: 判断 467"/>
        <xdr:cNvSpPr/>
      </xdr:nvSpPr>
      <xdr:spPr>
        <a:xfrm>
          <a:off x="14541500" y="1788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1288</xdr:rowOff>
    </xdr:from>
    <xdr:ext cx="405111" cy="259045"/>
    <xdr:sp macro="" textlink="">
      <xdr:nvSpPr>
        <xdr:cNvPr id="469" name="n_2aveValue【庁舎】&#10;有形固定資産減価償却率"/>
        <xdr:cNvSpPr txBox="1"/>
      </xdr:nvSpPr>
      <xdr:spPr>
        <a:xfrm>
          <a:off x="14389744" y="1766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15239</xdr:rowOff>
    </xdr:from>
    <xdr:to>
      <xdr:col>72</xdr:col>
      <xdr:colOff>38100</xdr:colOff>
      <xdr:row>104</xdr:row>
      <xdr:rowOff>116839</xdr:rowOff>
    </xdr:to>
    <xdr:sp macro="" textlink="">
      <xdr:nvSpPr>
        <xdr:cNvPr id="470" name="フローチャート: 判断 469"/>
        <xdr:cNvSpPr/>
      </xdr:nvSpPr>
      <xdr:spPr>
        <a:xfrm>
          <a:off x="13652500" y="178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133366</xdr:rowOff>
    </xdr:from>
    <xdr:ext cx="405111" cy="259045"/>
    <xdr:sp macro="" textlink="">
      <xdr:nvSpPr>
        <xdr:cNvPr id="471" name="n_3aveValue【庁舎】&#10;有形固定資産減価償却率"/>
        <xdr:cNvSpPr txBox="1"/>
      </xdr:nvSpPr>
      <xdr:spPr>
        <a:xfrm>
          <a:off x="135007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170180</xdr:rowOff>
    </xdr:from>
    <xdr:to>
      <xdr:col>85</xdr:col>
      <xdr:colOff>177800</xdr:colOff>
      <xdr:row>108</xdr:row>
      <xdr:rowOff>100330</xdr:rowOff>
    </xdr:to>
    <xdr:sp macro="" textlink="">
      <xdr:nvSpPr>
        <xdr:cNvPr id="477" name="楕円 476"/>
        <xdr:cNvSpPr/>
      </xdr:nvSpPr>
      <xdr:spPr>
        <a:xfrm>
          <a:off x="16268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85107</xdr:rowOff>
    </xdr:from>
    <xdr:ext cx="340478" cy="259045"/>
    <xdr:sp macro="" textlink="">
      <xdr:nvSpPr>
        <xdr:cNvPr id="478" name="【庁舎】&#10;有形固定資産減価償却率該当値テキスト"/>
        <xdr:cNvSpPr txBox="1"/>
      </xdr:nvSpPr>
      <xdr:spPr>
        <a:xfrm>
          <a:off x="16357600" y="18430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479" name="楕円 478"/>
        <xdr:cNvSpPr/>
      </xdr:nvSpPr>
      <xdr:spPr>
        <a:xfrm>
          <a:off x="1543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49530</xdr:rowOff>
    </xdr:from>
    <xdr:to>
      <xdr:col>85</xdr:col>
      <xdr:colOff>127000</xdr:colOff>
      <xdr:row>108</xdr:row>
      <xdr:rowOff>83820</xdr:rowOff>
    </xdr:to>
    <xdr:cxnSp macro="">
      <xdr:nvCxnSpPr>
        <xdr:cNvPr id="480" name="直線コネクタ 479"/>
        <xdr:cNvCxnSpPr/>
      </xdr:nvCxnSpPr>
      <xdr:spPr>
        <a:xfrm flipV="1">
          <a:off x="15481300" y="185661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67311</xdr:rowOff>
    </xdr:from>
    <xdr:to>
      <xdr:col>76</xdr:col>
      <xdr:colOff>165100</xdr:colOff>
      <xdr:row>108</xdr:row>
      <xdr:rowOff>168911</xdr:rowOff>
    </xdr:to>
    <xdr:sp macro="" textlink="">
      <xdr:nvSpPr>
        <xdr:cNvPr id="481" name="楕円 480"/>
        <xdr:cNvSpPr/>
      </xdr:nvSpPr>
      <xdr:spPr>
        <a:xfrm>
          <a:off x="14541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83820</xdr:rowOff>
    </xdr:from>
    <xdr:to>
      <xdr:col>81</xdr:col>
      <xdr:colOff>50800</xdr:colOff>
      <xdr:row>108</xdr:row>
      <xdr:rowOff>118111</xdr:rowOff>
    </xdr:to>
    <xdr:cxnSp macro="">
      <xdr:nvCxnSpPr>
        <xdr:cNvPr id="482" name="直線コネクタ 481"/>
        <xdr:cNvCxnSpPr/>
      </xdr:nvCxnSpPr>
      <xdr:spPr>
        <a:xfrm flipV="1">
          <a:off x="14592300" y="18600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483" name="楕円 482"/>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118111</xdr:rowOff>
    </xdr:from>
    <xdr:to>
      <xdr:col>76</xdr:col>
      <xdr:colOff>114300</xdr:colOff>
      <xdr:row>108</xdr:row>
      <xdr:rowOff>152400</xdr:rowOff>
    </xdr:to>
    <xdr:cxnSp macro="">
      <xdr:nvCxnSpPr>
        <xdr:cNvPr id="484" name="直線コネクタ 483"/>
        <xdr:cNvCxnSpPr/>
      </xdr:nvCxnSpPr>
      <xdr:spPr>
        <a:xfrm flipV="1">
          <a:off x="13703300" y="18634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125747</xdr:rowOff>
    </xdr:from>
    <xdr:ext cx="340478" cy="259045"/>
    <xdr:sp macro="" textlink="">
      <xdr:nvSpPr>
        <xdr:cNvPr id="485" name="n_1mainValue【庁舎】&#10;有形固定資産減価償却率"/>
        <xdr:cNvSpPr txBox="1"/>
      </xdr:nvSpPr>
      <xdr:spPr>
        <a:xfrm>
          <a:off x="15298361"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160038</xdr:rowOff>
    </xdr:from>
    <xdr:ext cx="340478" cy="259045"/>
    <xdr:sp macro="" textlink="">
      <xdr:nvSpPr>
        <xdr:cNvPr id="486" name="n_2mainValue【庁舎】&#10;有形固定資産減価償却率"/>
        <xdr:cNvSpPr txBox="1"/>
      </xdr:nvSpPr>
      <xdr:spPr>
        <a:xfrm>
          <a:off x="14422061"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22877</xdr:rowOff>
    </xdr:from>
    <xdr:ext cx="340478" cy="259045"/>
    <xdr:sp macro="" textlink="">
      <xdr:nvSpPr>
        <xdr:cNvPr id="487" name="n_3mainValue【庁舎】&#10;有形固定資産減価償却率"/>
        <xdr:cNvSpPr txBox="1"/>
      </xdr:nvSpPr>
      <xdr:spPr>
        <a:xfrm>
          <a:off x="13533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8" name="直線コネクタ 4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9" name="テキスト ボックス 4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0" name="直線コネクタ 4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1" name="テキスト ボックス 5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2" name="直線コネクタ 5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3" name="テキスト ボックス 5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4" name="直線コネクタ 5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5" name="テキスト ボックス 5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6" name="直線コネクタ 5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7" name="テキスト ボックス 5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8" name="直線コネクタ 5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09" name="テキスト ボックス 50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1" name="テキスト ボックス 51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13" name="直線コネクタ 512"/>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14"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15" name="直線コネクタ 514"/>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16"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17" name="直線コネクタ 516"/>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18"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19" name="フローチャート: 判断 518"/>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20" name="フローチャート: 判断 519"/>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21"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22" name="フローチャート: 判断 521"/>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523" name="n_2aveValue【庁舎】&#10;一人当たり面積"/>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24" name="フローチャート: 判断 523"/>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525" name="n_3aveValue【庁舎】&#10;一人当たり面積"/>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115207</xdr:rowOff>
    </xdr:from>
    <xdr:to>
      <xdr:col>116</xdr:col>
      <xdr:colOff>114300</xdr:colOff>
      <xdr:row>108</xdr:row>
      <xdr:rowOff>45357</xdr:rowOff>
    </xdr:to>
    <xdr:sp macro="" textlink="">
      <xdr:nvSpPr>
        <xdr:cNvPr id="531" name="楕円 530"/>
        <xdr:cNvSpPr/>
      </xdr:nvSpPr>
      <xdr:spPr>
        <a:xfrm>
          <a:off x="22110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138084</xdr:rowOff>
    </xdr:from>
    <xdr:ext cx="469744" cy="259045"/>
    <xdr:sp macro="" textlink="">
      <xdr:nvSpPr>
        <xdr:cNvPr id="532" name="【庁舎】&#10;一人当たり面積該当値テキスト"/>
        <xdr:cNvSpPr txBox="1"/>
      </xdr:nvSpPr>
      <xdr:spPr>
        <a:xfrm>
          <a:off x="22199600" y="183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110798</xdr:rowOff>
    </xdr:from>
    <xdr:to>
      <xdr:col>112</xdr:col>
      <xdr:colOff>38100</xdr:colOff>
      <xdr:row>108</xdr:row>
      <xdr:rowOff>40948</xdr:rowOff>
    </xdr:to>
    <xdr:sp macro="" textlink="">
      <xdr:nvSpPr>
        <xdr:cNvPr id="533" name="楕円 532"/>
        <xdr:cNvSpPr/>
      </xdr:nvSpPr>
      <xdr:spPr>
        <a:xfrm>
          <a:off x="21272500" y="184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161598</xdr:rowOff>
    </xdr:from>
    <xdr:to>
      <xdr:col>116</xdr:col>
      <xdr:colOff>63500</xdr:colOff>
      <xdr:row>107</xdr:row>
      <xdr:rowOff>166007</xdr:rowOff>
    </xdr:to>
    <xdr:cxnSp macro="">
      <xdr:nvCxnSpPr>
        <xdr:cNvPr id="534" name="直線コネクタ 533"/>
        <xdr:cNvCxnSpPr/>
      </xdr:nvCxnSpPr>
      <xdr:spPr>
        <a:xfrm>
          <a:off x="21323300" y="18506748"/>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114227</xdr:rowOff>
    </xdr:from>
    <xdr:to>
      <xdr:col>107</xdr:col>
      <xdr:colOff>101600</xdr:colOff>
      <xdr:row>108</xdr:row>
      <xdr:rowOff>44377</xdr:rowOff>
    </xdr:to>
    <xdr:sp macro="" textlink="">
      <xdr:nvSpPr>
        <xdr:cNvPr id="535" name="楕円 534"/>
        <xdr:cNvSpPr/>
      </xdr:nvSpPr>
      <xdr:spPr>
        <a:xfrm>
          <a:off x="20383500" y="184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161598</xdr:rowOff>
    </xdr:from>
    <xdr:to>
      <xdr:col>111</xdr:col>
      <xdr:colOff>177800</xdr:colOff>
      <xdr:row>107</xdr:row>
      <xdr:rowOff>165027</xdr:rowOff>
    </xdr:to>
    <xdr:cxnSp macro="">
      <xdr:nvCxnSpPr>
        <xdr:cNvPr id="536" name="直線コネクタ 535"/>
        <xdr:cNvCxnSpPr/>
      </xdr:nvCxnSpPr>
      <xdr:spPr>
        <a:xfrm flipV="1">
          <a:off x="20434300" y="1850674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537" name="楕円 536"/>
        <xdr:cNvSpPr/>
      </xdr:nvSpPr>
      <xdr:spPr>
        <a:xfrm>
          <a:off x="19494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158496</xdr:rowOff>
    </xdr:from>
    <xdr:to>
      <xdr:col>107</xdr:col>
      <xdr:colOff>50800</xdr:colOff>
      <xdr:row>107</xdr:row>
      <xdr:rowOff>165027</xdr:rowOff>
    </xdr:to>
    <xdr:cxnSp macro="">
      <xdr:nvCxnSpPr>
        <xdr:cNvPr id="538" name="直線コネクタ 537"/>
        <xdr:cNvCxnSpPr/>
      </xdr:nvCxnSpPr>
      <xdr:spPr>
        <a:xfrm>
          <a:off x="19545300" y="185036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57475</xdr:rowOff>
    </xdr:from>
    <xdr:ext cx="469744" cy="259045"/>
    <xdr:sp macro="" textlink="">
      <xdr:nvSpPr>
        <xdr:cNvPr id="539" name="n_1mainValue【庁舎】&#10;一人当たり面積"/>
        <xdr:cNvSpPr txBox="1"/>
      </xdr:nvSpPr>
      <xdr:spPr>
        <a:xfrm>
          <a:off x="21075727" y="1823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60904</xdr:rowOff>
    </xdr:from>
    <xdr:ext cx="469744" cy="259045"/>
    <xdr:sp macro="" textlink="">
      <xdr:nvSpPr>
        <xdr:cNvPr id="540" name="n_2mainValue【庁舎】&#10;一人当たり面積"/>
        <xdr:cNvSpPr txBox="1"/>
      </xdr:nvSpPr>
      <xdr:spPr>
        <a:xfrm>
          <a:off x="20199427" y="182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54373</xdr:rowOff>
    </xdr:from>
    <xdr:ext cx="469744" cy="259045"/>
    <xdr:sp macro="" textlink="">
      <xdr:nvSpPr>
        <xdr:cNvPr id="541" name="n_3mainValue【庁舎】&#10;一人当たり面積"/>
        <xdr:cNvSpPr txBox="1"/>
      </xdr:nvSpPr>
      <xdr:spPr>
        <a:xfrm>
          <a:off x="19310427" y="182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庁舎は類似団体平均値と比較して低い値となっているが、要因は平成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年度に建替えたことによるものである。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一般廃棄物処理施設については設備等の老朽化が進んでおり減価償却率が</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％となっており、早急な更新事業を視野に維持管理に努める。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その他各類型とも有形固定資産減価償却率は低いが適切な維持管理を行っていく必要がある。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
927
16.74
2,190,944
1,918,885
161,338
783,812
1,182,842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歳出削減や起債の抑制、公営企業の経営改善に取り組み、一般会計からの操出金の抑制に努める。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村税や、使用料・手数料の徴収強化を行い自主財源の確保に努める。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78232</xdr:rowOff>
    </xdr:to>
    <xdr:cxnSp macro="">
      <xdr:nvCxnSpPr>
        <xdr:cNvPr id="75" name="直線コネクタ 74"/>
        <xdr:cNvCxnSpPr/>
      </xdr:nvCxnSpPr>
      <xdr:spPr>
        <a:xfrm flipV="1">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大きな割合を占めているのは、人件費（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％）や物件費（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％）が多く、今後も引き続き適正な定員管理、公営企業の経営改善を着実に行い操出金の抑制に努める。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168063</xdr:rowOff>
    </xdr:to>
    <xdr:cxnSp macro="">
      <xdr:nvCxnSpPr>
        <xdr:cNvPr id="129" name="直線コネクタ 128"/>
        <xdr:cNvCxnSpPr/>
      </xdr:nvCxnSpPr>
      <xdr:spPr>
        <a:xfrm flipV="1">
          <a:off x="4114800" y="110805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139912</xdr:rowOff>
    </xdr:from>
    <xdr:to>
      <xdr:col>19</xdr:col>
      <xdr:colOff>133350</xdr:colOff>
      <xdr:row>64</xdr:row>
      <xdr:rowOff>168063</xdr:rowOff>
    </xdr:to>
    <xdr:cxnSp macro="">
      <xdr:nvCxnSpPr>
        <xdr:cNvPr id="132" name="直線コネクタ 131"/>
        <xdr:cNvCxnSpPr/>
      </xdr:nvCxnSpPr>
      <xdr:spPr>
        <a:xfrm>
          <a:off x="3225800" y="111127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131869</xdr:rowOff>
    </xdr:from>
    <xdr:to>
      <xdr:col>15</xdr:col>
      <xdr:colOff>82550</xdr:colOff>
      <xdr:row>64</xdr:row>
      <xdr:rowOff>139912</xdr:rowOff>
    </xdr:to>
    <xdr:cxnSp macro="">
      <xdr:nvCxnSpPr>
        <xdr:cNvPr id="135" name="直線コネクタ 134"/>
        <xdr:cNvCxnSpPr/>
      </xdr:nvCxnSpPr>
      <xdr:spPr>
        <a:xfrm>
          <a:off x="2336800" y="111046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49424</xdr:rowOff>
    </xdr:from>
    <xdr:to>
      <xdr:col>11</xdr:col>
      <xdr:colOff>31750</xdr:colOff>
      <xdr:row>64</xdr:row>
      <xdr:rowOff>131869</xdr:rowOff>
    </xdr:to>
    <xdr:cxnSp macro="">
      <xdr:nvCxnSpPr>
        <xdr:cNvPr id="138" name="直線コネクタ 137"/>
        <xdr:cNvCxnSpPr/>
      </xdr:nvCxnSpPr>
      <xdr:spPr>
        <a:xfrm>
          <a:off x="1447800" y="11022224"/>
          <a:ext cx="8890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48" name="楕円 147"/>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29015</xdr:rowOff>
    </xdr:from>
    <xdr:ext cx="762000" cy="259045"/>
    <xdr:sp macro="" textlink="">
      <xdr:nvSpPr>
        <xdr:cNvPr id="149"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0" name="楕円 149"/>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1" name="テキスト ボックス 150"/>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89112</xdr:rowOff>
    </xdr:from>
    <xdr:to>
      <xdr:col>15</xdr:col>
      <xdr:colOff>133350</xdr:colOff>
      <xdr:row>65</xdr:row>
      <xdr:rowOff>19262</xdr:rowOff>
    </xdr:to>
    <xdr:sp macro="" textlink="">
      <xdr:nvSpPr>
        <xdr:cNvPr id="152" name="楕円 151"/>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53" name="テキスト ボックス 152"/>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81069</xdr:rowOff>
    </xdr:from>
    <xdr:to>
      <xdr:col>11</xdr:col>
      <xdr:colOff>82550</xdr:colOff>
      <xdr:row>65</xdr:row>
      <xdr:rowOff>11219</xdr:rowOff>
    </xdr:to>
    <xdr:sp macro="" textlink="">
      <xdr:nvSpPr>
        <xdr:cNvPr id="154" name="楕円 153"/>
        <xdr:cNvSpPr/>
      </xdr:nvSpPr>
      <xdr:spPr>
        <a:xfrm>
          <a:off x="2286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167446</xdr:rowOff>
    </xdr:from>
    <xdr:ext cx="762000" cy="259045"/>
    <xdr:sp macro="" textlink="">
      <xdr:nvSpPr>
        <xdr:cNvPr id="155" name="テキスト ボックス 154"/>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170074</xdr:rowOff>
    </xdr:from>
    <xdr:to>
      <xdr:col>7</xdr:col>
      <xdr:colOff>31750</xdr:colOff>
      <xdr:row>64</xdr:row>
      <xdr:rowOff>100224</xdr:rowOff>
    </xdr:to>
    <xdr:sp macro="" textlink="">
      <xdr:nvSpPr>
        <xdr:cNvPr id="156" name="楕円 155"/>
        <xdr:cNvSpPr/>
      </xdr:nvSpPr>
      <xdr:spPr>
        <a:xfrm>
          <a:off x="1397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85001</xdr:rowOff>
    </xdr:from>
    <xdr:ext cx="762000" cy="259045"/>
    <xdr:sp macro="" textlink="">
      <xdr:nvSpPr>
        <xdr:cNvPr id="157" name="テキスト ボックス 156"/>
        <xdr:cNvSpPr txBox="1"/>
      </xdr:nvSpPr>
      <xdr:spPr>
        <a:xfrm>
          <a:off x="1066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地理的要因から、沖縄本島との交通手段として交通事業（航路）の運営や県管理空港や県ダム管理のため職員を配置していることから人件費を押し上げていることが要因である。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また、三つの有人島それぞれに、幼小中学校、公民館、公営住宅、上下水道及びゴミ処理施設等の基盤整備を行っており、施設運営を行うため物件費も高額となっているため類似団体を上回っている。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162554</xdr:rowOff>
    </xdr:from>
    <xdr:to>
      <xdr:col>23</xdr:col>
      <xdr:colOff>133350</xdr:colOff>
      <xdr:row>81</xdr:row>
      <xdr:rowOff>171290</xdr:rowOff>
    </xdr:to>
    <xdr:cxnSp macro="">
      <xdr:nvCxnSpPr>
        <xdr:cNvPr id="193" name="直線コネクタ 192"/>
        <xdr:cNvCxnSpPr/>
      </xdr:nvCxnSpPr>
      <xdr:spPr>
        <a:xfrm flipV="1">
          <a:off x="4114800" y="14050004"/>
          <a:ext cx="8382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164784</xdr:rowOff>
    </xdr:from>
    <xdr:to>
      <xdr:col>19</xdr:col>
      <xdr:colOff>133350</xdr:colOff>
      <xdr:row>81</xdr:row>
      <xdr:rowOff>171290</xdr:rowOff>
    </xdr:to>
    <xdr:cxnSp macro="">
      <xdr:nvCxnSpPr>
        <xdr:cNvPr id="196" name="直線コネクタ 195"/>
        <xdr:cNvCxnSpPr/>
      </xdr:nvCxnSpPr>
      <xdr:spPr>
        <a:xfrm>
          <a:off x="3225800" y="14052234"/>
          <a:ext cx="889000" cy="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139888</xdr:rowOff>
    </xdr:from>
    <xdr:to>
      <xdr:col>15</xdr:col>
      <xdr:colOff>82550</xdr:colOff>
      <xdr:row>81</xdr:row>
      <xdr:rowOff>164784</xdr:rowOff>
    </xdr:to>
    <xdr:cxnSp macro="">
      <xdr:nvCxnSpPr>
        <xdr:cNvPr id="199" name="直線コネクタ 198"/>
        <xdr:cNvCxnSpPr/>
      </xdr:nvCxnSpPr>
      <xdr:spPr>
        <a:xfrm>
          <a:off x="2336800" y="14027338"/>
          <a:ext cx="889000" cy="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114998</xdr:rowOff>
    </xdr:from>
    <xdr:to>
      <xdr:col>11</xdr:col>
      <xdr:colOff>31750</xdr:colOff>
      <xdr:row>81</xdr:row>
      <xdr:rowOff>139888</xdr:rowOff>
    </xdr:to>
    <xdr:cxnSp macro="">
      <xdr:nvCxnSpPr>
        <xdr:cNvPr id="202" name="直線コネクタ 201"/>
        <xdr:cNvCxnSpPr/>
      </xdr:nvCxnSpPr>
      <xdr:spPr>
        <a:xfrm>
          <a:off x="1447800" y="14002448"/>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111754</xdr:rowOff>
    </xdr:from>
    <xdr:to>
      <xdr:col>23</xdr:col>
      <xdr:colOff>184150</xdr:colOff>
      <xdr:row>82</xdr:row>
      <xdr:rowOff>41904</xdr:rowOff>
    </xdr:to>
    <xdr:sp macro="" textlink="">
      <xdr:nvSpPr>
        <xdr:cNvPr id="212" name="楕円 211"/>
        <xdr:cNvSpPr/>
      </xdr:nvSpPr>
      <xdr:spPr>
        <a:xfrm>
          <a:off x="4902200" y="139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83831</xdr:rowOff>
    </xdr:from>
    <xdr:ext cx="762000" cy="259045"/>
    <xdr:sp macro="" textlink="">
      <xdr:nvSpPr>
        <xdr:cNvPr id="213" name="人件費・物件費等の状況該当値テキスト"/>
        <xdr:cNvSpPr txBox="1"/>
      </xdr:nvSpPr>
      <xdr:spPr>
        <a:xfrm>
          <a:off x="5041900" y="139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120490</xdr:rowOff>
    </xdr:from>
    <xdr:to>
      <xdr:col>19</xdr:col>
      <xdr:colOff>184150</xdr:colOff>
      <xdr:row>82</xdr:row>
      <xdr:rowOff>50640</xdr:rowOff>
    </xdr:to>
    <xdr:sp macro="" textlink="">
      <xdr:nvSpPr>
        <xdr:cNvPr id="214" name="楕円 213"/>
        <xdr:cNvSpPr/>
      </xdr:nvSpPr>
      <xdr:spPr>
        <a:xfrm>
          <a:off x="4064000" y="140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35417</xdr:rowOff>
    </xdr:from>
    <xdr:ext cx="736600" cy="259045"/>
    <xdr:sp macro="" textlink="">
      <xdr:nvSpPr>
        <xdr:cNvPr id="215" name="テキスト ボックス 214"/>
        <xdr:cNvSpPr txBox="1"/>
      </xdr:nvSpPr>
      <xdr:spPr>
        <a:xfrm>
          <a:off x="3733800" y="1409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113984</xdr:rowOff>
    </xdr:from>
    <xdr:to>
      <xdr:col>15</xdr:col>
      <xdr:colOff>133350</xdr:colOff>
      <xdr:row>82</xdr:row>
      <xdr:rowOff>44134</xdr:rowOff>
    </xdr:to>
    <xdr:sp macro="" textlink="">
      <xdr:nvSpPr>
        <xdr:cNvPr id="216" name="楕円 215"/>
        <xdr:cNvSpPr/>
      </xdr:nvSpPr>
      <xdr:spPr>
        <a:xfrm>
          <a:off x="3175000" y="140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28911</xdr:rowOff>
    </xdr:from>
    <xdr:ext cx="762000" cy="259045"/>
    <xdr:sp macro="" textlink="">
      <xdr:nvSpPr>
        <xdr:cNvPr id="217" name="テキスト ボックス 216"/>
        <xdr:cNvSpPr txBox="1"/>
      </xdr:nvSpPr>
      <xdr:spPr>
        <a:xfrm>
          <a:off x="2844800" y="1408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89088</xdr:rowOff>
    </xdr:from>
    <xdr:to>
      <xdr:col>11</xdr:col>
      <xdr:colOff>82550</xdr:colOff>
      <xdr:row>82</xdr:row>
      <xdr:rowOff>19238</xdr:rowOff>
    </xdr:to>
    <xdr:sp macro="" textlink="">
      <xdr:nvSpPr>
        <xdr:cNvPr id="218" name="楕円 217"/>
        <xdr:cNvSpPr/>
      </xdr:nvSpPr>
      <xdr:spPr>
        <a:xfrm>
          <a:off x="2286000" y="139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4015</xdr:rowOff>
    </xdr:from>
    <xdr:ext cx="762000" cy="259045"/>
    <xdr:sp macro="" textlink="">
      <xdr:nvSpPr>
        <xdr:cNvPr id="219" name="テキスト ボックス 218"/>
        <xdr:cNvSpPr txBox="1"/>
      </xdr:nvSpPr>
      <xdr:spPr>
        <a:xfrm>
          <a:off x="1955800" y="140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64198</xdr:rowOff>
    </xdr:from>
    <xdr:to>
      <xdr:col>7</xdr:col>
      <xdr:colOff>31750</xdr:colOff>
      <xdr:row>81</xdr:row>
      <xdr:rowOff>165798</xdr:rowOff>
    </xdr:to>
    <xdr:sp macro="" textlink="">
      <xdr:nvSpPr>
        <xdr:cNvPr id="220" name="楕円 219"/>
        <xdr:cNvSpPr/>
      </xdr:nvSpPr>
      <xdr:spPr>
        <a:xfrm>
          <a:off x="1397000" y="139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150575</xdr:rowOff>
    </xdr:from>
    <xdr:ext cx="762000" cy="259045"/>
    <xdr:sp macro="" textlink="">
      <xdr:nvSpPr>
        <xdr:cNvPr id="221" name="テキスト ボックス 220"/>
        <xdr:cNvSpPr txBox="1"/>
      </xdr:nvSpPr>
      <xdr:spPr>
        <a:xfrm>
          <a:off x="1066800" y="140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各種手当てを含め給与の適正化を図り低水準の維持に努める。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134302</xdr:rowOff>
    </xdr:to>
    <xdr:cxnSp macro="">
      <xdr:nvCxnSpPr>
        <xdr:cNvPr id="251" name="直線コネクタ 250"/>
        <xdr:cNvCxnSpPr/>
      </xdr:nvCxnSpPr>
      <xdr:spPr>
        <a:xfrm>
          <a:off x="16179800" y="14556739"/>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40323</xdr:rowOff>
    </xdr:from>
    <xdr:to>
      <xdr:col>77</xdr:col>
      <xdr:colOff>44450</xdr:colOff>
      <xdr:row>84</xdr:row>
      <xdr:rowOff>154939</xdr:rowOff>
    </xdr:to>
    <xdr:cxnSp macro="">
      <xdr:nvCxnSpPr>
        <xdr:cNvPr id="254" name="直線コネクタ 253"/>
        <xdr:cNvCxnSpPr/>
      </xdr:nvCxnSpPr>
      <xdr:spPr>
        <a:xfrm>
          <a:off x="15290800" y="14442123"/>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40323</xdr:rowOff>
    </xdr:from>
    <xdr:to>
      <xdr:col>72</xdr:col>
      <xdr:colOff>203200</xdr:colOff>
      <xdr:row>84</xdr:row>
      <xdr:rowOff>124777</xdr:rowOff>
    </xdr:to>
    <xdr:cxnSp macro="">
      <xdr:nvCxnSpPr>
        <xdr:cNvPr id="257" name="直線コネクタ 256"/>
        <xdr:cNvCxnSpPr/>
      </xdr:nvCxnSpPr>
      <xdr:spPr>
        <a:xfrm flipV="1">
          <a:off x="14401800" y="144421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124777</xdr:rowOff>
    </xdr:from>
    <xdr:to>
      <xdr:col>68</xdr:col>
      <xdr:colOff>152400</xdr:colOff>
      <xdr:row>84</xdr:row>
      <xdr:rowOff>142875</xdr:rowOff>
    </xdr:to>
    <xdr:cxnSp macro="">
      <xdr:nvCxnSpPr>
        <xdr:cNvPr id="260" name="直線コネクタ 259"/>
        <xdr:cNvCxnSpPr/>
      </xdr:nvCxnSpPr>
      <xdr:spPr>
        <a:xfrm flipV="1">
          <a:off x="13512800" y="1452657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70" name="楕円 269"/>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71" name="給与水準   （国との比較）該当値テキスト"/>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2" name="楕円 271"/>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3" name="テキスト ボックス 27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160973</xdr:rowOff>
    </xdr:from>
    <xdr:to>
      <xdr:col>73</xdr:col>
      <xdr:colOff>44450</xdr:colOff>
      <xdr:row>84</xdr:row>
      <xdr:rowOff>91123</xdr:rowOff>
    </xdr:to>
    <xdr:sp macro="" textlink="">
      <xdr:nvSpPr>
        <xdr:cNvPr id="274" name="楕円 273"/>
        <xdr:cNvSpPr/>
      </xdr:nvSpPr>
      <xdr:spPr>
        <a:xfrm>
          <a:off x="15240000" y="143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101300</xdr:rowOff>
    </xdr:from>
    <xdr:ext cx="762000" cy="259045"/>
    <xdr:sp macro="" textlink="">
      <xdr:nvSpPr>
        <xdr:cNvPr id="275" name="テキスト ボックス 274"/>
        <xdr:cNvSpPr txBox="1"/>
      </xdr:nvSpPr>
      <xdr:spPr>
        <a:xfrm>
          <a:off x="14909800" y="1416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73977</xdr:rowOff>
    </xdr:from>
    <xdr:to>
      <xdr:col>68</xdr:col>
      <xdr:colOff>203200</xdr:colOff>
      <xdr:row>85</xdr:row>
      <xdr:rowOff>4127</xdr:rowOff>
    </xdr:to>
    <xdr:sp macro="" textlink="">
      <xdr:nvSpPr>
        <xdr:cNvPr id="276" name="楕円 275"/>
        <xdr:cNvSpPr/>
      </xdr:nvSpPr>
      <xdr:spPr>
        <a:xfrm>
          <a:off x="143510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14304</xdr:rowOff>
    </xdr:from>
    <xdr:ext cx="762000" cy="259045"/>
    <xdr:sp macro="" textlink="">
      <xdr:nvSpPr>
        <xdr:cNvPr id="277" name="テキスト ボックス 276"/>
        <xdr:cNvSpPr txBox="1"/>
      </xdr:nvSpPr>
      <xdr:spPr>
        <a:xfrm>
          <a:off x="14020800" y="142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8" name="楕円 277"/>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9" name="テキスト ボックス 278"/>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離島村であるため、沖縄本島との交通手段として交通事業（船舶）を運営しており、その交通事業における船舶職員の採用と併せて県管理空港及び県管理ダムのためそれぞれ職員を配置していることから類似団体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xdr:rowOff>
    </xdr:from>
    <xdr:to>
      <xdr:col>81</xdr:col>
      <xdr:colOff>44450</xdr:colOff>
      <xdr:row>60</xdr:row>
      <xdr:rowOff>7245</xdr:rowOff>
    </xdr:to>
    <xdr:cxnSp macro="">
      <xdr:nvCxnSpPr>
        <xdr:cNvPr id="315" name="直線コネクタ 314"/>
        <xdr:cNvCxnSpPr/>
      </xdr:nvCxnSpPr>
      <xdr:spPr>
        <a:xfrm flipV="1">
          <a:off x="16179800" y="1028700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60</xdr:row>
      <xdr:rowOff>7245</xdr:rowOff>
    </xdr:to>
    <xdr:cxnSp macro="">
      <xdr:nvCxnSpPr>
        <xdr:cNvPr id="318" name="直線コネクタ 317"/>
        <xdr:cNvCxnSpPr/>
      </xdr:nvCxnSpPr>
      <xdr:spPr>
        <a:xfrm>
          <a:off x="15290800" y="10276205"/>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160655</xdr:rowOff>
    </xdr:from>
    <xdr:to>
      <xdr:col>72</xdr:col>
      <xdr:colOff>203200</xdr:colOff>
      <xdr:row>60</xdr:row>
      <xdr:rowOff>37695</xdr:rowOff>
    </xdr:to>
    <xdr:cxnSp macro="">
      <xdr:nvCxnSpPr>
        <xdr:cNvPr id="321" name="直線コネクタ 320"/>
        <xdr:cNvCxnSpPr/>
      </xdr:nvCxnSpPr>
      <xdr:spPr>
        <a:xfrm flipV="1">
          <a:off x="14401800" y="10276205"/>
          <a:ext cx="889000" cy="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37695</xdr:rowOff>
    </xdr:from>
    <xdr:to>
      <xdr:col>68</xdr:col>
      <xdr:colOff>152400</xdr:colOff>
      <xdr:row>60</xdr:row>
      <xdr:rowOff>49874</xdr:rowOff>
    </xdr:to>
    <xdr:cxnSp macro="">
      <xdr:nvCxnSpPr>
        <xdr:cNvPr id="324" name="直線コネクタ 323"/>
        <xdr:cNvCxnSpPr/>
      </xdr:nvCxnSpPr>
      <xdr:spPr>
        <a:xfrm flipV="1">
          <a:off x="13512800" y="10324695"/>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120656</xdr:rowOff>
    </xdr:from>
    <xdr:to>
      <xdr:col>81</xdr:col>
      <xdr:colOff>95250</xdr:colOff>
      <xdr:row>60</xdr:row>
      <xdr:rowOff>50806</xdr:rowOff>
    </xdr:to>
    <xdr:sp macro="" textlink="">
      <xdr:nvSpPr>
        <xdr:cNvPr id="334" name="楕円 333"/>
        <xdr:cNvSpPr/>
      </xdr:nvSpPr>
      <xdr:spPr>
        <a:xfrm>
          <a:off x="16967200" y="102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92733</xdr:rowOff>
    </xdr:from>
    <xdr:ext cx="762000" cy="259045"/>
    <xdr:sp macro="" textlink="">
      <xdr:nvSpPr>
        <xdr:cNvPr id="335" name="定員管理の状況該当値テキスト"/>
        <xdr:cNvSpPr txBox="1"/>
      </xdr:nvSpPr>
      <xdr:spPr>
        <a:xfrm>
          <a:off x="17106900" y="102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127895</xdr:rowOff>
    </xdr:from>
    <xdr:to>
      <xdr:col>77</xdr:col>
      <xdr:colOff>95250</xdr:colOff>
      <xdr:row>60</xdr:row>
      <xdr:rowOff>58045</xdr:rowOff>
    </xdr:to>
    <xdr:sp macro="" textlink="">
      <xdr:nvSpPr>
        <xdr:cNvPr id="336" name="楕円 335"/>
        <xdr:cNvSpPr/>
      </xdr:nvSpPr>
      <xdr:spPr>
        <a:xfrm>
          <a:off x="16129000" y="102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42822</xdr:rowOff>
    </xdr:from>
    <xdr:ext cx="736600" cy="259045"/>
    <xdr:sp macro="" textlink="">
      <xdr:nvSpPr>
        <xdr:cNvPr id="337" name="テキスト ボックス 336"/>
        <xdr:cNvSpPr txBox="1"/>
      </xdr:nvSpPr>
      <xdr:spPr>
        <a:xfrm>
          <a:off x="15798800" y="10329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38" name="楕円 337"/>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24782</xdr:rowOff>
    </xdr:from>
    <xdr:ext cx="762000" cy="259045"/>
    <xdr:sp macro="" textlink="">
      <xdr:nvSpPr>
        <xdr:cNvPr id="339" name="テキスト ボックス 338"/>
        <xdr:cNvSpPr txBox="1"/>
      </xdr:nvSpPr>
      <xdr:spPr>
        <a:xfrm>
          <a:off x="149098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158345</xdr:rowOff>
    </xdr:from>
    <xdr:to>
      <xdr:col>68</xdr:col>
      <xdr:colOff>203200</xdr:colOff>
      <xdr:row>60</xdr:row>
      <xdr:rowOff>88495</xdr:rowOff>
    </xdr:to>
    <xdr:sp macro="" textlink="">
      <xdr:nvSpPr>
        <xdr:cNvPr id="340" name="楕円 339"/>
        <xdr:cNvSpPr/>
      </xdr:nvSpPr>
      <xdr:spPr>
        <a:xfrm>
          <a:off x="14351000" y="10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73272</xdr:rowOff>
    </xdr:from>
    <xdr:ext cx="762000" cy="259045"/>
    <xdr:sp macro="" textlink="">
      <xdr:nvSpPr>
        <xdr:cNvPr id="341" name="テキスト ボックス 340"/>
        <xdr:cNvSpPr txBox="1"/>
      </xdr:nvSpPr>
      <xdr:spPr>
        <a:xfrm>
          <a:off x="14020800" y="103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170524</xdr:rowOff>
    </xdr:from>
    <xdr:to>
      <xdr:col>64</xdr:col>
      <xdr:colOff>152400</xdr:colOff>
      <xdr:row>60</xdr:row>
      <xdr:rowOff>100674</xdr:rowOff>
    </xdr:to>
    <xdr:sp macro="" textlink="">
      <xdr:nvSpPr>
        <xdr:cNvPr id="342" name="楕円 341"/>
        <xdr:cNvSpPr/>
      </xdr:nvSpPr>
      <xdr:spPr>
        <a:xfrm>
          <a:off x="13462000" y="102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85451</xdr:rowOff>
    </xdr:from>
    <xdr:ext cx="762000" cy="259045"/>
    <xdr:sp macro="" textlink="">
      <xdr:nvSpPr>
        <xdr:cNvPr id="343" name="テキスト ボックス 342"/>
        <xdr:cNvSpPr txBox="1"/>
      </xdr:nvSpPr>
      <xdr:spPr>
        <a:xfrm>
          <a:off x="13131800" y="1037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島からなる本村は地理的要因によりこれまで各島ごとに生活に係る基盤整備をおこなってきており、その財源として多額の地方債を発行したことにより類似団体の平均を大きく上回っている。公債費の抑制に努めてきているが、繰上償還等を行い引き続き公債費比率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100076</xdr:rowOff>
    </xdr:from>
    <xdr:to>
      <xdr:col>81</xdr:col>
      <xdr:colOff>44450</xdr:colOff>
      <xdr:row>43</xdr:row>
      <xdr:rowOff>143510</xdr:rowOff>
    </xdr:to>
    <xdr:cxnSp macro="">
      <xdr:nvCxnSpPr>
        <xdr:cNvPr id="374" name="直線コネクタ 373"/>
        <xdr:cNvCxnSpPr/>
      </xdr:nvCxnSpPr>
      <xdr:spPr>
        <a:xfrm>
          <a:off x="16179800" y="74724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61468</xdr:rowOff>
    </xdr:from>
    <xdr:to>
      <xdr:col>77</xdr:col>
      <xdr:colOff>44450</xdr:colOff>
      <xdr:row>43</xdr:row>
      <xdr:rowOff>100076</xdr:rowOff>
    </xdr:to>
    <xdr:cxnSp macro="">
      <xdr:nvCxnSpPr>
        <xdr:cNvPr id="377" name="直線コネクタ 376"/>
        <xdr:cNvCxnSpPr/>
      </xdr:nvCxnSpPr>
      <xdr:spPr>
        <a:xfrm>
          <a:off x="15290800" y="74338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8382</xdr:rowOff>
    </xdr:from>
    <xdr:to>
      <xdr:col>72</xdr:col>
      <xdr:colOff>203200</xdr:colOff>
      <xdr:row>43</xdr:row>
      <xdr:rowOff>61468</xdr:rowOff>
    </xdr:to>
    <xdr:cxnSp macro="">
      <xdr:nvCxnSpPr>
        <xdr:cNvPr id="380" name="直線コネクタ 379"/>
        <xdr:cNvCxnSpPr/>
      </xdr:nvCxnSpPr>
      <xdr:spPr>
        <a:xfrm>
          <a:off x="14401800" y="73807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95250</xdr:rowOff>
    </xdr:to>
    <xdr:cxnSp macro="">
      <xdr:nvCxnSpPr>
        <xdr:cNvPr id="383" name="直線コネクタ 382"/>
        <xdr:cNvCxnSpPr/>
      </xdr:nvCxnSpPr>
      <xdr:spPr>
        <a:xfrm flipV="1">
          <a:off x="13512800" y="73807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3" name="楕円 392"/>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394" name="公債費負担の状況該当値テキスト"/>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49276</xdr:rowOff>
    </xdr:from>
    <xdr:to>
      <xdr:col>77</xdr:col>
      <xdr:colOff>95250</xdr:colOff>
      <xdr:row>43</xdr:row>
      <xdr:rowOff>150876</xdr:rowOff>
    </xdr:to>
    <xdr:sp macro="" textlink="">
      <xdr:nvSpPr>
        <xdr:cNvPr id="395" name="楕円 394"/>
        <xdr:cNvSpPr/>
      </xdr:nvSpPr>
      <xdr:spPr>
        <a:xfrm>
          <a:off x="16129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135653</xdr:rowOff>
    </xdr:from>
    <xdr:ext cx="736600" cy="259045"/>
    <xdr:sp macro="" textlink="">
      <xdr:nvSpPr>
        <xdr:cNvPr id="396" name="テキスト ボックス 395"/>
        <xdr:cNvSpPr txBox="1"/>
      </xdr:nvSpPr>
      <xdr:spPr>
        <a:xfrm>
          <a:off x="15798800" y="750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10668</xdr:rowOff>
    </xdr:from>
    <xdr:to>
      <xdr:col>73</xdr:col>
      <xdr:colOff>44450</xdr:colOff>
      <xdr:row>43</xdr:row>
      <xdr:rowOff>112268</xdr:rowOff>
    </xdr:to>
    <xdr:sp macro="" textlink="">
      <xdr:nvSpPr>
        <xdr:cNvPr id="397" name="楕円 396"/>
        <xdr:cNvSpPr/>
      </xdr:nvSpPr>
      <xdr:spPr>
        <a:xfrm>
          <a:off x="15240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97045</xdr:rowOff>
    </xdr:from>
    <xdr:ext cx="762000" cy="259045"/>
    <xdr:sp macro="" textlink="">
      <xdr:nvSpPr>
        <xdr:cNvPr id="398" name="テキスト ボックス 397"/>
        <xdr:cNvSpPr txBox="1"/>
      </xdr:nvSpPr>
      <xdr:spPr>
        <a:xfrm>
          <a:off x="14909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399" name="楕円 398"/>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0" name="テキスト ボックス 399"/>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1" name="楕円 400"/>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2" name="テキスト ボックス 401"/>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計画的な公債費発行に努めてきているが、庁舎をリース方式にて建設したことにより比率が高くなっている。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今後、施設の長寿命化など計画的に行い財政負担の軽減及び将来負担比率の健全化に努める。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33274</xdr:rowOff>
    </xdr:to>
    <xdr:cxnSp macro="">
      <xdr:nvCxnSpPr>
        <xdr:cNvPr id="429" name="直線コネクタ 428"/>
        <xdr:cNvCxnSpPr/>
      </xdr:nvCxnSpPr>
      <xdr:spPr>
        <a:xfrm flipV="1">
          <a:off x="17018000" y="2451100"/>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5351</xdr:rowOff>
    </xdr:from>
    <xdr:ext cx="762000" cy="259045"/>
    <xdr:sp macro="" textlink="">
      <xdr:nvSpPr>
        <xdr:cNvPr id="430" name="将来負担の状況最小値テキスト"/>
        <xdr:cNvSpPr txBox="1"/>
      </xdr:nvSpPr>
      <xdr:spPr>
        <a:xfrm>
          <a:off x="17106900" y="326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33274</xdr:rowOff>
    </xdr:from>
    <xdr:to>
      <xdr:col>81</xdr:col>
      <xdr:colOff>133350</xdr:colOff>
      <xdr:row>19</xdr:row>
      <xdr:rowOff>33274</xdr:rowOff>
    </xdr:to>
    <xdr:cxnSp macro="">
      <xdr:nvCxnSpPr>
        <xdr:cNvPr id="431" name="直線コネクタ 430"/>
        <xdr:cNvCxnSpPr/>
      </xdr:nvCxnSpPr>
      <xdr:spPr>
        <a:xfrm>
          <a:off x="16929100" y="329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50775</xdr:rowOff>
    </xdr:from>
    <xdr:to>
      <xdr:col>81</xdr:col>
      <xdr:colOff>44450</xdr:colOff>
      <xdr:row>19</xdr:row>
      <xdr:rowOff>33274</xdr:rowOff>
    </xdr:to>
    <xdr:cxnSp macro="">
      <xdr:nvCxnSpPr>
        <xdr:cNvPr id="434" name="直線コネクタ 433"/>
        <xdr:cNvCxnSpPr/>
      </xdr:nvCxnSpPr>
      <xdr:spPr>
        <a:xfrm>
          <a:off x="16179800" y="3136875"/>
          <a:ext cx="838200" cy="1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93370</xdr:rowOff>
    </xdr:from>
    <xdr:to>
      <xdr:col>77</xdr:col>
      <xdr:colOff>44450</xdr:colOff>
      <xdr:row>18</xdr:row>
      <xdr:rowOff>50775</xdr:rowOff>
    </xdr:to>
    <xdr:cxnSp macro="">
      <xdr:nvCxnSpPr>
        <xdr:cNvPr id="437" name="直線コネクタ 436"/>
        <xdr:cNvCxnSpPr/>
      </xdr:nvCxnSpPr>
      <xdr:spPr>
        <a:xfrm>
          <a:off x="15290800" y="3008020"/>
          <a:ext cx="889000" cy="1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93370</xdr:rowOff>
    </xdr:from>
    <xdr:to>
      <xdr:col>72</xdr:col>
      <xdr:colOff>203200</xdr:colOff>
      <xdr:row>20</xdr:row>
      <xdr:rowOff>159106</xdr:rowOff>
    </xdr:to>
    <xdr:cxnSp macro="">
      <xdr:nvCxnSpPr>
        <xdr:cNvPr id="440" name="直線コネクタ 439"/>
        <xdr:cNvCxnSpPr/>
      </xdr:nvCxnSpPr>
      <xdr:spPr>
        <a:xfrm flipV="1">
          <a:off x="14401800" y="3008020"/>
          <a:ext cx="889000" cy="5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139827</xdr:rowOff>
    </xdr:from>
    <xdr:to>
      <xdr:col>68</xdr:col>
      <xdr:colOff>152400</xdr:colOff>
      <xdr:row>20</xdr:row>
      <xdr:rowOff>159106</xdr:rowOff>
    </xdr:to>
    <xdr:cxnSp macro="">
      <xdr:nvCxnSpPr>
        <xdr:cNvPr id="443" name="直線コネクタ 442"/>
        <xdr:cNvCxnSpPr/>
      </xdr:nvCxnSpPr>
      <xdr:spPr>
        <a:xfrm>
          <a:off x="13512800" y="2883027"/>
          <a:ext cx="889000" cy="7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153924</xdr:rowOff>
    </xdr:from>
    <xdr:to>
      <xdr:col>81</xdr:col>
      <xdr:colOff>95250</xdr:colOff>
      <xdr:row>19</xdr:row>
      <xdr:rowOff>84074</xdr:rowOff>
    </xdr:to>
    <xdr:sp macro="" textlink="">
      <xdr:nvSpPr>
        <xdr:cNvPr id="453" name="楕円 452"/>
        <xdr:cNvSpPr/>
      </xdr:nvSpPr>
      <xdr:spPr>
        <a:xfrm>
          <a:off x="169672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49801</xdr:rowOff>
    </xdr:from>
    <xdr:ext cx="762000" cy="259045"/>
    <xdr:sp macro="" textlink="">
      <xdr:nvSpPr>
        <xdr:cNvPr id="454" name="将来負担の状況該当値テキスト"/>
        <xdr:cNvSpPr txBox="1"/>
      </xdr:nvSpPr>
      <xdr:spPr>
        <a:xfrm>
          <a:off x="17106900" y="313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171425</xdr:rowOff>
    </xdr:from>
    <xdr:to>
      <xdr:col>77</xdr:col>
      <xdr:colOff>95250</xdr:colOff>
      <xdr:row>18</xdr:row>
      <xdr:rowOff>101575</xdr:rowOff>
    </xdr:to>
    <xdr:sp macro="" textlink="">
      <xdr:nvSpPr>
        <xdr:cNvPr id="455" name="楕円 454"/>
        <xdr:cNvSpPr/>
      </xdr:nvSpPr>
      <xdr:spPr>
        <a:xfrm>
          <a:off x="16129000" y="30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86352</xdr:rowOff>
    </xdr:from>
    <xdr:ext cx="736600" cy="259045"/>
    <xdr:sp macro="" textlink="">
      <xdr:nvSpPr>
        <xdr:cNvPr id="456" name="テキスト ボックス 455"/>
        <xdr:cNvSpPr txBox="1"/>
      </xdr:nvSpPr>
      <xdr:spPr>
        <a:xfrm>
          <a:off x="15798800" y="317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42570</xdr:rowOff>
    </xdr:from>
    <xdr:to>
      <xdr:col>73</xdr:col>
      <xdr:colOff>44450</xdr:colOff>
      <xdr:row>17</xdr:row>
      <xdr:rowOff>144170</xdr:rowOff>
    </xdr:to>
    <xdr:sp macro="" textlink="">
      <xdr:nvSpPr>
        <xdr:cNvPr id="457" name="楕円 456"/>
        <xdr:cNvSpPr/>
      </xdr:nvSpPr>
      <xdr:spPr>
        <a:xfrm>
          <a:off x="15240000" y="29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128947</xdr:rowOff>
    </xdr:from>
    <xdr:ext cx="762000" cy="259045"/>
    <xdr:sp macro="" textlink="">
      <xdr:nvSpPr>
        <xdr:cNvPr id="458" name="テキスト ボックス 457"/>
        <xdr:cNvSpPr txBox="1"/>
      </xdr:nvSpPr>
      <xdr:spPr>
        <a:xfrm>
          <a:off x="14909800" y="304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108306</xdr:rowOff>
    </xdr:from>
    <xdr:to>
      <xdr:col>68</xdr:col>
      <xdr:colOff>203200</xdr:colOff>
      <xdr:row>21</xdr:row>
      <xdr:rowOff>38456</xdr:rowOff>
    </xdr:to>
    <xdr:sp macro="" textlink="">
      <xdr:nvSpPr>
        <xdr:cNvPr id="459" name="楕円 458"/>
        <xdr:cNvSpPr/>
      </xdr:nvSpPr>
      <xdr:spPr>
        <a:xfrm>
          <a:off x="14351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23233</xdr:rowOff>
    </xdr:from>
    <xdr:ext cx="762000" cy="259045"/>
    <xdr:sp macro="" textlink="">
      <xdr:nvSpPr>
        <xdr:cNvPr id="460" name="テキスト ボックス 459"/>
        <xdr:cNvSpPr txBox="1"/>
      </xdr:nvSpPr>
      <xdr:spPr>
        <a:xfrm>
          <a:off x="14020800" y="36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89027</xdr:rowOff>
    </xdr:from>
    <xdr:to>
      <xdr:col>64</xdr:col>
      <xdr:colOff>152400</xdr:colOff>
      <xdr:row>17</xdr:row>
      <xdr:rowOff>19177</xdr:rowOff>
    </xdr:to>
    <xdr:sp macro="" textlink="">
      <xdr:nvSpPr>
        <xdr:cNvPr id="461" name="楕円 460"/>
        <xdr:cNvSpPr/>
      </xdr:nvSpPr>
      <xdr:spPr>
        <a:xfrm>
          <a:off x="13462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3954</xdr:rowOff>
    </xdr:from>
    <xdr:ext cx="762000" cy="259045"/>
    <xdr:sp macro="" textlink="">
      <xdr:nvSpPr>
        <xdr:cNvPr id="462" name="テキスト ボックス 461"/>
        <xdr:cNvSpPr txBox="1"/>
      </xdr:nvSpPr>
      <xdr:spPr>
        <a:xfrm>
          <a:off x="13131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
927
16.74
2,190,944
1,918,885
161,338
783,812
1,182,842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離島村であり沖縄本島との交通手段（船舶）を運営しており、船舶職員の採用と併せて県管理空港及び県管理ダムのためそれぞれ職員を配置していることから人件費を押し上げていることが要因である。引き続き適正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35</xdr:row>
      <xdr:rowOff>149860</xdr:rowOff>
    </xdr:to>
    <xdr:cxnSp macro="">
      <xdr:nvCxnSpPr>
        <xdr:cNvPr id="66" name="直線コネクタ 65"/>
        <xdr:cNvCxnSpPr/>
      </xdr:nvCxnSpPr>
      <xdr:spPr>
        <a:xfrm>
          <a:off x="3987800" y="6150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35</xdr:row>
      <xdr:rowOff>149860</xdr:rowOff>
    </xdr:to>
    <xdr:cxnSp macro="">
      <xdr:nvCxnSpPr>
        <xdr:cNvPr id="69" name="直線コネクタ 68"/>
        <xdr:cNvCxnSpPr/>
      </xdr:nvCxnSpPr>
      <xdr:spPr>
        <a:xfrm>
          <a:off x="3098800" y="6142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142240</xdr:rowOff>
    </xdr:to>
    <xdr:cxnSp macro="">
      <xdr:nvCxnSpPr>
        <xdr:cNvPr id="72" name="直線コネクタ 71"/>
        <xdr:cNvCxnSpPr/>
      </xdr:nvCxnSpPr>
      <xdr:spPr>
        <a:xfrm>
          <a:off x="2209800" y="6139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100330</xdr:rowOff>
    </xdr:to>
    <xdr:cxnSp macro="">
      <xdr:nvCxnSpPr>
        <xdr:cNvPr id="75" name="直線コネクタ 74"/>
        <xdr:cNvCxnSpPr/>
      </xdr:nvCxnSpPr>
      <xdr:spPr>
        <a:xfrm flipV="1">
          <a:off x="1320800" y="61391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5" name="楕円 84"/>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71137</xdr:rowOff>
    </xdr:from>
    <xdr:ext cx="762000" cy="259045"/>
    <xdr:sp macro="" textlink="">
      <xdr:nvSpPr>
        <xdr:cNvPr id="86" name="人件費該当値テキスト"/>
        <xdr:cNvSpPr txBox="1"/>
      </xdr:nvSpPr>
      <xdr:spPr>
        <a:xfrm>
          <a:off x="49149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7" name="楕円 86"/>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13987</xdr:rowOff>
    </xdr:from>
    <xdr:ext cx="736600" cy="259045"/>
    <xdr:sp macro="" textlink="">
      <xdr:nvSpPr>
        <xdr:cNvPr id="88" name="テキスト ボックス 87"/>
        <xdr:cNvSpPr txBox="1"/>
      </xdr:nvSpPr>
      <xdr:spPr>
        <a:xfrm>
          <a:off x="3606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91440</xdr:rowOff>
    </xdr:from>
    <xdr:to>
      <xdr:col>15</xdr:col>
      <xdr:colOff>149225</xdr:colOff>
      <xdr:row>36</xdr:row>
      <xdr:rowOff>21590</xdr:rowOff>
    </xdr:to>
    <xdr:sp macro="" textlink="">
      <xdr:nvSpPr>
        <xdr:cNvPr id="89" name="楕円 88"/>
        <xdr:cNvSpPr/>
      </xdr:nvSpPr>
      <xdr:spPr>
        <a:xfrm>
          <a:off x="3048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6367</xdr:rowOff>
    </xdr:from>
    <xdr:ext cx="762000" cy="259045"/>
    <xdr:sp macro="" textlink="">
      <xdr:nvSpPr>
        <xdr:cNvPr id="90" name="テキスト ボックス 89"/>
        <xdr:cNvSpPr txBox="1"/>
      </xdr:nvSpPr>
      <xdr:spPr>
        <a:xfrm>
          <a:off x="2717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2557</xdr:rowOff>
    </xdr:from>
    <xdr:ext cx="762000" cy="259045"/>
    <xdr:sp macro="" textlink="">
      <xdr:nvSpPr>
        <xdr:cNvPr id="92" name="テキスト ボックス 91"/>
        <xdr:cNvSpPr txBox="1"/>
      </xdr:nvSpPr>
      <xdr:spPr>
        <a:xfrm>
          <a:off x="1828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49530</xdr:rowOff>
    </xdr:from>
    <xdr:to>
      <xdr:col>6</xdr:col>
      <xdr:colOff>171450</xdr:colOff>
      <xdr:row>36</xdr:row>
      <xdr:rowOff>151130</xdr:rowOff>
    </xdr:to>
    <xdr:sp macro="" textlink="">
      <xdr:nvSpPr>
        <xdr:cNvPr id="93" name="楕円 92"/>
        <xdr:cNvSpPr/>
      </xdr:nvSpPr>
      <xdr:spPr>
        <a:xfrm>
          <a:off x="1270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135907</xdr:rowOff>
    </xdr:from>
    <xdr:ext cx="762000" cy="259045"/>
    <xdr:sp macro="" textlink="">
      <xdr:nvSpPr>
        <xdr:cNvPr id="94" name="テキスト ボックス 93"/>
        <xdr:cNvSpPr txBox="1"/>
      </xdr:nvSpPr>
      <xdr:spPr>
        <a:xfrm>
          <a:off x="939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理的要因からこれまで各島ごとに、幼小中学校、公民館、公営住宅、上下水道及びゴミ処理施設等の基盤整備を行っており、その施設運営費や、維持管理費等が要因となっている。引き続き適正な管理を行い歳出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138430</xdr:rowOff>
    </xdr:from>
    <xdr:to>
      <xdr:col>82</xdr:col>
      <xdr:colOff>107950</xdr:colOff>
      <xdr:row>21</xdr:row>
      <xdr:rowOff>161290</xdr:rowOff>
    </xdr:to>
    <xdr:cxnSp macro="">
      <xdr:nvCxnSpPr>
        <xdr:cNvPr id="124" name="直線コネクタ 123"/>
        <xdr:cNvCxnSpPr/>
      </xdr:nvCxnSpPr>
      <xdr:spPr>
        <a:xfrm flipV="1">
          <a:off x="15671800" y="3738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5842</xdr:rowOff>
    </xdr:from>
    <xdr:to>
      <xdr:col>78</xdr:col>
      <xdr:colOff>69850</xdr:colOff>
      <xdr:row>21</xdr:row>
      <xdr:rowOff>161290</xdr:rowOff>
    </xdr:to>
    <xdr:cxnSp macro="">
      <xdr:nvCxnSpPr>
        <xdr:cNvPr id="127" name="直線コネクタ 126"/>
        <xdr:cNvCxnSpPr/>
      </xdr:nvCxnSpPr>
      <xdr:spPr>
        <a:xfrm>
          <a:off x="14782800" y="36062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53848</xdr:rowOff>
    </xdr:from>
    <xdr:to>
      <xdr:col>73</xdr:col>
      <xdr:colOff>180975</xdr:colOff>
      <xdr:row>21</xdr:row>
      <xdr:rowOff>5842</xdr:rowOff>
    </xdr:to>
    <xdr:cxnSp macro="">
      <xdr:nvCxnSpPr>
        <xdr:cNvPr id="130" name="直線コネクタ 129"/>
        <xdr:cNvCxnSpPr/>
      </xdr:nvCxnSpPr>
      <xdr:spPr>
        <a:xfrm>
          <a:off x="13893800" y="34828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20</xdr:row>
      <xdr:rowOff>53848</xdr:rowOff>
    </xdr:to>
    <xdr:cxnSp macro="">
      <xdr:nvCxnSpPr>
        <xdr:cNvPr id="133" name="直線コネクタ 132"/>
        <xdr:cNvCxnSpPr/>
      </xdr:nvCxnSpPr>
      <xdr:spPr>
        <a:xfrm>
          <a:off x="13004800" y="3126232"/>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87630</xdr:rowOff>
    </xdr:from>
    <xdr:to>
      <xdr:col>82</xdr:col>
      <xdr:colOff>158750</xdr:colOff>
      <xdr:row>22</xdr:row>
      <xdr:rowOff>17780</xdr:rowOff>
    </xdr:to>
    <xdr:sp macro="" textlink="">
      <xdr:nvSpPr>
        <xdr:cNvPr id="143" name="楕円 142"/>
        <xdr:cNvSpPr/>
      </xdr:nvSpPr>
      <xdr:spPr>
        <a:xfrm>
          <a:off x="164592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167657</xdr:rowOff>
    </xdr:from>
    <xdr:ext cx="762000" cy="259045"/>
    <xdr:sp macro="" textlink="">
      <xdr:nvSpPr>
        <xdr:cNvPr id="144" name="物件費該当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110490</xdr:rowOff>
    </xdr:from>
    <xdr:to>
      <xdr:col>78</xdr:col>
      <xdr:colOff>120650</xdr:colOff>
      <xdr:row>22</xdr:row>
      <xdr:rowOff>40640</xdr:rowOff>
    </xdr:to>
    <xdr:sp macro="" textlink="">
      <xdr:nvSpPr>
        <xdr:cNvPr id="145" name="楕円 144"/>
        <xdr:cNvSpPr/>
      </xdr:nvSpPr>
      <xdr:spPr>
        <a:xfrm>
          <a:off x="15621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25417</xdr:rowOff>
    </xdr:from>
    <xdr:ext cx="736600" cy="259045"/>
    <xdr:sp macro="" textlink="">
      <xdr:nvSpPr>
        <xdr:cNvPr id="146" name="テキスト ボックス 145"/>
        <xdr:cNvSpPr txBox="1"/>
      </xdr:nvSpPr>
      <xdr:spPr>
        <a:xfrm>
          <a:off x="15290800" y="379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126492</xdr:rowOff>
    </xdr:from>
    <xdr:to>
      <xdr:col>74</xdr:col>
      <xdr:colOff>31750</xdr:colOff>
      <xdr:row>21</xdr:row>
      <xdr:rowOff>56642</xdr:rowOff>
    </xdr:to>
    <xdr:sp macro="" textlink="">
      <xdr:nvSpPr>
        <xdr:cNvPr id="147" name="楕円 146"/>
        <xdr:cNvSpPr/>
      </xdr:nvSpPr>
      <xdr:spPr>
        <a:xfrm>
          <a:off x="14732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41419</xdr:rowOff>
    </xdr:from>
    <xdr:ext cx="762000" cy="259045"/>
    <xdr:sp macro="" textlink="">
      <xdr:nvSpPr>
        <xdr:cNvPr id="148" name="テキスト ボックス 147"/>
        <xdr:cNvSpPr txBox="1"/>
      </xdr:nvSpPr>
      <xdr:spPr>
        <a:xfrm>
          <a:off x="14401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xdr:rowOff>
    </xdr:from>
    <xdr:to>
      <xdr:col>69</xdr:col>
      <xdr:colOff>142875</xdr:colOff>
      <xdr:row>20</xdr:row>
      <xdr:rowOff>104648</xdr:rowOff>
    </xdr:to>
    <xdr:sp macro="" textlink="">
      <xdr:nvSpPr>
        <xdr:cNvPr id="149" name="楕円 148"/>
        <xdr:cNvSpPr/>
      </xdr:nvSpPr>
      <xdr:spPr>
        <a:xfrm>
          <a:off x="13843000" y="34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89425</xdr:rowOff>
    </xdr:from>
    <xdr:ext cx="762000" cy="259045"/>
    <xdr:sp macro="" textlink="">
      <xdr:nvSpPr>
        <xdr:cNvPr id="150" name="テキスト ボックス 149"/>
        <xdr:cNvSpPr txBox="1"/>
      </xdr:nvSpPr>
      <xdr:spPr>
        <a:xfrm>
          <a:off x="13512800" y="351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51" name="楕円 150"/>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2" name="テキスト ボックス 151"/>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医療費給付額や乳幼児の増加によっては平均値を上回る状況でもあるが、各種健康づくりを増進し、医療費給付の抑制に努める。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110672</xdr:rowOff>
    </xdr:to>
    <xdr:cxnSp macro="">
      <xdr:nvCxnSpPr>
        <xdr:cNvPr id="186" name="直線コネクタ 185"/>
        <xdr:cNvCxnSpPr/>
      </xdr:nvCxnSpPr>
      <xdr:spPr>
        <a:xfrm flipV="1">
          <a:off x="3987800" y="92873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110672</xdr:rowOff>
    </xdr:to>
    <xdr:cxnSp macro="">
      <xdr:nvCxnSpPr>
        <xdr:cNvPr id="189" name="直線コネクタ 188"/>
        <xdr:cNvCxnSpPr/>
      </xdr:nvCxnSpPr>
      <xdr:spPr>
        <a:xfrm>
          <a:off x="3098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45357</xdr:rowOff>
    </xdr:to>
    <xdr:cxnSp macro="">
      <xdr:nvCxnSpPr>
        <xdr:cNvPr id="192" name="直線コネクタ 191"/>
        <xdr:cNvCxnSpPr/>
      </xdr:nvCxnSpPr>
      <xdr:spPr>
        <a:xfrm flipV="1">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45357</xdr:rowOff>
    </xdr:to>
    <xdr:cxnSp macro="">
      <xdr:nvCxnSpPr>
        <xdr:cNvPr id="195" name="直線コネクタ 194"/>
        <xdr:cNvCxnSpPr/>
      </xdr:nvCxnSpPr>
      <xdr:spPr>
        <a:xfrm>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5" name="楕円 204"/>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6"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7" name="楕円 206"/>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8" name="テキスト ボックス 207"/>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09" name="楕円 208"/>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0" name="テキスト ボックス 209"/>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1" name="楕円 210"/>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2" name="テキスト ボックス 211"/>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は交通事業（船舶）、簡易水道事業、下水道事業（特環、漁集、農集）を経営しており、航路会計以外の特別会計への操出金が多額となっていることから引き続き各会計において独立採算の原則に基づき経営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56</xdr:row>
      <xdr:rowOff>138430</xdr:rowOff>
    </xdr:to>
    <xdr:cxnSp macro="">
      <xdr:nvCxnSpPr>
        <xdr:cNvPr id="242" name="直線コネクタ 241"/>
        <xdr:cNvCxnSpPr/>
      </xdr:nvCxnSpPr>
      <xdr:spPr>
        <a:xfrm flipV="1">
          <a:off x="15671800" y="96996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57</xdr:row>
      <xdr:rowOff>29845</xdr:rowOff>
    </xdr:to>
    <xdr:cxnSp macro="">
      <xdr:nvCxnSpPr>
        <xdr:cNvPr id="245" name="直線コネクタ 244"/>
        <xdr:cNvCxnSpPr/>
      </xdr:nvCxnSpPr>
      <xdr:spPr>
        <a:xfrm flipV="1">
          <a:off x="14782800" y="97396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29845</xdr:rowOff>
    </xdr:from>
    <xdr:to>
      <xdr:col>73</xdr:col>
      <xdr:colOff>180975</xdr:colOff>
      <xdr:row>57</xdr:row>
      <xdr:rowOff>149860</xdr:rowOff>
    </xdr:to>
    <xdr:cxnSp macro="">
      <xdr:nvCxnSpPr>
        <xdr:cNvPr id="248" name="直線コネクタ 247"/>
        <xdr:cNvCxnSpPr/>
      </xdr:nvCxnSpPr>
      <xdr:spPr>
        <a:xfrm flipV="1">
          <a:off x="13893800" y="980249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149860</xdr:rowOff>
    </xdr:to>
    <xdr:cxnSp macro="">
      <xdr:nvCxnSpPr>
        <xdr:cNvPr id="251" name="直線コネクタ 250"/>
        <xdr:cNvCxnSpPr/>
      </xdr:nvCxnSpPr>
      <xdr:spPr>
        <a:xfrm>
          <a:off x="13004800" y="98310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61" name="楕円 260"/>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62" name="その他該当値テキスト"/>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87630</xdr:rowOff>
    </xdr:from>
    <xdr:to>
      <xdr:col>78</xdr:col>
      <xdr:colOff>120650</xdr:colOff>
      <xdr:row>57</xdr:row>
      <xdr:rowOff>17780</xdr:rowOff>
    </xdr:to>
    <xdr:sp macro="" textlink="">
      <xdr:nvSpPr>
        <xdr:cNvPr id="263" name="楕円 262"/>
        <xdr:cNvSpPr/>
      </xdr:nvSpPr>
      <xdr:spPr>
        <a:xfrm>
          <a:off x="15621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27957</xdr:rowOff>
    </xdr:from>
    <xdr:ext cx="736600" cy="259045"/>
    <xdr:sp macro="" textlink="">
      <xdr:nvSpPr>
        <xdr:cNvPr id="264" name="テキスト ボックス 263"/>
        <xdr:cNvSpPr txBox="1"/>
      </xdr:nvSpPr>
      <xdr:spPr>
        <a:xfrm>
          <a:off x="15290800" y="945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150495</xdr:rowOff>
    </xdr:from>
    <xdr:to>
      <xdr:col>74</xdr:col>
      <xdr:colOff>31750</xdr:colOff>
      <xdr:row>57</xdr:row>
      <xdr:rowOff>80645</xdr:rowOff>
    </xdr:to>
    <xdr:sp macro="" textlink="">
      <xdr:nvSpPr>
        <xdr:cNvPr id="265" name="楕円 264"/>
        <xdr:cNvSpPr/>
      </xdr:nvSpPr>
      <xdr:spPr>
        <a:xfrm>
          <a:off x="14732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90822</xdr:rowOff>
    </xdr:from>
    <xdr:ext cx="762000" cy="259045"/>
    <xdr:sp macro="" textlink="">
      <xdr:nvSpPr>
        <xdr:cNvPr id="266" name="テキスト ボックス 265"/>
        <xdr:cNvSpPr txBox="1"/>
      </xdr:nvSpPr>
      <xdr:spPr>
        <a:xfrm>
          <a:off x="14401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7" name="楕円 266"/>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13987</xdr:rowOff>
    </xdr:from>
    <xdr:ext cx="762000" cy="259045"/>
    <xdr:sp macro="" textlink="">
      <xdr:nvSpPr>
        <xdr:cNvPr id="268" name="テキスト ボックス 267"/>
        <xdr:cNvSpPr txBox="1"/>
      </xdr:nvSpPr>
      <xdr:spPr>
        <a:xfrm>
          <a:off x="13512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69" name="楕円 268"/>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119397</xdr:rowOff>
    </xdr:from>
    <xdr:ext cx="762000" cy="259045"/>
    <xdr:sp macro="" textlink="">
      <xdr:nvSpPr>
        <xdr:cNvPr id="270" name="テキスト ボックス 269"/>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類似団体と比較すると比率は低くなっている。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これまでの行政改革により各種団体への補助金の見直しや削減を行っているが、引き続き補助金等の適正化に努める。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8890</xdr:rowOff>
    </xdr:to>
    <xdr:cxnSp macro="">
      <xdr:nvCxnSpPr>
        <xdr:cNvPr id="302" name="直線コネクタ 301"/>
        <xdr:cNvCxnSpPr/>
      </xdr:nvCxnSpPr>
      <xdr:spPr>
        <a:xfrm flipV="1">
          <a:off x="15671800" y="58191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157480</xdr:rowOff>
    </xdr:from>
    <xdr:to>
      <xdr:col>78</xdr:col>
      <xdr:colOff>69850</xdr:colOff>
      <xdr:row>34</xdr:row>
      <xdr:rowOff>8890</xdr:rowOff>
    </xdr:to>
    <xdr:cxnSp macro="">
      <xdr:nvCxnSpPr>
        <xdr:cNvPr id="305" name="直線コネクタ 304"/>
        <xdr:cNvCxnSpPr/>
      </xdr:nvCxnSpPr>
      <xdr:spPr>
        <a:xfrm>
          <a:off x="14782800" y="5815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157480</xdr:rowOff>
    </xdr:from>
    <xdr:to>
      <xdr:col>73</xdr:col>
      <xdr:colOff>180975</xdr:colOff>
      <xdr:row>33</xdr:row>
      <xdr:rowOff>161290</xdr:rowOff>
    </xdr:to>
    <xdr:cxnSp macro="">
      <xdr:nvCxnSpPr>
        <xdr:cNvPr id="308" name="直線コネクタ 307"/>
        <xdr:cNvCxnSpPr/>
      </xdr:nvCxnSpPr>
      <xdr:spPr>
        <a:xfrm flipV="1">
          <a:off x="13893800" y="5815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165100</xdr:rowOff>
    </xdr:to>
    <xdr:cxnSp macro="">
      <xdr:nvCxnSpPr>
        <xdr:cNvPr id="311" name="直線コネクタ 310"/>
        <xdr:cNvCxnSpPr/>
      </xdr:nvCxnSpPr>
      <xdr:spPr>
        <a:xfrm flipV="1">
          <a:off x="13004800" y="5819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1" name="楕円 320"/>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19067</xdr:rowOff>
    </xdr:from>
    <xdr:ext cx="762000" cy="259045"/>
    <xdr:sp macro="" textlink="">
      <xdr:nvSpPr>
        <xdr:cNvPr id="322" name="補助費等該当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129540</xdr:rowOff>
    </xdr:from>
    <xdr:to>
      <xdr:col>78</xdr:col>
      <xdr:colOff>120650</xdr:colOff>
      <xdr:row>34</xdr:row>
      <xdr:rowOff>59690</xdr:rowOff>
    </xdr:to>
    <xdr:sp macro="" textlink="">
      <xdr:nvSpPr>
        <xdr:cNvPr id="323" name="楕円 322"/>
        <xdr:cNvSpPr/>
      </xdr:nvSpPr>
      <xdr:spPr>
        <a:xfrm>
          <a:off x="156210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69867</xdr:rowOff>
    </xdr:from>
    <xdr:ext cx="736600" cy="259045"/>
    <xdr:sp macro="" textlink="">
      <xdr:nvSpPr>
        <xdr:cNvPr id="324" name="テキスト ボックス 323"/>
        <xdr:cNvSpPr txBox="1"/>
      </xdr:nvSpPr>
      <xdr:spPr>
        <a:xfrm>
          <a:off x="15290800" y="5556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106680</xdr:rowOff>
    </xdr:from>
    <xdr:to>
      <xdr:col>74</xdr:col>
      <xdr:colOff>31750</xdr:colOff>
      <xdr:row>34</xdr:row>
      <xdr:rowOff>36830</xdr:rowOff>
    </xdr:to>
    <xdr:sp macro="" textlink="">
      <xdr:nvSpPr>
        <xdr:cNvPr id="325" name="楕円 324"/>
        <xdr:cNvSpPr/>
      </xdr:nvSpPr>
      <xdr:spPr>
        <a:xfrm>
          <a:off x="14732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47007</xdr:rowOff>
    </xdr:from>
    <xdr:ext cx="762000" cy="259045"/>
    <xdr:sp macro="" textlink="">
      <xdr:nvSpPr>
        <xdr:cNvPr id="326" name="テキスト ボックス 325"/>
        <xdr:cNvSpPr txBox="1"/>
      </xdr:nvSpPr>
      <xdr:spPr>
        <a:xfrm>
          <a:off x="14401800"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27" name="楕円 326"/>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28" name="テキスト ボックス 327"/>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114300</xdr:rowOff>
    </xdr:from>
    <xdr:to>
      <xdr:col>65</xdr:col>
      <xdr:colOff>53975</xdr:colOff>
      <xdr:row>34</xdr:row>
      <xdr:rowOff>44450</xdr:rowOff>
    </xdr:to>
    <xdr:sp macro="" textlink="">
      <xdr:nvSpPr>
        <xdr:cNvPr id="329" name="楕円 328"/>
        <xdr:cNvSpPr/>
      </xdr:nvSpPr>
      <xdr:spPr>
        <a:xfrm>
          <a:off x="12954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54627</xdr:rowOff>
    </xdr:from>
    <xdr:ext cx="762000" cy="259045"/>
    <xdr:sp macro="" textlink="">
      <xdr:nvSpPr>
        <xdr:cNvPr id="330" name="テキスト ボックス 329"/>
        <xdr:cNvSpPr txBox="1"/>
      </xdr:nvSpPr>
      <xdr:spPr>
        <a:xfrm>
          <a:off x="12623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島からなる地理的要因により、各島ごとに生活に係る基盤整備を行ってきており、その財源として多額の地方債を発行してきたことが要因である。引き続き計画的な公債費発行に努め、公債費比率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123189</xdr:rowOff>
    </xdr:to>
    <xdr:cxnSp macro="">
      <xdr:nvCxnSpPr>
        <xdr:cNvPr id="362" name="直線コネクタ 361"/>
        <xdr:cNvCxnSpPr/>
      </xdr:nvCxnSpPr>
      <xdr:spPr>
        <a:xfrm flipV="1">
          <a:off x="3987800" y="131229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77</xdr:row>
      <xdr:rowOff>35561</xdr:rowOff>
    </xdr:to>
    <xdr:cxnSp macro="">
      <xdr:nvCxnSpPr>
        <xdr:cNvPr id="365" name="直線コネクタ 364"/>
        <xdr:cNvCxnSpPr/>
      </xdr:nvCxnSpPr>
      <xdr:spPr>
        <a:xfrm flipV="1">
          <a:off x="3098800" y="13153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39370</xdr:rowOff>
    </xdr:to>
    <xdr:cxnSp macro="">
      <xdr:nvCxnSpPr>
        <xdr:cNvPr id="368" name="直線コネクタ 367"/>
        <xdr:cNvCxnSpPr/>
      </xdr:nvCxnSpPr>
      <xdr:spPr>
        <a:xfrm flipV="1">
          <a:off x="2209800" y="13237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39370</xdr:rowOff>
    </xdr:from>
    <xdr:to>
      <xdr:col>11</xdr:col>
      <xdr:colOff>9525</xdr:colOff>
      <xdr:row>77</xdr:row>
      <xdr:rowOff>111761</xdr:rowOff>
    </xdr:to>
    <xdr:cxnSp macro="">
      <xdr:nvCxnSpPr>
        <xdr:cNvPr id="371" name="直線コネクタ 370"/>
        <xdr:cNvCxnSpPr/>
      </xdr:nvCxnSpPr>
      <xdr:spPr>
        <a:xfrm flipV="1">
          <a:off x="1320800" y="132410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1" name="楕円 380"/>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2"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3" name="楕円 382"/>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12717</xdr:rowOff>
    </xdr:from>
    <xdr:ext cx="736600" cy="259045"/>
    <xdr:sp macro="" textlink="">
      <xdr:nvSpPr>
        <xdr:cNvPr id="384" name="テキスト ボックス 383"/>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5" name="楕円 384"/>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6" name="テキスト ボックス 385"/>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87" name="楕円 386"/>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74947</xdr:rowOff>
    </xdr:from>
    <xdr:ext cx="762000" cy="259045"/>
    <xdr:sp macro="" textlink="">
      <xdr:nvSpPr>
        <xdr:cNvPr id="388" name="テキスト ボックス 387"/>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89" name="楕円 388"/>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90" name="テキスト ボックス 389"/>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類似団体を上回っている要因として、人件費や物件費によるものとなっている。引き続き適正な定員管理に努め、公共施設運営や維持管理費等を適正に行い歳出削減に努める。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154758</xdr:rowOff>
    </xdr:from>
    <xdr:to>
      <xdr:col>82</xdr:col>
      <xdr:colOff>107950</xdr:colOff>
      <xdr:row>80</xdr:row>
      <xdr:rowOff>55155</xdr:rowOff>
    </xdr:to>
    <xdr:cxnSp macro="">
      <xdr:nvCxnSpPr>
        <xdr:cNvPr id="425" name="直線コネクタ 424"/>
        <xdr:cNvCxnSpPr/>
      </xdr:nvCxnSpPr>
      <xdr:spPr>
        <a:xfrm flipV="1">
          <a:off x="15671800" y="13699308"/>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109038</xdr:rowOff>
    </xdr:from>
    <xdr:to>
      <xdr:col>78</xdr:col>
      <xdr:colOff>69850</xdr:colOff>
      <xdr:row>80</xdr:row>
      <xdr:rowOff>55155</xdr:rowOff>
    </xdr:to>
    <xdr:cxnSp macro="">
      <xdr:nvCxnSpPr>
        <xdr:cNvPr id="428" name="直線コネクタ 427"/>
        <xdr:cNvCxnSpPr/>
      </xdr:nvCxnSpPr>
      <xdr:spPr>
        <a:xfrm>
          <a:off x="14782800" y="13653588"/>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109038</xdr:rowOff>
    </xdr:to>
    <xdr:cxnSp macro="">
      <xdr:nvCxnSpPr>
        <xdr:cNvPr id="431" name="直線コネクタ 430"/>
        <xdr:cNvCxnSpPr/>
      </xdr:nvCxnSpPr>
      <xdr:spPr>
        <a:xfrm>
          <a:off x="13893800" y="136372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68218</xdr:rowOff>
    </xdr:from>
    <xdr:to>
      <xdr:col>69</xdr:col>
      <xdr:colOff>92075</xdr:colOff>
      <xdr:row>79</xdr:row>
      <xdr:rowOff>92711</xdr:rowOff>
    </xdr:to>
    <xdr:cxnSp macro="">
      <xdr:nvCxnSpPr>
        <xdr:cNvPr id="434" name="直線コネクタ 433"/>
        <xdr:cNvCxnSpPr/>
      </xdr:nvCxnSpPr>
      <xdr:spPr>
        <a:xfrm>
          <a:off x="13004800" y="1344131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103958</xdr:rowOff>
    </xdr:from>
    <xdr:to>
      <xdr:col>82</xdr:col>
      <xdr:colOff>158750</xdr:colOff>
      <xdr:row>80</xdr:row>
      <xdr:rowOff>34108</xdr:rowOff>
    </xdr:to>
    <xdr:sp macro="" textlink="">
      <xdr:nvSpPr>
        <xdr:cNvPr id="444" name="楕円 443"/>
        <xdr:cNvSpPr/>
      </xdr:nvSpPr>
      <xdr:spPr>
        <a:xfrm>
          <a:off x="16459200" y="13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76035</xdr:rowOff>
    </xdr:from>
    <xdr:ext cx="762000" cy="259045"/>
    <xdr:sp macro="" textlink="">
      <xdr:nvSpPr>
        <xdr:cNvPr id="445" name="公債費以外該当値テキスト"/>
        <xdr:cNvSpPr txBox="1"/>
      </xdr:nvSpPr>
      <xdr:spPr>
        <a:xfrm>
          <a:off x="165989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4355</xdr:rowOff>
    </xdr:from>
    <xdr:to>
      <xdr:col>78</xdr:col>
      <xdr:colOff>120650</xdr:colOff>
      <xdr:row>80</xdr:row>
      <xdr:rowOff>105955</xdr:rowOff>
    </xdr:to>
    <xdr:sp macro="" textlink="">
      <xdr:nvSpPr>
        <xdr:cNvPr id="446" name="楕円 445"/>
        <xdr:cNvSpPr/>
      </xdr:nvSpPr>
      <xdr:spPr>
        <a:xfrm>
          <a:off x="15621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90732</xdr:rowOff>
    </xdr:from>
    <xdr:ext cx="736600" cy="259045"/>
    <xdr:sp macro="" textlink="">
      <xdr:nvSpPr>
        <xdr:cNvPr id="447" name="テキスト ボックス 446"/>
        <xdr:cNvSpPr txBox="1"/>
      </xdr:nvSpPr>
      <xdr:spPr>
        <a:xfrm>
          <a:off x="15290800" y="1380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58238</xdr:rowOff>
    </xdr:from>
    <xdr:to>
      <xdr:col>74</xdr:col>
      <xdr:colOff>31750</xdr:colOff>
      <xdr:row>79</xdr:row>
      <xdr:rowOff>159838</xdr:rowOff>
    </xdr:to>
    <xdr:sp macro="" textlink="">
      <xdr:nvSpPr>
        <xdr:cNvPr id="448" name="楕円 447"/>
        <xdr:cNvSpPr/>
      </xdr:nvSpPr>
      <xdr:spPr>
        <a:xfrm>
          <a:off x="147320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144615</xdr:rowOff>
    </xdr:from>
    <xdr:ext cx="762000" cy="259045"/>
    <xdr:sp macro="" textlink="">
      <xdr:nvSpPr>
        <xdr:cNvPr id="449" name="テキスト ボックス 448"/>
        <xdr:cNvSpPr txBox="1"/>
      </xdr:nvSpPr>
      <xdr:spPr>
        <a:xfrm>
          <a:off x="14401800" y="13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0" name="楕円 449"/>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1" name="テキスト ボックス 450"/>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52" name="楕円 451"/>
        <xdr:cNvSpPr/>
      </xdr:nvSpPr>
      <xdr:spPr>
        <a:xfrm>
          <a:off x="12954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53" name="テキスト ボックス 452"/>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70045</xdr:rowOff>
    </xdr:from>
    <xdr:to>
      <xdr:col>29</xdr:col>
      <xdr:colOff>127000</xdr:colOff>
      <xdr:row>17</xdr:row>
      <xdr:rowOff>83254</xdr:rowOff>
    </xdr:to>
    <xdr:cxnSp macro="">
      <xdr:nvCxnSpPr>
        <xdr:cNvPr id="51" name="直線コネクタ 50"/>
        <xdr:cNvCxnSpPr/>
      </xdr:nvCxnSpPr>
      <xdr:spPr bwMode="auto">
        <a:xfrm flipV="1">
          <a:off x="5003800" y="3032320"/>
          <a:ext cx="647700" cy="1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76774</xdr:rowOff>
    </xdr:from>
    <xdr:to>
      <xdr:col>26</xdr:col>
      <xdr:colOff>50800</xdr:colOff>
      <xdr:row>17</xdr:row>
      <xdr:rowOff>83254</xdr:rowOff>
    </xdr:to>
    <xdr:cxnSp macro="">
      <xdr:nvCxnSpPr>
        <xdr:cNvPr id="54" name="直線コネクタ 53"/>
        <xdr:cNvCxnSpPr/>
      </xdr:nvCxnSpPr>
      <xdr:spPr bwMode="auto">
        <a:xfrm>
          <a:off x="4305300" y="3039049"/>
          <a:ext cx="698500" cy="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67146</xdr:rowOff>
    </xdr:from>
    <xdr:to>
      <xdr:col>22</xdr:col>
      <xdr:colOff>114300</xdr:colOff>
      <xdr:row>17</xdr:row>
      <xdr:rowOff>76774</xdr:rowOff>
    </xdr:to>
    <xdr:cxnSp macro="">
      <xdr:nvCxnSpPr>
        <xdr:cNvPr id="57" name="直線コネクタ 56"/>
        <xdr:cNvCxnSpPr/>
      </xdr:nvCxnSpPr>
      <xdr:spPr bwMode="auto">
        <a:xfrm>
          <a:off x="3606800" y="3029421"/>
          <a:ext cx="698500" cy="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67146</xdr:rowOff>
    </xdr:from>
    <xdr:to>
      <xdr:col>18</xdr:col>
      <xdr:colOff>177800</xdr:colOff>
      <xdr:row>17</xdr:row>
      <xdr:rowOff>72457</xdr:rowOff>
    </xdr:to>
    <xdr:cxnSp macro="">
      <xdr:nvCxnSpPr>
        <xdr:cNvPr id="60" name="直線コネクタ 59"/>
        <xdr:cNvCxnSpPr/>
      </xdr:nvCxnSpPr>
      <xdr:spPr bwMode="auto">
        <a:xfrm flipV="1">
          <a:off x="2908300" y="3029421"/>
          <a:ext cx="698500" cy="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19245</xdr:rowOff>
    </xdr:from>
    <xdr:to>
      <xdr:col>29</xdr:col>
      <xdr:colOff>177800</xdr:colOff>
      <xdr:row>17</xdr:row>
      <xdr:rowOff>120845</xdr:rowOff>
    </xdr:to>
    <xdr:sp macro="" textlink="">
      <xdr:nvSpPr>
        <xdr:cNvPr id="70" name="楕円 69"/>
        <xdr:cNvSpPr/>
      </xdr:nvSpPr>
      <xdr:spPr bwMode="auto">
        <a:xfrm>
          <a:off x="5600700" y="298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35772</xdr:rowOff>
    </xdr:from>
    <xdr:ext cx="762000" cy="259045"/>
    <xdr:sp macro="" textlink="">
      <xdr:nvSpPr>
        <xdr:cNvPr id="71" name="人口1人当たり決算額の推移該当値テキスト130"/>
        <xdr:cNvSpPr txBox="1"/>
      </xdr:nvSpPr>
      <xdr:spPr>
        <a:xfrm>
          <a:off x="5740400" y="28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32454</xdr:rowOff>
    </xdr:from>
    <xdr:to>
      <xdr:col>26</xdr:col>
      <xdr:colOff>101600</xdr:colOff>
      <xdr:row>17</xdr:row>
      <xdr:rowOff>134054</xdr:rowOff>
    </xdr:to>
    <xdr:sp macro="" textlink="">
      <xdr:nvSpPr>
        <xdr:cNvPr id="72" name="楕円 71"/>
        <xdr:cNvSpPr/>
      </xdr:nvSpPr>
      <xdr:spPr bwMode="auto">
        <a:xfrm>
          <a:off x="49530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144231</xdr:rowOff>
    </xdr:from>
    <xdr:ext cx="736600" cy="259045"/>
    <xdr:sp macro="" textlink="">
      <xdr:nvSpPr>
        <xdr:cNvPr id="73" name="テキスト ボックス 72"/>
        <xdr:cNvSpPr txBox="1"/>
      </xdr:nvSpPr>
      <xdr:spPr>
        <a:xfrm>
          <a:off x="4622800" y="276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25974</xdr:rowOff>
    </xdr:from>
    <xdr:to>
      <xdr:col>22</xdr:col>
      <xdr:colOff>165100</xdr:colOff>
      <xdr:row>17</xdr:row>
      <xdr:rowOff>127574</xdr:rowOff>
    </xdr:to>
    <xdr:sp macro="" textlink="">
      <xdr:nvSpPr>
        <xdr:cNvPr id="74" name="楕円 73"/>
        <xdr:cNvSpPr/>
      </xdr:nvSpPr>
      <xdr:spPr bwMode="auto">
        <a:xfrm>
          <a:off x="4254500" y="298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137751</xdr:rowOff>
    </xdr:from>
    <xdr:ext cx="762000" cy="259045"/>
    <xdr:sp macro="" textlink="">
      <xdr:nvSpPr>
        <xdr:cNvPr id="75" name="テキスト ボックス 74"/>
        <xdr:cNvSpPr txBox="1"/>
      </xdr:nvSpPr>
      <xdr:spPr>
        <a:xfrm>
          <a:off x="3924300" y="275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16346</xdr:rowOff>
    </xdr:from>
    <xdr:to>
      <xdr:col>19</xdr:col>
      <xdr:colOff>38100</xdr:colOff>
      <xdr:row>17</xdr:row>
      <xdr:rowOff>117946</xdr:rowOff>
    </xdr:to>
    <xdr:sp macro="" textlink="">
      <xdr:nvSpPr>
        <xdr:cNvPr id="76" name="楕円 75"/>
        <xdr:cNvSpPr/>
      </xdr:nvSpPr>
      <xdr:spPr bwMode="auto">
        <a:xfrm>
          <a:off x="3556000" y="297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128123</xdr:rowOff>
    </xdr:from>
    <xdr:ext cx="762000" cy="259045"/>
    <xdr:sp macro="" textlink="">
      <xdr:nvSpPr>
        <xdr:cNvPr id="77" name="テキスト ボックス 76"/>
        <xdr:cNvSpPr txBox="1"/>
      </xdr:nvSpPr>
      <xdr:spPr>
        <a:xfrm>
          <a:off x="3225800" y="274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21657</xdr:rowOff>
    </xdr:from>
    <xdr:to>
      <xdr:col>15</xdr:col>
      <xdr:colOff>101600</xdr:colOff>
      <xdr:row>17</xdr:row>
      <xdr:rowOff>123257</xdr:rowOff>
    </xdr:to>
    <xdr:sp macro="" textlink="">
      <xdr:nvSpPr>
        <xdr:cNvPr id="78" name="楕円 77"/>
        <xdr:cNvSpPr/>
      </xdr:nvSpPr>
      <xdr:spPr bwMode="auto">
        <a:xfrm>
          <a:off x="2857500" y="298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133434</xdr:rowOff>
    </xdr:from>
    <xdr:ext cx="762000" cy="259045"/>
    <xdr:sp macro="" textlink="">
      <xdr:nvSpPr>
        <xdr:cNvPr id="79" name="テキスト ボックス 78"/>
        <xdr:cNvSpPr txBox="1"/>
      </xdr:nvSpPr>
      <xdr:spPr>
        <a:xfrm>
          <a:off x="2527300" y="27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261828</xdr:rowOff>
    </xdr:from>
    <xdr:to>
      <xdr:col>29</xdr:col>
      <xdr:colOff>127000</xdr:colOff>
      <xdr:row>34</xdr:row>
      <xdr:rowOff>328129</xdr:rowOff>
    </xdr:to>
    <xdr:cxnSp macro="">
      <xdr:nvCxnSpPr>
        <xdr:cNvPr id="114" name="直線コネクタ 113"/>
        <xdr:cNvCxnSpPr/>
      </xdr:nvCxnSpPr>
      <xdr:spPr bwMode="auto">
        <a:xfrm>
          <a:off x="5003800" y="6529278"/>
          <a:ext cx="647700" cy="6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232835</xdr:rowOff>
    </xdr:from>
    <xdr:to>
      <xdr:col>26</xdr:col>
      <xdr:colOff>50800</xdr:colOff>
      <xdr:row>34</xdr:row>
      <xdr:rowOff>261828</xdr:rowOff>
    </xdr:to>
    <xdr:cxnSp macro="">
      <xdr:nvCxnSpPr>
        <xdr:cNvPr id="117" name="直線コネクタ 116"/>
        <xdr:cNvCxnSpPr/>
      </xdr:nvCxnSpPr>
      <xdr:spPr bwMode="auto">
        <a:xfrm>
          <a:off x="4305300" y="6500285"/>
          <a:ext cx="698500" cy="2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232835</xdr:rowOff>
    </xdr:from>
    <xdr:to>
      <xdr:col>22</xdr:col>
      <xdr:colOff>114300</xdr:colOff>
      <xdr:row>35</xdr:row>
      <xdr:rowOff>79928</xdr:rowOff>
    </xdr:to>
    <xdr:cxnSp macro="">
      <xdr:nvCxnSpPr>
        <xdr:cNvPr id="120" name="直線コネクタ 119"/>
        <xdr:cNvCxnSpPr/>
      </xdr:nvCxnSpPr>
      <xdr:spPr bwMode="auto">
        <a:xfrm flipV="1">
          <a:off x="3606800" y="6500285"/>
          <a:ext cx="698500" cy="18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74853</xdr:rowOff>
    </xdr:from>
    <xdr:to>
      <xdr:col>18</xdr:col>
      <xdr:colOff>177800</xdr:colOff>
      <xdr:row>35</xdr:row>
      <xdr:rowOff>79928</xdr:rowOff>
    </xdr:to>
    <xdr:cxnSp macro="">
      <xdr:nvCxnSpPr>
        <xdr:cNvPr id="123" name="直線コネクタ 122"/>
        <xdr:cNvCxnSpPr/>
      </xdr:nvCxnSpPr>
      <xdr:spPr bwMode="auto">
        <a:xfrm>
          <a:off x="2908300" y="6685203"/>
          <a:ext cx="6985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277329</xdr:rowOff>
    </xdr:from>
    <xdr:to>
      <xdr:col>29</xdr:col>
      <xdr:colOff>177800</xdr:colOff>
      <xdr:row>35</xdr:row>
      <xdr:rowOff>36029</xdr:rowOff>
    </xdr:to>
    <xdr:sp macro="" textlink="">
      <xdr:nvSpPr>
        <xdr:cNvPr id="133" name="楕円 132"/>
        <xdr:cNvSpPr/>
      </xdr:nvSpPr>
      <xdr:spPr bwMode="auto">
        <a:xfrm>
          <a:off x="5600700" y="654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122406</xdr:rowOff>
    </xdr:from>
    <xdr:ext cx="762000" cy="259045"/>
    <xdr:sp macro="" textlink="">
      <xdr:nvSpPr>
        <xdr:cNvPr id="134" name="人口1人当たり決算額の推移該当値テキスト445"/>
        <xdr:cNvSpPr txBox="1"/>
      </xdr:nvSpPr>
      <xdr:spPr>
        <a:xfrm>
          <a:off x="5740400" y="638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211028</xdr:rowOff>
    </xdr:from>
    <xdr:to>
      <xdr:col>26</xdr:col>
      <xdr:colOff>101600</xdr:colOff>
      <xdr:row>34</xdr:row>
      <xdr:rowOff>312628</xdr:rowOff>
    </xdr:to>
    <xdr:sp macro="" textlink="">
      <xdr:nvSpPr>
        <xdr:cNvPr id="135" name="楕円 134"/>
        <xdr:cNvSpPr/>
      </xdr:nvSpPr>
      <xdr:spPr bwMode="auto">
        <a:xfrm>
          <a:off x="4953000" y="647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322805</xdr:rowOff>
    </xdr:from>
    <xdr:ext cx="736600" cy="259045"/>
    <xdr:sp macro="" textlink="">
      <xdr:nvSpPr>
        <xdr:cNvPr id="136" name="テキスト ボックス 135"/>
        <xdr:cNvSpPr txBox="1"/>
      </xdr:nvSpPr>
      <xdr:spPr>
        <a:xfrm>
          <a:off x="4622800" y="624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182035</xdr:rowOff>
    </xdr:from>
    <xdr:to>
      <xdr:col>22</xdr:col>
      <xdr:colOff>165100</xdr:colOff>
      <xdr:row>34</xdr:row>
      <xdr:rowOff>283635</xdr:rowOff>
    </xdr:to>
    <xdr:sp macro="" textlink="">
      <xdr:nvSpPr>
        <xdr:cNvPr id="137" name="楕円 136"/>
        <xdr:cNvSpPr/>
      </xdr:nvSpPr>
      <xdr:spPr bwMode="auto">
        <a:xfrm>
          <a:off x="4254500" y="6449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293812</xdr:rowOff>
    </xdr:from>
    <xdr:ext cx="762000" cy="259045"/>
    <xdr:sp macro="" textlink="">
      <xdr:nvSpPr>
        <xdr:cNvPr id="138" name="テキスト ボックス 137"/>
        <xdr:cNvSpPr txBox="1"/>
      </xdr:nvSpPr>
      <xdr:spPr>
        <a:xfrm>
          <a:off x="3924300" y="621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29128</xdr:rowOff>
    </xdr:from>
    <xdr:to>
      <xdr:col>19</xdr:col>
      <xdr:colOff>38100</xdr:colOff>
      <xdr:row>35</xdr:row>
      <xdr:rowOff>130728</xdr:rowOff>
    </xdr:to>
    <xdr:sp macro="" textlink="">
      <xdr:nvSpPr>
        <xdr:cNvPr id="139" name="楕円 138"/>
        <xdr:cNvSpPr/>
      </xdr:nvSpPr>
      <xdr:spPr bwMode="auto">
        <a:xfrm>
          <a:off x="3556000" y="6639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140905</xdr:rowOff>
    </xdr:from>
    <xdr:ext cx="762000" cy="259045"/>
    <xdr:sp macro="" textlink="">
      <xdr:nvSpPr>
        <xdr:cNvPr id="140" name="テキスト ボックス 139"/>
        <xdr:cNvSpPr txBox="1"/>
      </xdr:nvSpPr>
      <xdr:spPr>
        <a:xfrm>
          <a:off x="3225800" y="640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24053</xdr:rowOff>
    </xdr:from>
    <xdr:to>
      <xdr:col>15</xdr:col>
      <xdr:colOff>101600</xdr:colOff>
      <xdr:row>35</xdr:row>
      <xdr:rowOff>125653</xdr:rowOff>
    </xdr:to>
    <xdr:sp macro="" textlink="">
      <xdr:nvSpPr>
        <xdr:cNvPr id="141" name="楕円 140"/>
        <xdr:cNvSpPr/>
      </xdr:nvSpPr>
      <xdr:spPr bwMode="auto">
        <a:xfrm>
          <a:off x="2857500" y="663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135830</xdr:rowOff>
    </xdr:from>
    <xdr:ext cx="762000" cy="259045"/>
    <xdr:sp macro="" textlink="">
      <xdr:nvSpPr>
        <xdr:cNvPr id="142" name="テキスト ボックス 141"/>
        <xdr:cNvSpPr txBox="1"/>
      </xdr:nvSpPr>
      <xdr:spPr>
        <a:xfrm>
          <a:off x="2527300" y="640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
927
16.74
2,190,944
1,918,885
161,338
783,812
1,182,842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133464</xdr:rowOff>
    </xdr:from>
    <xdr:to>
      <xdr:col>24</xdr:col>
      <xdr:colOff>63500</xdr:colOff>
      <xdr:row>36</xdr:row>
      <xdr:rowOff>146050</xdr:rowOff>
    </xdr:to>
    <xdr:cxnSp macro="">
      <xdr:nvCxnSpPr>
        <xdr:cNvPr id="60" name="直線コネクタ 59"/>
        <xdr:cNvCxnSpPr/>
      </xdr:nvCxnSpPr>
      <xdr:spPr>
        <a:xfrm>
          <a:off x="3797300" y="6305664"/>
          <a:ext cx="8382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128043</xdr:rowOff>
    </xdr:from>
    <xdr:to>
      <xdr:col>19</xdr:col>
      <xdr:colOff>177800</xdr:colOff>
      <xdr:row>36</xdr:row>
      <xdr:rowOff>133464</xdr:rowOff>
    </xdr:to>
    <xdr:cxnSp macro="">
      <xdr:nvCxnSpPr>
        <xdr:cNvPr id="63" name="直線コネクタ 62"/>
        <xdr:cNvCxnSpPr/>
      </xdr:nvCxnSpPr>
      <xdr:spPr>
        <a:xfrm>
          <a:off x="2908300" y="6300243"/>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87484</xdr:rowOff>
    </xdr:from>
    <xdr:to>
      <xdr:col>15</xdr:col>
      <xdr:colOff>50800</xdr:colOff>
      <xdr:row>36</xdr:row>
      <xdr:rowOff>128043</xdr:rowOff>
    </xdr:to>
    <xdr:cxnSp macro="">
      <xdr:nvCxnSpPr>
        <xdr:cNvPr id="66" name="直線コネクタ 65"/>
        <xdr:cNvCxnSpPr/>
      </xdr:nvCxnSpPr>
      <xdr:spPr>
        <a:xfrm>
          <a:off x="2019300" y="6259684"/>
          <a:ext cx="8890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55304</xdr:rowOff>
    </xdr:from>
    <xdr:to>
      <xdr:col>10</xdr:col>
      <xdr:colOff>114300</xdr:colOff>
      <xdr:row>36</xdr:row>
      <xdr:rowOff>87484</xdr:rowOff>
    </xdr:to>
    <xdr:cxnSp macro="">
      <xdr:nvCxnSpPr>
        <xdr:cNvPr id="69" name="直線コネクタ 68"/>
        <xdr:cNvCxnSpPr/>
      </xdr:nvCxnSpPr>
      <xdr:spPr>
        <a:xfrm>
          <a:off x="1130300" y="6227504"/>
          <a:ext cx="8890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95250</xdr:rowOff>
    </xdr:from>
    <xdr:to>
      <xdr:col>24</xdr:col>
      <xdr:colOff>114300</xdr:colOff>
      <xdr:row>37</xdr:row>
      <xdr:rowOff>25400</xdr:rowOff>
    </xdr:to>
    <xdr:sp macro="" textlink="">
      <xdr:nvSpPr>
        <xdr:cNvPr id="79" name="楕円 78"/>
        <xdr:cNvSpPr/>
      </xdr:nvSpPr>
      <xdr:spPr>
        <a:xfrm>
          <a:off x="45847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118127</xdr:rowOff>
    </xdr:from>
    <xdr:ext cx="599010" cy="259045"/>
    <xdr:sp macro="" textlink="">
      <xdr:nvSpPr>
        <xdr:cNvPr id="80" name="人件費該当値テキスト"/>
        <xdr:cNvSpPr txBox="1"/>
      </xdr:nvSpPr>
      <xdr:spPr>
        <a:xfrm>
          <a:off x="4686300" y="611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82664</xdr:rowOff>
    </xdr:from>
    <xdr:to>
      <xdr:col>20</xdr:col>
      <xdr:colOff>38100</xdr:colOff>
      <xdr:row>37</xdr:row>
      <xdr:rowOff>12814</xdr:rowOff>
    </xdr:to>
    <xdr:sp macro="" textlink="">
      <xdr:nvSpPr>
        <xdr:cNvPr id="81" name="楕円 80"/>
        <xdr:cNvSpPr/>
      </xdr:nvSpPr>
      <xdr:spPr>
        <a:xfrm>
          <a:off x="3746500" y="62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29341</xdr:rowOff>
    </xdr:from>
    <xdr:ext cx="599010" cy="259045"/>
    <xdr:sp macro="" textlink="">
      <xdr:nvSpPr>
        <xdr:cNvPr id="82" name="テキスト ボックス 81"/>
        <xdr:cNvSpPr txBox="1"/>
      </xdr:nvSpPr>
      <xdr:spPr>
        <a:xfrm>
          <a:off x="3497795" y="603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77243</xdr:rowOff>
    </xdr:from>
    <xdr:to>
      <xdr:col>15</xdr:col>
      <xdr:colOff>101600</xdr:colOff>
      <xdr:row>37</xdr:row>
      <xdr:rowOff>7393</xdr:rowOff>
    </xdr:to>
    <xdr:sp macro="" textlink="">
      <xdr:nvSpPr>
        <xdr:cNvPr id="83" name="楕円 82"/>
        <xdr:cNvSpPr/>
      </xdr:nvSpPr>
      <xdr:spPr>
        <a:xfrm>
          <a:off x="2857500" y="62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23920</xdr:rowOff>
    </xdr:from>
    <xdr:ext cx="599010" cy="259045"/>
    <xdr:sp macro="" textlink="">
      <xdr:nvSpPr>
        <xdr:cNvPr id="84" name="テキスト ボックス 83"/>
        <xdr:cNvSpPr txBox="1"/>
      </xdr:nvSpPr>
      <xdr:spPr>
        <a:xfrm>
          <a:off x="2608795" y="602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36684</xdr:rowOff>
    </xdr:from>
    <xdr:to>
      <xdr:col>10</xdr:col>
      <xdr:colOff>165100</xdr:colOff>
      <xdr:row>36</xdr:row>
      <xdr:rowOff>138284</xdr:rowOff>
    </xdr:to>
    <xdr:sp macro="" textlink="">
      <xdr:nvSpPr>
        <xdr:cNvPr id="85" name="楕円 84"/>
        <xdr:cNvSpPr/>
      </xdr:nvSpPr>
      <xdr:spPr>
        <a:xfrm>
          <a:off x="1968500" y="62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154811</xdr:rowOff>
    </xdr:from>
    <xdr:ext cx="599010" cy="259045"/>
    <xdr:sp macro="" textlink="">
      <xdr:nvSpPr>
        <xdr:cNvPr id="86" name="テキスト ボックス 85"/>
        <xdr:cNvSpPr txBox="1"/>
      </xdr:nvSpPr>
      <xdr:spPr>
        <a:xfrm>
          <a:off x="1719795" y="598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4504</xdr:rowOff>
    </xdr:from>
    <xdr:to>
      <xdr:col>6</xdr:col>
      <xdr:colOff>38100</xdr:colOff>
      <xdr:row>36</xdr:row>
      <xdr:rowOff>106104</xdr:rowOff>
    </xdr:to>
    <xdr:sp macro="" textlink="">
      <xdr:nvSpPr>
        <xdr:cNvPr id="87" name="楕円 86"/>
        <xdr:cNvSpPr/>
      </xdr:nvSpPr>
      <xdr:spPr>
        <a:xfrm>
          <a:off x="1079500" y="617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122631</xdr:rowOff>
    </xdr:from>
    <xdr:ext cx="599010" cy="259045"/>
    <xdr:sp macro="" textlink="">
      <xdr:nvSpPr>
        <xdr:cNvPr id="88" name="テキスト ボックス 87"/>
        <xdr:cNvSpPr txBox="1"/>
      </xdr:nvSpPr>
      <xdr:spPr>
        <a:xfrm>
          <a:off x="830795" y="59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163034</xdr:rowOff>
    </xdr:from>
    <xdr:to>
      <xdr:col>24</xdr:col>
      <xdr:colOff>63500</xdr:colOff>
      <xdr:row>58</xdr:row>
      <xdr:rowOff>11158</xdr:rowOff>
    </xdr:to>
    <xdr:cxnSp macro="">
      <xdr:nvCxnSpPr>
        <xdr:cNvPr id="117" name="直線コネクタ 116"/>
        <xdr:cNvCxnSpPr/>
      </xdr:nvCxnSpPr>
      <xdr:spPr>
        <a:xfrm>
          <a:off x="3797300" y="9935684"/>
          <a:ext cx="8382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163034</xdr:rowOff>
    </xdr:from>
    <xdr:to>
      <xdr:col>19</xdr:col>
      <xdr:colOff>177800</xdr:colOff>
      <xdr:row>58</xdr:row>
      <xdr:rowOff>6608</xdr:rowOff>
    </xdr:to>
    <xdr:cxnSp macro="">
      <xdr:nvCxnSpPr>
        <xdr:cNvPr id="120" name="直線コネクタ 119"/>
        <xdr:cNvCxnSpPr/>
      </xdr:nvCxnSpPr>
      <xdr:spPr>
        <a:xfrm flipV="1">
          <a:off x="2908300" y="9935684"/>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6608</xdr:rowOff>
    </xdr:from>
    <xdr:to>
      <xdr:col>15</xdr:col>
      <xdr:colOff>50800</xdr:colOff>
      <xdr:row>58</xdr:row>
      <xdr:rowOff>36182</xdr:rowOff>
    </xdr:to>
    <xdr:cxnSp macro="">
      <xdr:nvCxnSpPr>
        <xdr:cNvPr id="123" name="直線コネクタ 122"/>
        <xdr:cNvCxnSpPr/>
      </xdr:nvCxnSpPr>
      <xdr:spPr>
        <a:xfrm flipV="1">
          <a:off x="2019300" y="9950708"/>
          <a:ext cx="889000" cy="2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36182</xdr:rowOff>
    </xdr:from>
    <xdr:to>
      <xdr:col>10</xdr:col>
      <xdr:colOff>114300</xdr:colOff>
      <xdr:row>58</xdr:row>
      <xdr:rowOff>65212</xdr:rowOff>
    </xdr:to>
    <xdr:cxnSp macro="">
      <xdr:nvCxnSpPr>
        <xdr:cNvPr id="126" name="直線コネクタ 125"/>
        <xdr:cNvCxnSpPr/>
      </xdr:nvCxnSpPr>
      <xdr:spPr>
        <a:xfrm flipV="1">
          <a:off x="1130300" y="9980282"/>
          <a:ext cx="889000" cy="2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131808</xdr:rowOff>
    </xdr:from>
    <xdr:to>
      <xdr:col>24</xdr:col>
      <xdr:colOff>114300</xdr:colOff>
      <xdr:row>58</xdr:row>
      <xdr:rowOff>61958</xdr:rowOff>
    </xdr:to>
    <xdr:sp macro="" textlink="">
      <xdr:nvSpPr>
        <xdr:cNvPr id="136" name="楕円 135"/>
        <xdr:cNvSpPr/>
      </xdr:nvSpPr>
      <xdr:spPr>
        <a:xfrm>
          <a:off x="4584700" y="99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154685</xdr:rowOff>
    </xdr:from>
    <xdr:ext cx="599010" cy="259045"/>
    <xdr:sp macro="" textlink="">
      <xdr:nvSpPr>
        <xdr:cNvPr id="137" name="物件費該当値テキスト"/>
        <xdr:cNvSpPr txBox="1"/>
      </xdr:nvSpPr>
      <xdr:spPr>
        <a:xfrm>
          <a:off x="4686300" y="975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112234</xdr:rowOff>
    </xdr:from>
    <xdr:to>
      <xdr:col>20</xdr:col>
      <xdr:colOff>38100</xdr:colOff>
      <xdr:row>58</xdr:row>
      <xdr:rowOff>42384</xdr:rowOff>
    </xdr:to>
    <xdr:sp macro="" textlink="">
      <xdr:nvSpPr>
        <xdr:cNvPr id="138" name="楕円 137"/>
        <xdr:cNvSpPr/>
      </xdr:nvSpPr>
      <xdr:spPr>
        <a:xfrm>
          <a:off x="3746500" y="988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58911</xdr:rowOff>
    </xdr:from>
    <xdr:ext cx="599010" cy="259045"/>
    <xdr:sp macro="" textlink="">
      <xdr:nvSpPr>
        <xdr:cNvPr id="139" name="テキスト ボックス 138"/>
        <xdr:cNvSpPr txBox="1"/>
      </xdr:nvSpPr>
      <xdr:spPr>
        <a:xfrm>
          <a:off x="3497795" y="966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127258</xdr:rowOff>
    </xdr:from>
    <xdr:to>
      <xdr:col>15</xdr:col>
      <xdr:colOff>101600</xdr:colOff>
      <xdr:row>58</xdr:row>
      <xdr:rowOff>57408</xdr:rowOff>
    </xdr:to>
    <xdr:sp macro="" textlink="">
      <xdr:nvSpPr>
        <xdr:cNvPr id="140" name="楕円 139"/>
        <xdr:cNvSpPr/>
      </xdr:nvSpPr>
      <xdr:spPr>
        <a:xfrm>
          <a:off x="2857500" y="98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73935</xdr:rowOff>
    </xdr:from>
    <xdr:ext cx="599010" cy="259045"/>
    <xdr:sp macro="" textlink="">
      <xdr:nvSpPr>
        <xdr:cNvPr id="141" name="テキスト ボックス 140"/>
        <xdr:cNvSpPr txBox="1"/>
      </xdr:nvSpPr>
      <xdr:spPr>
        <a:xfrm>
          <a:off x="2608795" y="967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156832</xdr:rowOff>
    </xdr:from>
    <xdr:to>
      <xdr:col>10</xdr:col>
      <xdr:colOff>165100</xdr:colOff>
      <xdr:row>58</xdr:row>
      <xdr:rowOff>86982</xdr:rowOff>
    </xdr:to>
    <xdr:sp macro="" textlink="">
      <xdr:nvSpPr>
        <xdr:cNvPr id="142" name="楕円 141"/>
        <xdr:cNvSpPr/>
      </xdr:nvSpPr>
      <xdr:spPr>
        <a:xfrm>
          <a:off x="1968500" y="99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103509</xdr:rowOff>
    </xdr:from>
    <xdr:ext cx="599010" cy="259045"/>
    <xdr:sp macro="" textlink="">
      <xdr:nvSpPr>
        <xdr:cNvPr id="143" name="テキスト ボックス 142"/>
        <xdr:cNvSpPr txBox="1"/>
      </xdr:nvSpPr>
      <xdr:spPr>
        <a:xfrm>
          <a:off x="1719795" y="97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14412</xdr:rowOff>
    </xdr:from>
    <xdr:to>
      <xdr:col>6</xdr:col>
      <xdr:colOff>38100</xdr:colOff>
      <xdr:row>58</xdr:row>
      <xdr:rowOff>116012</xdr:rowOff>
    </xdr:to>
    <xdr:sp macro="" textlink="">
      <xdr:nvSpPr>
        <xdr:cNvPr id="144" name="楕円 143"/>
        <xdr:cNvSpPr/>
      </xdr:nvSpPr>
      <xdr:spPr>
        <a:xfrm>
          <a:off x="1079500" y="9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132539</xdr:rowOff>
    </xdr:from>
    <xdr:ext cx="599010" cy="259045"/>
    <xdr:sp macro="" textlink="">
      <xdr:nvSpPr>
        <xdr:cNvPr id="145" name="テキスト ボックス 144"/>
        <xdr:cNvSpPr txBox="1"/>
      </xdr:nvSpPr>
      <xdr:spPr>
        <a:xfrm>
          <a:off x="830795" y="973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161192</xdr:rowOff>
    </xdr:from>
    <xdr:to>
      <xdr:col>24</xdr:col>
      <xdr:colOff>63500</xdr:colOff>
      <xdr:row>78</xdr:row>
      <xdr:rowOff>76225</xdr:rowOff>
    </xdr:to>
    <xdr:cxnSp macro="">
      <xdr:nvCxnSpPr>
        <xdr:cNvPr id="174" name="直線コネクタ 173"/>
        <xdr:cNvCxnSpPr/>
      </xdr:nvCxnSpPr>
      <xdr:spPr>
        <a:xfrm flipV="1">
          <a:off x="3797300" y="13362842"/>
          <a:ext cx="838200" cy="8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10161</xdr:rowOff>
    </xdr:from>
    <xdr:to>
      <xdr:col>19</xdr:col>
      <xdr:colOff>177800</xdr:colOff>
      <xdr:row>78</xdr:row>
      <xdr:rowOff>76225</xdr:rowOff>
    </xdr:to>
    <xdr:cxnSp macro="">
      <xdr:nvCxnSpPr>
        <xdr:cNvPr id="177" name="直線コネクタ 176"/>
        <xdr:cNvCxnSpPr/>
      </xdr:nvCxnSpPr>
      <xdr:spPr>
        <a:xfrm>
          <a:off x="2908300" y="13383261"/>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10161</xdr:rowOff>
    </xdr:from>
    <xdr:to>
      <xdr:col>15</xdr:col>
      <xdr:colOff>50800</xdr:colOff>
      <xdr:row>78</xdr:row>
      <xdr:rowOff>121110</xdr:rowOff>
    </xdr:to>
    <xdr:cxnSp macro="">
      <xdr:nvCxnSpPr>
        <xdr:cNvPr id="180" name="直線コネクタ 179"/>
        <xdr:cNvCxnSpPr/>
      </xdr:nvCxnSpPr>
      <xdr:spPr>
        <a:xfrm flipV="1">
          <a:off x="2019300" y="13383261"/>
          <a:ext cx="889000" cy="1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98126</xdr:rowOff>
    </xdr:from>
    <xdr:to>
      <xdr:col>10</xdr:col>
      <xdr:colOff>114300</xdr:colOff>
      <xdr:row>78</xdr:row>
      <xdr:rowOff>121110</xdr:rowOff>
    </xdr:to>
    <xdr:cxnSp macro="">
      <xdr:nvCxnSpPr>
        <xdr:cNvPr id="183" name="直線コネクタ 182"/>
        <xdr:cNvCxnSpPr/>
      </xdr:nvCxnSpPr>
      <xdr:spPr>
        <a:xfrm>
          <a:off x="1130300" y="13471226"/>
          <a:ext cx="889000" cy="2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110392</xdr:rowOff>
    </xdr:from>
    <xdr:to>
      <xdr:col>24</xdr:col>
      <xdr:colOff>114300</xdr:colOff>
      <xdr:row>78</xdr:row>
      <xdr:rowOff>40542</xdr:rowOff>
    </xdr:to>
    <xdr:sp macro="" textlink="">
      <xdr:nvSpPr>
        <xdr:cNvPr id="193" name="楕円 192"/>
        <xdr:cNvSpPr/>
      </xdr:nvSpPr>
      <xdr:spPr>
        <a:xfrm>
          <a:off x="4584700" y="133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133269</xdr:rowOff>
    </xdr:from>
    <xdr:ext cx="534377" cy="259045"/>
    <xdr:sp macro="" textlink="">
      <xdr:nvSpPr>
        <xdr:cNvPr id="194" name="維持補修費該当値テキスト"/>
        <xdr:cNvSpPr txBox="1"/>
      </xdr:nvSpPr>
      <xdr:spPr>
        <a:xfrm>
          <a:off x="4686300" y="131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25425</xdr:rowOff>
    </xdr:from>
    <xdr:to>
      <xdr:col>20</xdr:col>
      <xdr:colOff>38100</xdr:colOff>
      <xdr:row>78</xdr:row>
      <xdr:rowOff>127025</xdr:rowOff>
    </xdr:to>
    <xdr:sp macro="" textlink="">
      <xdr:nvSpPr>
        <xdr:cNvPr id="195" name="楕円 194"/>
        <xdr:cNvSpPr/>
      </xdr:nvSpPr>
      <xdr:spPr>
        <a:xfrm>
          <a:off x="3746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143552</xdr:rowOff>
    </xdr:from>
    <xdr:ext cx="534377" cy="259045"/>
    <xdr:sp macro="" textlink="">
      <xdr:nvSpPr>
        <xdr:cNvPr id="196" name="テキスト ボックス 195"/>
        <xdr:cNvSpPr txBox="1"/>
      </xdr:nvSpPr>
      <xdr:spPr>
        <a:xfrm>
          <a:off x="3530111" y="1317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130811</xdr:rowOff>
    </xdr:from>
    <xdr:to>
      <xdr:col>15</xdr:col>
      <xdr:colOff>101600</xdr:colOff>
      <xdr:row>78</xdr:row>
      <xdr:rowOff>60961</xdr:rowOff>
    </xdr:to>
    <xdr:sp macro="" textlink="">
      <xdr:nvSpPr>
        <xdr:cNvPr id="197" name="楕円 196"/>
        <xdr:cNvSpPr/>
      </xdr:nvSpPr>
      <xdr:spPr>
        <a:xfrm>
          <a:off x="2857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77488</xdr:rowOff>
    </xdr:from>
    <xdr:ext cx="534377" cy="259045"/>
    <xdr:sp macro="" textlink="">
      <xdr:nvSpPr>
        <xdr:cNvPr id="198" name="テキスト ボックス 197"/>
        <xdr:cNvSpPr txBox="1"/>
      </xdr:nvSpPr>
      <xdr:spPr>
        <a:xfrm>
          <a:off x="2641111" y="131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70310</xdr:rowOff>
    </xdr:from>
    <xdr:to>
      <xdr:col>10</xdr:col>
      <xdr:colOff>165100</xdr:colOff>
      <xdr:row>79</xdr:row>
      <xdr:rowOff>460</xdr:rowOff>
    </xdr:to>
    <xdr:sp macro="" textlink="">
      <xdr:nvSpPr>
        <xdr:cNvPr id="199" name="楕円 198"/>
        <xdr:cNvSpPr/>
      </xdr:nvSpPr>
      <xdr:spPr>
        <a:xfrm>
          <a:off x="1968500" y="1344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16987</xdr:rowOff>
    </xdr:from>
    <xdr:ext cx="534377" cy="259045"/>
    <xdr:sp macro="" textlink="">
      <xdr:nvSpPr>
        <xdr:cNvPr id="200" name="テキスト ボックス 199"/>
        <xdr:cNvSpPr txBox="1"/>
      </xdr:nvSpPr>
      <xdr:spPr>
        <a:xfrm>
          <a:off x="1752111" y="132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47326</xdr:rowOff>
    </xdr:from>
    <xdr:to>
      <xdr:col>6</xdr:col>
      <xdr:colOff>38100</xdr:colOff>
      <xdr:row>78</xdr:row>
      <xdr:rowOff>148926</xdr:rowOff>
    </xdr:to>
    <xdr:sp macro="" textlink="">
      <xdr:nvSpPr>
        <xdr:cNvPr id="201" name="楕円 200"/>
        <xdr:cNvSpPr/>
      </xdr:nvSpPr>
      <xdr:spPr>
        <a:xfrm>
          <a:off x="1079500" y="134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165453</xdr:rowOff>
    </xdr:from>
    <xdr:ext cx="534377" cy="259045"/>
    <xdr:sp macro="" textlink="">
      <xdr:nvSpPr>
        <xdr:cNvPr id="202" name="テキスト ボックス 201"/>
        <xdr:cNvSpPr txBox="1"/>
      </xdr:nvSpPr>
      <xdr:spPr>
        <a:xfrm>
          <a:off x="863111" y="131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154538</xdr:rowOff>
    </xdr:from>
    <xdr:to>
      <xdr:col>24</xdr:col>
      <xdr:colOff>63500</xdr:colOff>
      <xdr:row>96</xdr:row>
      <xdr:rowOff>107336</xdr:rowOff>
    </xdr:to>
    <xdr:cxnSp macro="">
      <xdr:nvCxnSpPr>
        <xdr:cNvPr id="233" name="直線コネクタ 232"/>
        <xdr:cNvCxnSpPr/>
      </xdr:nvCxnSpPr>
      <xdr:spPr>
        <a:xfrm>
          <a:off x="3797300" y="16442288"/>
          <a:ext cx="838200" cy="1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154538</xdr:rowOff>
    </xdr:from>
    <xdr:to>
      <xdr:col>19</xdr:col>
      <xdr:colOff>177800</xdr:colOff>
      <xdr:row>96</xdr:row>
      <xdr:rowOff>13187</xdr:rowOff>
    </xdr:to>
    <xdr:cxnSp macro="">
      <xdr:nvCxnSpPr>
        <xdr:cNvPr id="236" name="直線コネクタ 235"/>
        <xdr:cNvCxnSpPr/>
      </xdr:nvCxnSpPr>
      <xdr:spPr>
        <a:xfrm flipV="1">
          <a:off x="2908300" y="1644228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13187</xdr:rowOff>
    </xdr:from>
    <xdr:to>
      <xdr:col>15</xdr:col>
      <xdr:colOff>50800</xdr:colOff>
      <xdr:row>96</xdr:row>
      <xdr:rowOff>25138</xdr:rowOff>
    </xdr:to>
    <xdr:cxnSp macro="">
      <xdr:nvCxnSpPr>
        <xdr:cNvPr id="239" name="直線コネクタ 238"/>
        <xdr:cNvCxnSpPr/>
      </xdr:nvCxnSpPr>
      <xdr:spPr>
        <a:xfrm flipV="1">
          <a:off x="2019300" y="16472387"/>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137392</xdr:rowOff>
    </xdr:from>
    <xdr:to>
      <xdr:col>10</xdr:col>
      <xdr:colOff>114300</xdr:colOff>
      <xdr:row>96</xdr:row>
      <xdr:rowOff>25138</xdr:rowOff>
    </xdr:to>
    <xdr:cxnSp macro="">
      <xdr:nvCxnSpPr>
        <xdr:cNvPr id="242" name="直線コネクタ 241"/>
        <xdr:cNvCxnSpPr/>
      </xdr:nvCxnSpPr>
      <xdr:spPr>
        <a:xfrm>
          <a:off x="1130300" y="16425142"/>
          <a:ext cx="889000" cy="5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56536</xdr:rowOff>
    </xdr:from>
    <xdr:to>
      <xdr:col>24</xdr:col>
      <xdr:colOff>114300</xdr:colOff>
      <xdr:row>96</xdr:row>
      <xdr:rowOff>158136</xdr:rowOff>
    </xdr:to>
    <xdr:sp macro="" textlink="">
      <xdr:nvSpPr>
        <xdr:cNvPr id="252" name="楕円 251"/>
        <xdr:cNvSpPr/>
      </xdr:nvSpPr>
      <xdr:spPr>
        <a:xfrm>
          <a:off x="4584700" y="165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34963</xdr:rowOff>
    </xdr:from>
    <xdr:ext cx="534377" cy="259045"/>
    <xdr:sp macro="" textlink="">
      <xdr:nvSpPr>
        <xdr:cNvPr id="253" name="扶助費該当値テキスト"/>
        <xdr:cNvSpPr txBox="1"/>
      </xdr:nvSpPr>
      <xdr:spPr>
        <a:xfrm>
          <a:off x="4686300"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103738</xdr:rowOff>
    </xdr:from>
    <xdr:to>
      <xdr:col>20</xdr:col>
      <xdr:colOff>38100</xdr:colOff>
      <xdr:row>96</xdr:row>
      <xdr:rowOff>33888</xdr:rowOff>
    </xdr:to>
    <xdr:sp macro="" textlink="">
      <xdr:nvSpPr>
        <xdr:cNvPr id="254" name="楕円 253"/>
        <xdr:cNvSpPr/>
      </xdr:nvSpPr>
      <xdr:spPr>
        <a:xfrm>
          <a:off x="3746500" y="163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25015</xdr:rowOff>
    </xdr:from>
    <xdr:ext cx="534377" cy="259045"/>
    <xdr:sp macro="" textlink="">
      <xdr:nvSpPr>
        <xdr:cNvPr id="255" name="テキスト ボックス 254"/>
        <xdr:cNvSpPr txBox="1"/>
      </xdr:nvSpPr>
      <xdr:spPr>
        <a:xfrm>
          <a:off x="3530111" y="1648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133837</xdr:rowOff>
    </xdr:from>
    <xdr:to>
      <xdr:col>15</xdr:col>
      <xdr:colOff>101600</xdr:colOff>
      <xdr:row>96</xdr:row>
      <xdr:rowOff>63987</xdr:rowOff>
    </xdr:to>
    <xdr:sp macro="" textlink="">
      <xdr:nvSpPr>
        <xdr:cNvPr id="256" name="楕円 255"/>
        <xdr:cNvSpPr/>
      </xdr:nvSpPr>
      <xdr:spPr>
        <a:xfrm>
          <a:off x="2857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55114</xdr:rowOff>
    </xdr:from>
    <xdr:ext cx="534377" cy="259045"/>
    <xdr:sp macro="" textlink="">
      <xdr:nvSpPr>
        <xdr:cNvPr id="257" name="テキスト ボックス 256"/>
        <xdr:cNvSpPr txBox="1"/>
      </xdr:nvSpPr>
      <xdr:spPr>
        <a:xfrm>
          <a:off x="2641111" y="165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145788</xdr:rowOff>
    </xdr:from>
    <xdr:to>
      <xdr:col>10</xdr:col>
      <xdr:colOff>165100</xdr:colOff>
      <xdr:row>96</xdr:row>
      <xdr:rowOff>75938</xdr:rowOff>
    </xdr:to>
    <xdr:sp macro="" textlink="">
      <xdr:nvSpPr>
        <xdr:cNvPr id="258" name="楕円 257"/>
        <xdr:cNvSpPr/>
      </xdr:nvSpPr>
      <xdr:spPr>
        <a:xfrm>
          <a:off x="1968500" y="164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67065</xdr:rowOff>
    </xdr:from>
    <xdr:ext cx="534377" cy="259045"/>
    <xdr:sp macro="" textlink="">
      <xdr:nvSpPr>
        <xdr:cNvPr id="259" name="テキスト ボックス 258"/>
        <xdr:cNvSpPr txBox="1"/>
      </xdr:nvSpPr>
      <xdr:spPr>
        <a:xfrm>
          <a:off x="1752111" y="165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86592</xdr:rowOff>
    </xdr:from>
    <xdr:to>
      <xdr:col>6</xdr:col>
      <xdr:colOff>38100</xdr:colOff>
      <xdr:row>96</xdr:row>
      <xdr:rowOff>16742</xdr:rowOff>
    </xdr:to>
    <xdr:sp macro="" textlink="">
      <xdr:nvSpPr>
        <xdr:cNvPr id="260" name="楕円 259"/>
        <xdr:cNvSpPr/>
      </xdr:nvSpPr>
      <xdr:spPr>
        <a:xfrm>
          <a:off x="1079500" y="163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7869</xdr:rowOff>
    </xdr:from>
    <xdr:ext cx="534377" cy="259045"/>
    <xdr:sp macro="" textlink="">
      <xdr:nvSpPr>
        <xdr:cNvPr id="261" name="テキスト ボックス 260"/>
        <xdr:cNvSpPr txBox="1"/>
      </xdr:nvSpPr>
      <xdr:spPr>
        <a:xfrm>
          <a:off x="863111" y="164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23825</xdr:rowOff>
    </xdr:from>
    <xdr:to>
      <xdr:col>55</xdr:col>
      <xdr:colOff>0</xdr:colOff>
      <xdr:row>38</xdr:row>
      <xdr:rowOff>29810</xdr:rowOff>
    </xdr:to>
    <xdr:cxnSp macro="">
      <xdr:nvCxnSpPr>
        <xdr:cNvPr id="290" name="直線コネクタ 289"/>
        <xdr:cNvCxnSpPr/>
      </xdr:nvCxnSpPr>
      <xdr:spPr>
        <a:xfrm>
          <a:off x="9639300" y="6538925"/>
          <a:ext cx="8382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23825</xdr:rowOff>
    </xdr:from>
    <xdr:to>
      <xdr:col>50</xdr:col>
      <xdr:colOff>114300</xdr:colOff>
      <xdr:row>38</xdr:row>
      <xdr:rowOff>57025</xdr:rowOff>
    </xdr:to>
    <xdr:cxnSp macro="">
      <xdr:nvCxnSpPr>
        <xdr:cNvPr id="293" name="直線コネクタ 292"/>
        <xdr:cNvCxnSpPr/>
      </xdr:nvCxnSpPr>
      <xdr:spPr>
        <a:xfrm flipV="1">
          <a:off x="8750300" y="6538925"/>
          <a:ext cx="8890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xdr:rowOff>
    </xdr:from>
    <xdr:to>
      <xdr:col>45</xdr:col>
      <xdr:colOff>177800</xdr:colOff>
      <xdr:row>38</xdr:row>
      <xdr:rowOff>57025</xdr:rowOff>
    </xdr:to>
    <xdr:cxnSp macro="">
      <xdr:nvCxnSpPr>
        <xdr:cNvPr id="296" name="直線コネクタ 295"/>
        <xdr:cNvCxnSpPr/>
      </xdr:nvCxnSpPr>
      <xdr:spPr>
        <a:xfrm>
          <a:off x="7861300" y="6515169"/>
          <a:ext cx="889000" cy="5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xdr:rowOff>
    </xdr:from>
    <xdr:to>
      <xdr:col>41</xdr:col>
      <xdr:colOff>50800</xdr:colOff>
      <xdr:row>38</xdr:row>
      <xdr:rowOff>7870</xdr:rowOff>
    </xdr:to>
    <xdr:cxnSp macro="">
      <xdr:nvCxnSpPr>
        <xdr:cNvPr id="299" name="直線コネクタ 298"/>
        <xdr:cNvCxnSpPr/>
      </xdr:nvCxnSpPr>
      <xdr:spPr>
        <a:xfrm flipV="1">
          <a:off x="6972300" y="6515169"/>
          <a:ext cx="8890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150460</xdr:rowOff>
    </xdr:from>
    <xdr:to>
      <xdr:col>55</xdr:col>
      <xdr:colOff>50800</xdr:colOff>
      <xdr:row>38</xdr:row>
      <xdr:rowOff>80611</xdr:rowOff>
    </xdr:to>
    <xdr:sp macro="" textlink="">
      <xdr:nvSpPr>
        <xdr:cNvPr id="309" name="楕円 308"/>
        <xdr:cNvSpPr/>
      </xdr:nvSpPr>
      <xdr:spPr>
        <a:xfrm>
          <a:off x="10426700" y="6494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65387</xdr:rowOff>
    </xdr:from>
    <xdr:ext cx="534377" cy="259045"/>
    <xdr:sp macro="" textlink="">
      <xdr:nvSpPr>
        <xdr:cNvPr id="310" name="補助費等該当値テキスト"/>
        <xdr:cNvSpPr txBox="1"/>
      </xdr:nvSpPr>
      <xdr:spPr>
        <a:xfrm>
          <a:off x="10528300" y="640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144475</xdr:rowOff>
    </xdr:from>
    <xdr:to>
      <xdr:col>50</xdr:col>
      <xdr:colOff>165100</xdr:colOff>
      <xdr:row>38</xdr:row>
      <xdr:rowOff>74625</xdr:rowOff>
    </xdr:to>
    <xdr:sp macro="" textlink="">
      <xdr:nvSpPr>
        <xdr:cNvPr id="311" name="楕円 310"/>
        <xdr:cNvSpPr/>
      </xdr:nvSpPr>
      <xdr:spPr>
        <a:xfrm>
          <a:off x="9588500" y="64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65752</xdr:rowOff>
    </xdr:from>
    <xdr:ext cx="599010" cy="259045"/>
    <xdr:sp macro="" textlink="">
      <xdr:nvSpPr>
        <xdr:cNvPr id="312" name="テキスト ボックス 311"/>
        <xdr:cNvSpPr txBox="1"/>
      </xdr:nvSpPr>
      <xdr:spPr>
        <a:xfrm>
          <a:off x="9339795" y="65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6225</xdr:rowOff>
    </xdr:from>
    <xdr:to>
      <xdr:col>46</xdr:col>
      <xdr:colOff>38100</xdr:colOff>
      <xdr:row>38</xdr:row>
      <xdr:rowOff>107825</xdr:rowOff>
    </xdr:to>
    <xdr:sp macro="" textlink="">
      <xdr:nvSpPr>
        <xdr:cNvPr id="313" name="楕円 312"/>
        <xdr:cNvSpPr/>
      </xdr:nvSpPr>
      <xdr:spPr>
        <a:xfrm>
          <a:off x="8699500" y="65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98952</xdr:rowOff>
    </xdr:from>
    <xdr:ext cx="534377" cy="259045"/>
    <xdr:sp macro="" textlink="">
      <xdr:nvSpPr>
        <xdr:cNvPr id="314" name="テキスト ボックス 313"/>
        <xdr:cNvSpPr txBox="1"/>
      </xdr:nvSpPr>
      <xdr:spPr>
        <a:xfrm>
          <a:off x="8483111" y="66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120719</xdr:rowOff>
    </xdr:from>
    <xdr:to>
      <xdr:col>41</xdr:col>
      <xdr:colOff>101600</xdr:colOff>
      <xdr:row>38</xdr:row>
      <xdr:rowOff>50870</xdr:rowOff>
    </xdr:to>
    <xdr:sp macro="" textlink="">
      <xdr:nvSpPr>
        <xdr:cNvPr id="315" name="楕円 314"/>
        <xdr:cNvSpPr/>
      </xdr:nvSpPr>
      <xdr:spPr>
        <a:xfrm>
          <a:off x="7810500" y="6464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41996</xdr:rowOff>
    </xdr:from>
    <xdr:ext cx="599010" cy="259045"/>
    <xdr:sp macro="" textlink="">
      <xdr:nvSpPr>
        <xdr:cNvPr id="316" name="テキスト ボックス 315"/>
        <xdr:cNvSpPr txBox="1"/>
      </xdr:nvSpPr>
      <xdr:spPr>
        <a:xfrm>
          <a:off x="7561795" y="65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128520</xdr:rowOff>
    </xdr:from>
    <xdr:to>
      <xdr:col>36</xdr:col>
      <xdr:colOff>165100</xdr:colOff>
      <xdr:row>38</xdr:row>
      <xdr:rowOff>58670</xdr:rowOff>
    </xdr:to>
    <xdr:sp macro="" textlink="">
      <xdr:nvSpPr>
        <xdr:cNvPr id="317" name="楕円 316"/>
        <xdr:cNvSpPr/>
      </xdr:nvSpPr>
      <xdr:spPr>
        <a:xfrm>
          <a:off x="6921500" y="64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49797</xdr:rowOff>
    </xdr:from>
    <xdr:ext cx="599010" cy="259045"/>
    <xdr:sp macro="" textlink="">
      <xdr:nvSpPr>
        <xdr:cNvPr id="318" name="テキスト ボックス 317"/>
        <xdr:cNvSpPr txBox="1"/>
      </xdr:nvSpPr>
      <xdr:spPr>
        <a:xfrm>
          <a:off x="6672795" y="656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154020</xdr:rowOff>
    </xdr:from>
    <xdr:to>
      <xdr:col>55</xdr:col>
      <xdr:colOff>0</xdr:colOff>
      <xdr:row>57</xdr:row>
      <xdr:rowOff>166389</xdr:rowOff>
    </xdr:to>
    <xdr:cxnSp macro="">
      <xdr:nvCxnSpPr>
        <xdr:cNvPr id="347" name="直線コネクタ 346"/>
        <xdr:cNvCxnSpPr/>
      </xdr:nvCxnSpPr>
      <xdr:spPr>
        <a:xfrm>
          <a:off x="9639300" y="9926670"/>
          <a:ext cx="838200" cy="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154020</xdr:rowOff>
    </xdr:from>
    <xdr:to>
      <xdr:col>50</xdr:col>
      <xdr:colOff>114300</xdr:colOff>
      <xdr:row>58</xdr:row>
      <xdr:rowOff>18918</xdr:rowOff>
    </xdr:to>
    <xdr:cxnSp macro="">
      <xdr:nvCxnSpPr>
        <xdr:cNvPr id="350" name="直線コネクタ 349"/>
        <xdr:cNvCxnSpPr/>
      </xdr:nvCxnSpPr>
      <xdr:spPr>
        <a:xfrm flipV="1">
          <a:off x="8750300" y="9926670"/>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66167</xdr:rowOff>
    </xdr:from>
    <xdr:to>
      <xdr:col>45</xdr:col>
      <xdr:colOff>177800</xdr:colOff>
      <xdr:row>58</xdr:row>
      <xdr:rowOff>18918</xdr:rowOff>
    </xdr:to>
    <xdr:cxnSp macro="">
      <xdr:nvCxnSpPr>
        <xdr:cNvPr id="353" name="直線コネクタ 352"/>
        <xdr:cNvCxnSpPr/>
      </xdr:nvCxnSpPr>
      <xdr:spPr>
        <a:xfrm>
          <a:off x="7861300" y="9838817"/>
          <a:ext cx="889000" cy="12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61216</xdr:rowOff>
    </xdr:from>
    <xdr:to>
      <xdr:col>41</xdr:col>
      <xdr:colOff>50800</xdr:colOff>
      <xdr:row>57</xdr:row>
      <xdr:rowOff>66167</xdr:rowOff>
    </xdr:to>
    <xdr:cxnSp macro="">
      <xdr:nvCxnSpPr>
        <xdr:cNvPr id="356" name="直線コネクタ 355"/>
        <xdr:cNvCxnSpPr/>
      </xdr:nvCxnSpPr>
      <xdr:spPr>
        <a:xfrm>
          <a:off x="6972300" y="9833866"/>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115589</xdr:rowOff>
    </xdr:from>
    <xdr:to>
      <xdr:col>55</xdr:col>
      <xdr:colOff>50800</xdr:colOff>
      <xdr:row>58</xdr:row>
      <xdr:rowOff>45739</xdr:rowOff>
    </xdr:to>
    <xdr:sp macro="" textlink="">
      <xdr:nvSpPr>
        <xdr:cNvPr id="366" name="楕円 365"/>
        <xdr:cNvSpPr/>
      </xdr:nvSpPr>
      <xdr:spPr>
        <a:xfrm>
          <a:off x="10426700" y="98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138466</xdr:rowOff>
    </xdr:from>
    <xdr:ext cx="599010" cy="259045"/>
    <xdr:sp macro="" textlink="">
      <xdr:nvSpPr>
        <xdr:cNvPr id="367" name="普通建設事業費該当値テキスト"/>
        <xdr:cNvSpPr txBox="1"/>
      </xdr:nvSpPr>
      <xdr:spPr>
        <a:xfrm>
          <a:off x="10528300" y="973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103220</xdr:rowOff>
    </xdr:from>
    <xdr:to>
      <xdr:col>50</xdr:col>
      <xdr:colOff>165100</xdr:colOff>
      <xdr:row>58</xdr:row>
      <xdr:rowOff>33370</xdr:rowOff>
    </xdr:to>
    <xdr:sp macro="" textlink="">
      <xdr:nvSpPr>
        <xdr:cNvPr id="368" name="楕円 367"/>
        <xdr:cNvSpPr/>
      </xdr:nvSpPr>
      <xdr:spPr>
        <a:xfrm>
          <a:off x="9588500" y="98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49897</xdr:rowOff>
    </xdr:from>
    <xdr:ext cx="599010" cy="259045"/>
    <xdr:sp macro="" textlink="">
      <xdr:nvSpPr>
        <xdr:cNvPr id="369" name="テキスト ボックス 368"/>
        <xdr:cNvSpPr txBox="1"/>
      </xdr:nvSpPr>
      <xdr:spPr>
        <a:xfrm>
          <a:off x="9339795" y="96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139568</xdr:rowOff>
    </xdr:from>
    <xdr:to>
      <xdr:col>46</xdr:col>
      <xdr:colOff>38100</xdr:colOff>
      <xdr:row>58</xdr:row>
      <xdr:rowOff>69718</xdr:rowOff>
    </xdr:to>
    <xdr:sp macro="" textlink="">
      <xdr:nvSpPr>
        <xdr:cNvPr id="370" name="楕円 369"/>
        <xdr:cNvSpPr/>
      </xdr:nvSpPr>
      <xdr:spPr>
        <a:xfrm>
          <a:off x="8699500" y="99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86245</xdr:rowOff>
    </xdr:from>
    <xdr:ext cx="599010" cy="259045"/>
    <xdr:sp macro="" textlink="">
      <xdr:nvSpPr>
        <xdr:cNvPr id="371" name="テキスト ボックス 370"/>
        <xdr:cNvSpPr txBox="1"/>
      </xdr:nvSpPr>
      <xdr:spPr>
        <a:xfrm>
          <a:off x="8450795" y="968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15367</xdr:rowOff>
    </xdr:from>
    <xdr:to>
      <xdr:col>41</xdr:col>
      <xdr:colOff>101600</xdr:colOff>
      <xdr:row>57</xdr:row>
      <xdr:rowOff>116967</xdr:rowOff>
    </xdr:to>
    <xdr:sp macro="" textlink="">
      <xdr:nvSpPr>
        <xdr:cNvPr id="372" name="楕円 371"/>
        <xdr:cNvSpPr/>
      </xdr:nvSpPr>
      <xdr:spPr>
        <a:xfrm>
          <a:off x="7810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133494</xdr:rowOff>
    </xdr:from>
    <xdr:ext cx="599010" cy="259045"/>
    <xdr:sp macro="" textlink="">
      <xdr:nvSpPr>
        <xdr:cNvPr id="373" name="テキスト ボックス 372"/>
        <xdr:cNvSpPr txBox="1"/>
      </xdr:nvSpPr>
      <xdr:spPr>
        <a:xfrm>
          <a:off x="7561795" y="956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10416</xdr:rowOff>
    </xdr:from>
    <xdr:to>
      <xdr:col>36</xdr:col>
      <xdr:colOff>165100</xdr:colOff>
      <xdr:row>57</xdr:row>
      <xdr:rowOff>112016</xdr:rowOff>
    </xdr:to>
    <xdr:sp macro="" textlink="">
      <xdr:nvSpPr>
        <xdr:cNvPr id="374" name="楕円 373"/>
        <xdr:cNvSpPr/>
      </xdr:nvSpPr>
      <xdr:spPr>
        <a:xfrm>
          <a:off x="6921500" y="97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128543</xdr:rowOff>
    </xdr:from>
    <xdr:ext cx="599010" cy="259045"/>
    <xdr:sp macro="" textlink="">
      <xdr:nvSpPr>
        <xdr:cNvPr id="375" name="テキスト ボックス 374"/>
        <xdr:cNvSpPr txBox="1"/>
      </xdr:nvSpPr>
      <xdr:spPr>
        <a:xfrm>
          <a:off x="6672795" y="955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14808</xdr:rowOff>
    </xdr:from>
    <xdr:to>
      <xdr:col>55</xdr:col>
      <xdr:colOff>0</xdr:colOff>
      <xdr:row>79</xdr:row>
      <xdr:rowOff>70011</xdr:rowOff>
    </xdr:to>
    <xdr:cxnSp macro="">
      <xdr:nvCxnSpPr>
        <xdr:cNvPr id="406" name="直線コネクタ 405"/>
        <xdr:cNvCxnSpPr/>
      </xdr:nvCxnSpPr>
      <xdr:spPr>
        <a:xfrm>
          <a:off x="9639300" y="13387908"/>
          <a:ext cx="838200" cy="22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14808</xdr:rowOff>
    </xdr:from>
    <xdr:to>
      <xdr:col>50</xdr:col>
      <xdr:colOff>114300</xdr:colOff>
      <xdr:row>79</xdr:row>
      <xdr:rowOff>67921</xdr:rowOff>
    </xdr:to>
    <xdr:cxnSp macro="">
      <xdr:nvCxnSpPr>
        <xdr:cNvPr id="409" name="直線コネクタ 408"/>
        <xdr:cNvCxnSpPr/>
      </xdr:nvCxnSpPr>
      <xdr:spPr>
        <a:xfrm flipV="1">
          <a:off x="8750300" y="13387908"/>
          <a:ext cx="889000" cy="2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67921</xdr:rowOff>
    </xdr:from>
    <xdr:to>
      <xdr:col>45</xdr:col>
      <xdr:colOff>177800</xdr:colOff>
      <xdr:row>79</xdr:row>
      <xdr:rowOff>97475</xdr:rowOff>
    </xdr:to>
    <xdr:cxnSp macro="">
      <xdr:nvCxnSpPr>
        <xdr:cNvPr id="412" name="直線コネクタ 411"/>
        <xdr:cNvCxnSpPr/>
      </xdr:nvCxnSpPr>
      <xdr:spPr>
        <a:xfrm flipV="1">
          <a:off x="7861300" y="13612471"/>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97475</xdr:rowOff>
    </xdr:from>
    <xdr:to>
      <xdr:col>41</xdr:col>
      <xdr:colOff>50800</xdr:colOff>
      <xdr:row>79</xdr:row>
      <xdr:rowOff>98879</xdr:rowOff>
    </xdr:to>
    <xdr:cxnSp macro="">
      <xdr:nvCxnSpPr>
        <xdr:cNvPr id="415" name="直線コネクタ 414"/>
        <xdr:cNvCxnSpPr/>
      </xdr:nvCxnSpPr>
      <xdr:spPr>
        <a:xfrm flipV="1">
          <a:off x="6972300" y="13642025"/>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19211</xdr:rowOff>
    </xdr:from>
    <xdr:to>
      <xdr:col>55</xdr:col>
      <xdr:colOff>50800</xdr:colOff>
      <xdr:row>79</xdr:row>
      <xdr:rowOff>120811</xdr:rowOff>
    </xdr:to>
    <xdr:sp macro="" textlink="">
      <xdr:nvSpPr>
        <xdr:cNvPr id="425" name="楕円 424"/>
        <xdr:cNvSpPr/>
      </xdr:nvSpPr>
      <xdr:spPr>
        <a:xfrm>
          <a:off x="10426700" y="135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105588</xdr:rowOff>
    </xdr:from>
    <xdr:ext cx="534377" cy="259045"/>
    <xdr:sp macro="" textlink="">
      <xdr:nvSpPr>
        <xdr:cNvPr id="426" name="普通建設事業費 （ うち新規整備　）該当値テキスト"/>
        <xdr:cNvSpPr txBox="1"/>
      </xdr:nvSpPr>
      <xdr:spPr>
        <a:xfrm>
          <a:off x="10528300" y="134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135458</xdr:rowOff>
    </xdr:from>
    <xdr:to>
      <xdr:col>50</xdr:col>
      <xdr:colOff>165100</xdr:colOff>
      <xdr:row>78</xdr:row>
      <xdr:rowOff>65608</xdr:rowOff>
    </xdr:to>
    <xdr:sp macro="" textlink="">
      <xdr:nvSpPr>
        <xdr:cNvPr id="427" name="楕円 426"/>
        <xdr:cNvSpPr/>
      </xdr:nvSpPr>
      <xdr:spPr>
        <a:xfrm>
          <a:off x="9588500" y="133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82135</xdr:rowOff>
    </xdr:from>
    <xdr:ext cx="599010" cy="259045"/>
    <xdr:sp macro="" textlink="">
      <xdr:nvSpPr>
        <xdr:cNvPr id="428" name="テキスト ボックス 427"/>
        <xdr:cNvSpPr txBox="1"/>
      </xdr:nvSpPr>
      <xdr:spPr>
        <a:xfrm>
          <a:off x="9339795" y="1311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17121</xdr:rowOff>
    </xdr:from>
    <xdr:to>
      <xdr:col>46</xdr:col>
      <xdr:colOff>38100</xdr:colOff>
      <xdr:row>79</xdr:row>
      <xdr:rowOff>118721</xdr:rowOff>
    </xdr:to>
    <xdr:sp macro="" textlink="">
      <xdr:nvSpPr>
        <xdr:cNvPr id="429" name="楕円 428"/>
        <xdr:cNvSpPr/>
      </xdr:nvSpPr>
      <xdr:spPr>
        <a:xfrm>
          <a:off x="8699500" y="135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109848</xdr:rowOff>
    </xdr:from>
    <xdr:ext cx="534377" cy="259045"/>
    <xdr:sp macro="" textlink="">
      <xdr:nvSpPr>
        <xdr:cNvPr id="430" name="テキスト ボックス 429"/>
        <xdr:cNvSpPr txBox="1"/>
      </xdr:nvSpPr>
      <xdr:spPr>
        <a:xfrm>
          <a:off x="8483111" y="1365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46675</xdr:rowOff>
    </xdr:from>
    <xdr:to>
      <xdr:col>41</xdr:col>
      <xdr:colOff>101600</xdr:colOff>
      <xdr:row>79</xdr:row>
      <xdr:rowOff>148275</xdr:rowOff>
    </xdr:to>
    <xdr:sp macro="" textlink="">
      <xdr:nvSpPr>
        <xdr:cNvPr id="431" name="楕円 430"/>
        <xdr:cNvSpPr/>
      </xdr:nvSpPr>
      <xdr:spPr>
        <a:xfrm>
          <a:off x="7810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139402</xdr:rowOff>
    </xdr:from>
    <xdr:ext cx="469744" cy="259045"/>
    <xdr:sp macro="" textlink="">
      <xdr:nvSpPr>
        <xdr:cNvPr id="432" name="テキスト ボックス 431"/>
        <xdr:cNvSpPr txBox="1"/>
      </xdr:nvSpPr>
      <xdr:spPr>
        <a:xfrm>
          <a:off x="7626428" y="136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138128</xdr:rowOff>
    </xdr:from>
    <xdr:to>
      <xdr:col>55</xdr:col>
      <xdr:colOff>0</xdr:colOff>
      <xdr:row>98</xdr:row>
      <xdr:rowOff>139700</xdr:rowOff>
    </xdr:to>
    <xdr:cxnSp macro="">
      <xdr:nvCxnSpPr>
        <xdr:cNvPr id="461" name="直線コネクタ 460"/>
        <xdr:cNvCxnSpPr/>
      </xdr:nvCxnSpPr>
      <xdr:spPr>
        <a:xfrm flipV="1">
          <a:off x="9639300" y="16940228"/>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139700</xdr:rowOff>
    </xdr:from>
    <xdr:to>
      <xdr:col>50</xdr:col>
      <xdr:colOff>114300</xdr:colOff>
      <xdr:row>98</xdr:row>
      <xdr:rowOff>139700</xdr:rowOff>
    </xdr:to>
    <xdr:cxnSp macro="">
      <xdr:nvCxnSpPr>
        <xdr:cNvPr id="464" name="直線コネクタ 463"/>
        <xdr:cNvCxnSpPr/>
      </xdr:nvCxnSpPr>
      <xdr:spPr>
        <a:xfrm>
          <a:off x="8750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135313</xdr:rowOff>
    </xdr:from>
    <xdr:to>
      <xdr:col>45</xdr:col>
      <xdr:colOff>177800</xdr:colOff>
      <xdr:row>98</xdr:row>
      <xdr:rowOff>139700</xdr:rowOff>
    </xdr:to>
    <xdr:cxnSp macro="">
      <xdr:nvCxnSpPr>
        <xdr:cNvPr id="467" name="直線コネクタ 466"/>
        <xdr:cNvCxnSpPr/>
      </xdr:nvCxnSpPr>
      <xdr:spPr>
        <a:xfrm>
          <a:off x="7861300" y="16937413"/>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121061</xdr:rowOff>
    </xdr:from>
    <xdr:to>
      <xdr:col>41</xdr:col>
      <xdr:colOff>50800</xdr:colOff>
      <xdr:row>98</xdr:row>
      <xdr:rowOff>135313</xdr:rowOff>
    </xdr:to>
    <xdr:cxnSp macro="">
      <xdr:nvCxnSpPr>
        <xdr:cNvPr id="470" name="直線コネクタ 469"/>
        <xdr:cNvCxnSpPr/>
      </xdr:nvCxnSpPr>
      <xdr:spPr>
        <a:xfrm>
          <a:off x="6972300" y="1692316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87328</xdr:rowOff>
    </xdr:from>
    <xdr:to>
      <xdr:col>55</xdr:col>
      <xdr:colOff>50800</xdr:colOff>
      <xdr:row>99</xdr:row>
      <xdr:rowOff>17478</xdr:rowOff>
    </xdr:to>
    <xdr:sp macro="" textlink="">
      <xdr:nvSpPr>
        <xdr:cNvPr id="480" name="楕円 479"/>
        <xdr:cNvSpPr/>
      </xdr:nvSpPr>
      <xdr:spPr>
        <a:xfrm>
          <a:off x="10426700" y="168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2255</xdr:rowOff>
    </xdr:from>
    <xdr:ext cx="469744" cy="259045"/>
    <xdr:sp macro="" textlink="">
      <xdr:nvSpPr>
        <xdr:cNvPr id="481" name="普通建設事業費 （ うち更新整備　）該当値テキスト"/>
        <xdr:cNvSpPr txBox="1"/>
      </xdr:nvSpPr>
      <xdr:spPr>
        <a:xfrm>
          <a:off x="10528300" y="1680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88900</xdr:rowOff>
    </xdr:from>
    <xdr:to>
      <xdr:col>50</xdr:col>
      <xdr:colOff>165100</xdr:colOff>
      <xdr:row>99</xdr:row>
      <xdr:rowOff>19050</xdr:rowOff>
    </xdr:to>
    <xdr:sp macro="" textlink="">
      <xdr:nvSpPr>
        <xdr:cNvPr id="482" name="楕円 481"/>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10177</xdr:rowOff>
    </xdr:from>
    <xdr:ext cx="249299" cy="259045"/>
    <xdr:sp macro="" textlink="">
      <xdr:nvSpPr>
        <xdr:cNvPr id="483" name="テキスト ボックス 482"/>
        <xdr:cNvSpPr txBox="1"/>
      </xdr:nvSpPr>
      <xdr:spPr>
        <a:xfrm>
          <a:off x="9514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84" name="楕円 483"/>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5" name="テキスト ボックス 484"/>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84513</xdr:rowOff>
    </xdr:from>
    <xdr:to>
      <xdr:col>41</xdr:col>
      <xdr:colOff>101600</xdr:colOff>
      <xdr:row>99</xdr:row>
      <xdr:rowOff>14663</xdr:rowOff>
    </xdr:to>
    <xdr:sp macro="" textlink="">
      <xdr:nvSpPr>
        <xdr:cNvPr id="486" name="楕円 485"/>
        <xdr:cNvSpPr/>
      </xdr:nvSpPr>
      <xdr:spPr>
        <a:xfrm>
          <a:off x="7810500" y="16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5790</xdr:rowOff>
    </xdr:from>
    <xdr:ext cx="469744" cy="259045"/>
    <xdr:sp macro="" textlink="">
      <xdr:nvSpPr>
        <xdr:cNvPr id="487" name="テキスト ボックス 486"/>
        <xdr:cNvSpPr txBox="1"/>
      </xdr:nvSpPr>
      <xdr:spPr>
        <a:xfrm>
          <a:off x="7626428" y="169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70261</xdr:rowOff>
    </xdr:from>
    <xdr:to>
      <xdr:col>36</xdr:col>
      <xdr:colOff>165100</xdr:colOff>
      <xdr:row>99</xdr:row>
      <xdr:rowOff>411</xdr:rowOff>
    </xdr:to>
    <xdr:sp macro="" textlink="">
      <xdr:nvSpPr>
        <xdr:cNvPr id="488" name="楕円 487"/>
        <xdr:cNvSpPr/>
      </xdr:nvSpPr>
      <xdr:spPr>
        <a:xfrm>
          <a:off x="6921500" y="168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162988</xdr:rowOff>
    </xdr:from>
    <xdr:ext cx="534377" cy="259045"/>
    <xdr:sp macro="" textlink="">
      <xdr:nvSpPr>
        <xdr:cNvPr id="489" name="テキスト ボックス 488"/>
        <xdr:cNvSpPr txBox="1"/>
      </xdr:nvSpPr>
      <xdr:spPr>
        <a:xfrm>
          <a:off x="6705111" y="1696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95780</xdr:rowOff>
    </xdr:from>
    <xdr:to>
      <xdr:col>85</xdr:col>
      <xdr:colOff>127000</xdr:colOff>
      <xdr:row>38</xdr:row>
      <xdr:rowOff>25400</xdr:rowOff>
    </xdr:to>
    <xdr:cxnSp macro="">
      <xdr:nvCxnSpPr>
        <xdr:cNvPr id="514" name="直線コネクタ 513"/>
        <xdr:cNvCxnSpPr/>
      </xdr:nvCxnSpPr>
      <xdr:spPr>
        <a:xfrm flipV="1">
          <a:off x="15481300" y="6439430"/>
          <a:ext cx="838200" cy="10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102530</xdr:rowOff>
    </xdr:from>
    <xdr:to>
      <xdr:col>76</xdr:col>
      <xdr:colOff>114300</xdr:colOff>
      <xdr:row>38</xdr:row>
      <xdr:rowOff>25400</xdr:rowOff>
    </xdr:to>
    <xdr:cxnSp macro="">
      <xdr:nvCxnSpPr>
        <xdr:cNvPr id="520" name="直線コネクタ 519"/>
        <xdr:cNvCxnSpPr/>
      </xdr:nvCxnSpPr>
      <xdr:spPr>
        <a:xfrm>
          <a:off x="13703300" y="6274730"/>
          <a:ext cx="889000" cy="26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102530</xdr:rowOff>
    </xdr:from>
    <xdr:to>
      <xdr:col>71</xdr:col>
      <xdr:colOff>177800</xdr:colOff>
      <xdr:row>37</xdr:row>
      <xdr:rowOff>4620</xdr:rowOff>
    </xdr:to>
    <xdr:cxnSp macro="">
      <xdr:nvCxnSpPr>
        <xdr:cNvPr id="523" name="直線コネクタ 522"/>
        <xdr:cNvCxnSpPr/>
      </xdr:nvCxnSpPr>
      <xdr:spPr>
        <a:xfrm flipV="1">
          <a:off x="12814300" y="6274730"/>
          <a:ext cx="889000" cy="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142325</xdr:rowOff>
    </xdr:from>
    <xdr:ext cx="534377" cy="259045"/>
    <xdr:sp macro="" textlink="">
      <xdr:nvSpPr>
        <xdr:cNvPr id="525" name="テキスト ボックス 524"/>
        <xdr:cNvSpPr txBox="1"/>
      </xdr:nvSpPr>
      <xdr:spPr>
        <a:xfrm>
          <a:off x="13436111" y="64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44980</xdr:rowOff>
    </xdr:from>
    <xdr:to>
      <xdr:col>85</xdr:col>
      <xdr:colOff>177800</xdr:colOff>
      <xdr:row>37</xdr:row>
      <xdr:rowOff>146580</xdr:rowOff>
    </xdr:to>
    <xdr:sp macro="" textlink="">
      <xdr:nvSpPr>
        <xdr:cNvPr id="533" name="楕円 532"/>
        <xdr:cNvSpPr/>
      </xdr:nvSpPr>
      <xdr:spPr>
        <a:xfrm>
          <a:off x="16268700" y="63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4357</xdr:rowOff>
    </xdr:from>
    <xdr:ext cx="534377" cy="259045"/>
    <xdr:sp macro="" textlink="">
      <xdr:nvSpPr>
        <xdr:cNvPr id="534" name="災害復旧事業費該当値テキスト"/>
        <xdr:cNvSpPr txBox="1"/>
      </xdr:nvSpPr>
      <xdr:spPr>
        <a:xfrm>
          <a:off x="16370300" y="617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51730</xdr:rowOff>
    </xdr:from>
    <xdr:to>
      <xdr:col>72</xdr:col>
      <xdr:colOff>38100</xdr:colOff>
      <xdr:row>36</xdr:row>
      <xdr:rowOff>153330</xdr:rowOff>
    </xdr:to>
    <xdr:sp macro="" textlink="">
      <xdr:nvSpPr>
        <xdr:cNvPr id="539" name="楕円 538"/>
        <xdr:cNvSpPr/>
      </xdr:nvSpPr>
      <xdr:spPr>
        <a:xfrm>
          <a:off x="13652500" y="62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169857</xdr:rowOff>
    </xdr:from>
    <xdr:ext cx="534377" cy="259045"/>
    <xdr:sp macro="" textlink="">
      <xdr:nvSpPr>
        <xdr:cNvPr id="540" name="テキスト ボックス 539"/>
        <xdr:cNvSpPr txBox="1"/>
      </xdr:nvSpPr>
      <xdr:spPr>
        <a:xfrm>
          <a:off x="13436111" y="599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125270</xdr:rowOff>
    </xdr:from>
    <xdr:to>
      <xdr:col>67</xdr:col>
      <xdr:colOff>101600</xdr:colOff>
      <xdr:row>37</xdr:row>
      <xdr:rowOff>55420</xdr:rowOff>
    </xdr:to>
    <xdr:sp macro="" textlink="">
      <xdr:nvSpPr>
        <xdr:cNvPr id="541" name="楕円 540"/>
        <xdr:cNvSpPr/>
      </xdr:nvSpPr>
      <xdr:spPr>
        <a:xfrm>
          <a:off x="12763500" y="629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71947</xdr:rowOff>
    </xdr:from>
    <xdr:ext cx="534377" cy="259045"/>
    <xdr:sp macro="" textlink="">
      <xdr:nvSpPr>
        <xdr:cNvPr id="542" name="テキスト ボックス 541"/>
        <xdr:cNvSpPr txBox="1"/>
      </xdr:nvSpPr>
      <xdr:spPr>
        <a:xfrm>
          <a:off x="12547111" y="607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88461</xdr:rowOff>
    </xdr:from>
    <xdr:to>
      <xdr:col>85</xdr:col>
      <xdr:colOff>127000</xdr:colOff>
      <xdr:row>77</xdr:row>
      <xdr:rowOff>115853</xdr:rowOff>
    </xdr:to>
    <xdr:cxnSp macro="">
      <xdr:nvCxnSpPr>
        <xdr:cNvPr id="620" name="直線コネクタ 619"/>
        <xdr:cNvCxnSpPr/>
      </xdr:nvCxnSpPr>
      <xdr:spPr>
        <a:xfrm>
          <a:off x="15481300" y="13290111"/>
          <a:ext cx="8382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12795</xdr:rowOff>
    </xdr:from>
    <xdr:to>
      <xdr:col>81</xdr:col>
      <xdr:colOff>50800</xdr:colOff>
      <xdr:row>77</xdr:row>
      <xdr:rowOff>88461</xdr:rowOff>
    </xdr:to>
    <xdr:cxnSp macro="">
      <xdr:nvCxnSpPr>
        <xdr:cNvPr id="623" name="直線コネクタ 622"/>
        <xdr:cNvCxnSpPr/>
      </xdr:nvCxnSpPr>
      <xdr:spPr>
        <a:xfrm>
          <a:off x="14592300" y="13214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12795</xdr:rowOff>
    </xdr:from>
    <xdr:to>
      <xdr:col>76</xdr:col>
      <xdr:colOff>114300</xdr:colOff>
      <xdr:row>77</xdr:row>
      <xdr:rowOff>35827</xdr:rowOff>
    </xdr:to>
    <xdr:cxnSp macro="">
      <xdr:nvCxnSpPr>
        <xdr:cNvPr id="626" name="直線コネクタ 625"/>
        <xdr:cNvCxnSpPr/>
      </xdr:nvCxnSpPr>
      <xdr:spPr>
        <a:xfrm flipV="1">
          <a:off x="13703300" y="1321444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21552</xdr:rowOff>
    </xdr:from>
    <xdr:to>
      <xdr:col>71</xdr:col>
      <xdr:colOff>177800</xdr:colOff>
      <xdr:row>77</xdr:row>
      <xdr:rowOff>35827</xdr:rowOff>
    </xdr:to>
    <xdr:cxnSp macro="">
      <xdr:nvCxnSpPr>
        <xdr:cNvPr id="629" name="直線コネクタ 628"/>
        <xdr:cNvCxnSpPr/>
      </xdr:nvCxnSpPr>
      <xdr:spPr>
        <a:xfrm>
          <a:off x="12814300" y="13223202"/>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65053</xdr:rowOff>
    </xdr:from>
    <xdr:to>
      <xdr:col>85</xdr:col>
      <xdr:colOff>177800</xdr:colOff>
      <xdr:row>77</xdr:row>
      <xdr:rowOff>166653</xdr:rowOff>
    </xdr:to>
    <xdr:sp macro="" textlink="">
      <xdr:nvSpPr>
        <xdr:cNvPr id="639" name="楕円 638"/>
        <xdr:cNvSpPr/>
      </xdr:nvSpPr>
      <xdr:spPr>
        <a:xfrm>
          <a:off x="16268700" y="132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43480</xdr:rowOff>
    </xdr:from>
    <xdr:ext cx="599010" cy="259045"/>
    <xdr:sp macro="" textlink="">
      <xdr:nvSpPr>
        <xdr:cNvPr id="640" name="公債費該当値テキスト"/>
        <xdr:cNvSpPr txBox="1"/>
      </xdr:nvSpPr>
      <xdr:spPr>
        <a:xfrm>
          <a:off x="16370300" y="1324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37661</xdr:rowOff>
    </xdr:from>
    <xdr:to>
      <xdr:col>81</xdr:col>
      <xdr:colOff>101600</xdr:colOff>
      <xdr:row>77</xdr:row>
      <xdr:rowOff>139261</xdr:rowOff>
    </xdr:to>
    <xdr:sp macro="" textlink="">
      <xdr:nvSpPr>
        <xdr:cNvPr id="641" name="楕円 640"/>
        <xdr:cNvSpPr/>
      </xdr:nvSpPr>
      <xdr:spPr>
        <a:xfrm>
          <a:off x="15430500" y="132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130388</xdr:rowOff>
    </xdr:from>
    <xdr:ext cx="599010" cy="259045"/>
    <xdr:sp macro="" textlink="">
      <xdr:nvSpPr>
        <xdr:cNvPr id="642" name="テキスト ボックス 641"/>
        <xdr:cNvSpPr txBox="1"/>
      </xdr:nvSpPr>
      <xdr:spPr>
        <a:xfrm>
          <a:off x="15181795" y="133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133445</xdr:rowOff>
    </xdr:from>
    <xdr:to>
      <xdr:col>76</xdr:col>
      <xdr:colOff>165100</xdr:colOff>
      <xdr:row>77</xdr:row>
      <xdr:rowOff>63595</xdr:rowOff>
    </xdr:to>
    <xdr:sp macro="" textlink="">
      <xdr:nvSpPr>
        <xdr:cNvPr id="643" name="楕円 642"/>
        <xdr:cNvSpPr/>
      </xdr:nvSpPr>
      <xdr:spPr>
        <a:xfrm>
          <a:off x="14541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80122</xdr:rowOff>
    </xdr:from>
    <xdr:ext cx="599010" cy="259045"/>
    <xdr:sp macro="" textlink="">
      <xdr:nvSpPr>
        <xdr:cNvPr id="644" name="テキスト ボックス 643"/>
        <xdr:cNvSpPr txBox="1"/>
      </xdr:nvSpPr>
      <xdr:spPr>
        <a:xfrm>
          <a:off x="14292795" y="129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156477</xdr:rowOff>
    </xdr:from>
    <xdr:to>
      <xdr:col>72</xdr:col>
      <xdr:colOff>38100</xdr:colOff>
      <xdr:row>77</xdr:row>
      <xdr:rowOff>86627</xdr:rowOff>
    </xdr:to>
    <xdr:sp macro="" textlink="">
      <xdr:nvSpPr>
        <xdr:cNvPr id="645" name="楕円 644"/>
        <xdr:cNvSpPr/>
      </xdr:nvSpPr>
      <xdr:spPr>
        <a:xfrm>
          <a:off x="13652500" y="131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103155</xdr:rowOff>
    </xdr:from>
    <xdr:ext cx="599010" cy="259045"/>
    <xdr:sp macro="" textlink="">
      <xdr:nvSpPr>
        <xdr:cNvPr id="646" name="テキスト ボックス 645"/>
        <xdr:cNvSpPr txBox="1"/>
      </xdr:nvSpPr>
      <xdr:spPr>
        <a:xfrm>
          <a:off x="13403795" y="1296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142202</xdr:rowOff>
    </xdr:from>
    <xdr:to>
      <xdr:col>67</xdr:col>
      <xdr:colOff>101600</xdr:colOff>
      <xdr:row>77</xdr:row>
      <xdr:rowOff>72352</xdr:rowOff>
    </xdr:to>
    <xdr:sp macro="" textlink="">
      <xdr:nvSpPr>
        <xdr:cNvPr id="647" name="楕円 646"/>
        <xdr:cNvSpPr/>
      </xdr:nvSpPr>
      <xdr:spPr>
        <a:xfrm>
          <a:off x="12763500" y="131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88879</xdr:rowOff>
    </xdr:from>
    <xdr:ext cx="599010" cy="259045"/>
    <xdr:sp macro="" textlink="">
      <xdr:nvSpPr>
        <xdr:cNvPr id="648" name="テキスト ボックス 647"/>
        <xdr:cNvSpPr txBox="1"/>
      </xdr:nvSpPr>
      <xdr:spPr>
        <a:xfrm>
          <a:off x="12514795" y="1294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71405</xdr:rowOff>
    </xdr:from>
    <xdr:to>
      <xdr:col>85</xdr:col>
      <xdr:colOff>127000</xdr:colOff>
      <xdr:row>98</xdr:row>
      <xdr:rowOff>106268</xdr:rowOff>
    </xdr:to>
    <xdr:cxnSp macro="">
      <xdr:nvCxnSpPr>
        <xdr:cNvPr id="675" name="直線コネクタ 674"/>
        <xdr:cNvCxnSpPr/>
      </xdr:nvCxnSpPr>
      <xdr:spPr>
        <a:xfrm>
          <a:off x="15481300" y="16873505"/>
          <a:ext cx="8382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4522</xdr:rowOff>
    </xdr:from>
    <xdr:to>
      <xdr:col>81</xdr:col>
      <xdr:colOff>50800</xdr:colOff>
      <xdr:row>98</xdr:row>
      <xdr:rowOff>71405</xdr:rowOff>
    </xdr:to>
    <xdr:cxnSp macro="">
      <xdr:nvCxnSpPr>
        <xdr:cNvPr id="678" name="直線コネクタ 677"/>
        <xdr:cNvCxnSpPr/>
      </xdr:nvCxnSpPr>
      <xdr:spPr>
        <a:xfrm>
          <a:off x="14592300" y="16806622"/>
          <a:ext cx="889000" cy="6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4522</xdr:rowOff>
    </xdr:from>
    <xdr:to>
      <xdr:col>76</xdr:col>
      <xdr:colOff>114300</xdr:colOff>
      <xdr:row>98</xdr:row>
      <xdr:rowOff>95988</xdr:rowOff>
    </xdr:to>
    <xdr:cxnSp macro="">
      <xdr:nvCxnSpPr>
        <xdr:cNvPr id="681" name="直線コネクタ 680"/>
        <xdr:cNvCxnSpPr/>
      </xdr:nvCxnSpPr>
      <xdr:spPr>
        <a:xfrm flipV="1">
          <a:off x="13703300" y="16806622"/>
          <a:ext cx="889000" cy="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95988</xdr:rowOff>
    </xdr:from>
    <xdr:to>
      <xdr:col>71</xdr:col>
      <xdr:colOff>177800</xdr:colOff>
      <xdr:row>98</xdr:row>
      <xdr:rowOff>115585</xdr:rowOff>
    </xdr:to>
    <xdr:cxnSp macro="">
      <xdr:nvCxnSpPr>
        <xdr:cNvPr id="684" name="直線コネクタ 683"/>
        <xdr:cNvCxnSpPr/>
      </xdr:nvCxnSpPr>
      <xdr:spPr>
        <a:xfrm flipV="1">
          <a:off x="12814300" y="16898088"/>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55468</xdr:rowOff>
    </xdr:from>
    <xdr:to>
      <xdr:col>85</xdr:col>
      <xdr:colOff>177800</xdr:colOff>
      <xdr:row>98</xdr:row>
      <xdr:rowOff>157068</xdr:rowOff>
    </xdr:to>
    <xdr:sp macro="" textlink="">
      <xdr:nvSpPr>
        <xdr:cNvPr id="694" name="楕円 693"/>
        <xdr:cNvSpPr/>
      </xdr:nvSpPr>
      <xdr:spPr>
        <a:xfrm>
          <a:off x="16268700" y="168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20605</xdr:rowOff>
    </xdr:from>
    <xdr:to>
      <xdr:col>81</xdr:col>
      <xdr:colOff>101600</xdr:colOff>
      <xdr:row>98</xdr:row>
      <xdr:rowOff>122205</xdr:rowOff>
    </xdr:to>
    <xdr:sp macro="" textlink="">
      <xdr:nvSpPr>
        <xdr:cNvPr id="696" name="楕円 695"/>
        <xdr:cNvSpPr/>
      </xdr:nvSpPr>
      <xdr:spPr>
        <a:xfrm>
          <a:off x="15430500" y="168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138732</xdr:rowOff>
    </xdr:from>
    <xdr:ext cx="599010" cy="259045"/>
    <xdr:sp macro="" textlink="">
      <xdr:nvSpPr>
        <xdr:cNvPr id="697" name="テキスト ボックス 696"/>
        <xdr:cNvSpPr txBox="1"/>
      </xdr:nvSpPr>
      <xdr:spPr>
        <a:xfrm>
          <a:off x="15181795" y="1659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125172</xdr:rowOff>
    </xdr:from>
    <xdr:to>
      <xdr:col>76</xdr:col>
      <xdr:colOff>165100</xdr:colOff>
      <xdr:row>98</xdr:row>
      <xdr:rowOff>55322</xdr:rowOff>
    </xdr:to>
    <xdr:sp macro="" textlink="">
      <xdr:nvSpPr>
        <xdr:cNvPr id="698" name="楕円 697"/>
        <xdr:cNvSpPr/>
      </xdr:nvSpPr>
      <xdr:spPr>
        <a:xfrm>
          <a:off x="14541500" y="167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71849</xdr:rowOff>
    </xdr:from>
    <xdr:ext cx="599010" cy="259045"/>
    <xdr:sp macro="" textlink="">
      <xdr:nvSpPr>
        <xdr:cNvPr id="699" name="テキスト ボックス 698"/>
        <xdr:cNvSpPr txBox="1"/>
      </xdr:nvSpPr>
      <xdr:spPr>
        <a:xfrm>
          <a:off x="14292795" y="1653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45188</xdr:rowOff>
    </xdr:from>
    <xdr:to>
      <xdr:col>72</xdr:col>
      <xdr:colOff>38100</xdr:colOff>
      <xdr:row>98</xdr:row>
      <xdr:rowOff>146788</xdr:rowOff>
    </xdr:to>
    <xdr:sp macro="" textlink="">
      <xdr:nvSpPr>
        <xdr:cNvPr id="700" name="楕円 699"/>
        <xdr:cNvSpPr/>
      </xdr:nvSpPr>
      <xdr:spPr>
        <a:xfrm>
          <a:off x="13652500" y="168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137915</xdr:rowOff>
    </xdr:from>
    <xdr:ext cx="534377" cy="259045"/>
    <xdr:sp macro="" textlink="">
      <xdr:nvSpPr>
        <xdr:cNvPr id="701" name="テキスト ボックス 700"/>
        <xdr:cNvSpPr txBox="1"/>
      </xdr:nvSpPr>
      <xdr:spPr>
        <a:xfrm>
          <a:off x="13436111" y="169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64785</xdr:rowOff>
    </xdr:from>
    <xdr:to>
      <xdr:col>67</xdr:col>
      <xdr:colOff>101600</xdr:colOff>
      <xdr:row>98</xdr:row>
      <xdr:rowOff>166385</xdr:rowOff>
    </xdr:to>
    <xdr:sp macro="" textlink="">
      <xdr:nvSpPr>
        <xdr:cNvPr id="702" name="楕円 701"/>
        <xdr:cNvSpPr/>
      </xdr:nvSpPr>
      <xdr:spPr>
        <a:xfrm>
          <a:off x="12763500" y="168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157512</xdr:rowOff>
    </xdr:from>
    <xdr:ext cx="534377" cy="259045"/>
    <xdr:sp macro="" textlink="">
      <xdr:nvSpPr>
        <xdr:cNvPr id="703" name="テキスト ボックス 702"/>
        <xdr:cNvSpPr txBox="1"/>
      </xdr:nvSpPr>
      <xdr:spPr>
        <a:xfrm>
          <a:off x="12547111" y="169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39850</xdr:rowOff>
    </xdr:from>
    <xdr:to>
      <xdr:col>116</xdr:col>
      <xdr:colOff>63500</xdr:colOff>
      <xdr:row>76</xdr:row>
      <xdr:rowOff>97696</xdr:rowOff>
    </xdr:to>
    <xdr:cxnSp macro="">
      <xdr:nvCxnSpPr>
        <xdr:cNvPr id="844" name="直線コネクタ 843"/>
        <xdr:cNvCxnSpPr/>
      </xdr:nvCxnSpPr>
      <xdr:spPr>
        <a:xfrm>
          <a:off x="21323300" y="13070050"/>
          <a:ext cx="8382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39850</xdr:rowOff>
    </xdr:from>
    <xdr:to>
      <xdr:col>111</xdr:col>
      <xdr:colOff>177800</xdr:colOff>
      <xdr:row>76</xdr:row>
      <xdr:rowOff>146803</xdr:rowOff>
    </xdr:to>
    <xdr:cxnSp macro="">
      <xdr:nvCxnSpPr>
        <xdr:cNvPr id="847" name="直線コネクタ 846"/>
        <xdr:cNvCxnSpPr/>
      </xdr:nvCxnSpPr>
      <xdr:spPr>
        <a:xfrm flipV="1">
          <a:off x="20434300" y="13070050"/>
          <a:ext cx="889000" cy="10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138283</xdr:rowOff>
    </xdr:from>
    <xdr:to>
      <xdr:col>107</xdr:col>
      <xdr:colOff>50800</xdr:colOff>
      <xdr:row>76</xdr:row>
      <xdr:rowOff>146803</xdr:rowOff>
    </xdr:to>
    <xdr:cxnSp macro="">
      <xdr:nvCxnSpPr>
        <xdr:cNvPr id="850" name="直線コネクタ 849"/>
        <xdr:cNvCxnSpPr/>
      </xdr:nvCxnSpPr>
      <xdr:spPr>
        <a:xfrm>
          <a:off x="19545300" y="12997033"/>
          <a:ext cx="889000" cy="17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138283</xdr:rowOff>
    </xdr:from>
    <xdr:to>
      <xdr:col>102</xdr:col>
      <xdr:colOff>114300</xdr:colOff>
      <xdr:row>75</xdr:row>
      <xdr:rowOff>150216</xdr:rowOff>
    </xdr:to>
    <xdr:cxnSp macro="">
      <xdr:nvCxnSpPr>
        <xdr:cNvPr id="853" name="直線コネクタ 852"/>
        <xdr:cNvCxnSpPr/>
      </xdr:nvCxnSpPr>
      <xdr:spPr>
        <a:xfrm flipV="1">
          <a:off x="18656300" y="12997033"/>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46896</xdr:rowOff>
    </xdr:from>
    <xdr:to>
      <xdr:col>116</xdr:col>
      <xdr:colOff>114300</xdr:colOff>
      <xdr:row>76</xdr:row>
      <xdr:rowOff>148496</xdr:rowOff>
    </xdr:to>
    <xdr:sp macro="" textlink="">
      <xdr:nvSpPr>
        <xdr:cNvPr id="863" name="楕円 862"/>
        <xdr:cNvSpPr/>
      </xdr:nvSpPr>
      <xdr:spPr>
        <a:xfrm>
          <a:off x="22110700" y="130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69773</xdr:rowOff>
    </xdr:from>
    <xdr:ext cx="599010" cy="259045"/>
    <xdr:sp macro="" textlink="">
      <xdr:nvSpPr>
        <xdr:cNvPr id="864" name="繰出金該当値テキスト"/>
        <xdr:cNvSpPr txBox="1"/>
      </xdr:nvSpPr>
      <xdr:spPr>
        <a:xfrm>
          <a:off x="22212300" y="129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160500</xdr:rowOff>
    </xdr:from>
    <xdr:to>
      <xdr:col>112</xdr:col>
      <xdr:colOff>38100</xdr:colOff>
      <xdr:row>76</xdr:row>
      <xdr:rowOff>90650</xdr:rowOff>
    </xdr:to>
    <xdr:sp macro="" textlink="">
      <xdr:nvSpPr>
        <xdr:cNvPr id="865" name="楕円 864"/>
        <xdr:cNvSpPr/>
      </xdr:nvSpPr>
      <xdr:spPr>
        <a:xfrm>
          <a:off x="21272500" y="130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107178</xdr:rowOff>
    </xdr:from>
    <xdr:ext cx="599010" cy="259045"/>
    <xdr:sp macro="" textlink="">
      <xdr:nvSpPr>
        <xdr:cNvPr id="866" name="テキスト ボックス 865"/>
        <xdr:cNvSpPr txBox="1"/>
      </xdr:nvSpPr>
      <xdr:spPr>
        <a:xfrm>
          <a:off x="21023795" y="127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96003</xdr:rowOff>
    </xdr:from>
    <xdr:to>
      <xdr:col>107</xdr:col>
      <xdr:colOff>101600</xdr:colOff>
      <xdr:row>77</xdr:row>
      <xdr:rowOff>26153</xdr:rowOff>
    </xdr:to>
    <xdr:sp macro="" textlink="">
      <xdr:nvSpPr>
        <xdr:cNvPr id="867" name="楕円 866"/>
        <xdr:cNvSpPr/>
      </xdr:nvSpPr>
      <xdr:spPr>
        <a:xfrm>
          <a:off x="20383500" y="131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42680</xdr:rowOff>
    </xdr:from>
    <xdr:ext cx="599010" cy="259045"/>
    <xdr:sp macro="" textlink="">
      <xdr:nvSpPr>
        <xdr:cNvPr id="868" name="テキスト ボックス 867"/>
        <xdr:cNvSpPr txBox="1"/>
      </xdr:nvSpPr>
      <xdr:spPr>
        <a:xfrm>
          <a:off x="20134795" y="1290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87483</xdr:rowOff>
    </xdr:from>
    <xdr:to>
      <xdr:col>102</xdr:col>
      <xdr:colOff>165100</xdr:colOff>
      <xdr:row>76</xdr:row>
      <xdr:rowOff>17633</xdr:rowOff>
    </xdr:to>
    <xdr:sp macro="" textlink="">
      <xdr:nvSpPr>
        <xdr:cNvPr id="869" name="楕円 868"/>
        <xdr:cNvSpPr/>
      </xdr:nvSpPr>
      <xdr:spPr>
        <a:xfrm>
          <a:off x="19494500" y="129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34160</xdr:rowOff>
    </xdr:from>
    <xdr:ext cx="599010" cy="259045"/>
    <xdr:sp macro="" textlink="">
      <xdr:nvSpPr>
        <xdr:cNvPr id="870" name="テキスト ボックス 869"/>
        <xdr:cNvSpPr txBox="1"/>
      </xdr:nvSpPr>
      <xdr:spPr>
        <a:xfrm>
          <a:off x="19245795" y="1272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99416</xdr:rowOff>
    </xdr:from>
    <xdr:to>
      <xdr:col>98</xdr:col>
      <xdr:colOff>38100</xdr:colOff>
      <xdr:row>76</xdr:row>
      <xdr:rowOff>29566</xdr:rowOff>
    </xdr:to>
    <xdr:sp macro="" textlink="">
      <xdr:nvSpPr>
        <xdr:cNvPr id="871" name="楕円 870"/>
        <xdr:cNvSpPr/>
      </xdr:nvSpPr>
      <xdr:spPr>
        <a:xfrm>
          <a:off x="18605500" y="129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46093</xdr:rowOff>
    </xdr:from>
    <xdr:ext cx="599010" cy="259045"/>
    <xdr:sp macro="" textlink="">
      <xdr:nvSpPr>
        <xdr:cNvPr id="872" name="テキスト ボックス 871"/>
        <xdr:cNvSpPr txBox="1"/>
      </xdr:nvSpPr>
      <xdr:spPr>
        <a:xfrm>
          <a:off x="18356795" y="1273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579,949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また、沖縄振興推進交付金事業による事業の増によるものである。</a:t>
          </a:r>
          <a:endParaRPr lang="en-US"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59,359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千円となっており、類似団体より高くなっている。これは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村３島である地理的要因から、３島へ施設整備を行ってきたため多額となっている。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扶助費については、類似団体より低い状況となっているが、医療費給付の抑制に努めてきている。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公共施設等総合管理計画に基づき、優先事業を明確にし事業費の減少と平準化に努める。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
927
16.74
2,190,944
1,918,885
161,338
783,812
1,182,842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16.0
174.0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57683</xdr:rowOff>
    </xdr:from>
    <xdr:to>
      <xdr:col>24</xdr:col>
      <xdr:colOff>63500</xdr:colOff>
      <xdr:row>36</xdr:row>
      <xdr:rowOff>74752</xdr:rowOff>
    </xdr:to>
    <xdr:cxnSp macro="">
      <xdr:nvCxnSpPr>
        <xdr:cNvPr id="60" name="直線コネクタ 59"/>
        <xdr:cNvCxnSpPr/>
      </xdr:nvCxnSpPr>
      <xdr:spPr>
        <a:xfrm>
          <a:off x="3797300" y="6229883"/>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57683</xdr:rowOff>
    </xdr:from>
    <xdr:to>
      <xdr:col>19</xdr:col>
      <xdr:colOff>177800</xdr:colOff>
      <xdr:row>36</xdr:row>
      <xdr:rowOff>65900</xdr:rowOff>
    </xdr:to>
    <xdr:cxnSp macro="">
      <xdr:nvCxnSpPr>
        <xdr:cNvPr id="63" name="直線コネクタ 62"/>
        <xdr:cNvCxnSpPr/>
      </xdr:nvCxnSpPr>
      <xdr:spPr>
        <a:xfrm flipV="1">
          <a:off x="2908300" y="622988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23965</xdr:rowOff>
    </xdr:from>
    <xdr:to>
      <xdr:col>15</xdr:col>
      <xdr:colOff>50800</xdr:colOff>
      <xdr:row>36</xdr:row>
      <xdr:rowOff>65900</xdr:rowOff>
    </xdr:to>
    <xdr:cxnSp macro="">
      <xdr:nvCxnSpPr>
        <xdr:cNvPr id="66" name="直線コネクタ 65"/>
        <xdr:cNvCxnSpPr/>
      </xdr:nvCxnSpPr>
      <xdr:spPr>
        <a:xfrm>
          <a:off x="2019300" y="6196165"/>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23965</xdr:rowOff>
    </xdr:from>
    <xdr:to>
      <xdr:col>10</xdr:col>
      <xdr:colOff>114300</xdr:colOff>
      <xdr:row>36</xdr:row>
      <xdr:rowOff>35344</xdr:rowOff>
    </xdr:to>
    <xdr:cxnSp macro="">
      <xdr:nvCxnSpPr>
        <xdr:cNvPr id="69" name="直線コネクタ 68"/>
        <xdr:cNvCxnSpPr/>
      </xdr:nvCxnSpPr>
      <xdr:spPr>
        <a:xfrm flipV="1">
          <a:off x="1130300" y="6196165"/>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23952</xdr:rowOff>
    </xdr:from>
    <xdr:to>
      <xdr:col>24</xdr:col>
      <xdr:colOff>114300</xdr:colOff>
      <xdr:row>36</xdr:row>
      <xdr:rowOff>125552</xdr:rowOff>
    </xdr:to>
    <xdr:sp macro="" textlink="">
      <xdr:nvSpPr>
        <xdr:cNvPr id="79" name="楕円 78"/>
        <xdr:cNvSpPr/>
      </xdr:nvSpPr>
      <xdr:spPr>
        <a:xfrm>
          <a:off x="4584700" y="61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46829</xdr:rowOff>
    </xdr:from>
    <xdr:ext cx="534377" cy="259045"/>
    <xdr:sp macro="" textlink="">
      <xdr:nvSpPr>
        <xdr:cNvPr id="80" name="議会費該当値テキスト"/>
        <xdr:cNvSpPr txBox="1"/>
      </xdr:nvSpPr>
      <xdr:spPr>
        <a:xfrm>
          <a:off x="4686300" y="60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6883</xdr:rowOff>
    </xdr:from>
    <xdr:to>
      <xdr:col>20</xdr:col>
      <xdr:colOff>38100</xdr:colOff>
      <xdr:row>36</xdr:row>
      <xdr:rowOff>108483</xdr:rowOff>
    </xdr:to>
    <xdr:sp macro="" textlink="">
      <xdr:nvSpPr>
        <xdr:cNvPr id="81" name="楕円 80"/>
        <xdr:cNvSpPr/>
      </xdr:nvSpPr>
      <xdr:spPr>
        <a:xfrm>
          <a:off x="3746500" y="61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125010</xdr:rowOff>
    </xdr:from>
    <xdr:ext cx="534377" cy="259045"/>
    <xdr:sp macro="" textlink="">
      <xdr:nvSpPr>
        <xdr:cNvPr id="82" name="テキスト ボックス 81"/>
        <xdr:cNvSpPr txBox="1"/>
      </xdr:nvSpPr>
      <xdr:spPr>
        <a:xfrm>
          <a:off x="3530111" y="59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15100</xdr:rowOff>
    </xdr:from>
    <xdr:to>
      <xdr:col>15</xdr:col>
      <xdr:colOff>101600</xdr:colOff>
      <xdr:row>36</xdr:row>
      <xdr:rowOff>116700</xdr:rowOff>
    </xdr:to>
    <xdr:sp macro="" textlink="">
      <xdr:nvSpPr>
        <xdr:cNvPr id="83" name="楕円 82"/>
        <xdr:cNvSpPr/>
      </xdr:nvSpPr>
      <xdr:spPr>
        <a:xfrm>
          <a:off x="2857500" y="61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133227</xdr:rowOff>
    </xdr:from>
    <xdr:ext cx="534377" cy="259045"/>
    <xdr:sp macro="" textlink="">
      <xdr:nvSpPr>
        <xdr:cNvPr id="84" name="テキスト ボックス 83"/>
        <xdr:cNvSpPr txBox="1"/>
      </xdr:nvSpPr>
      <xdr:spPr>
        <a:xfrm>
          <a:off x="2641111" y="596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144615</xdr:rowOff>
    </xdr:from>
    <xdr:to>
      <xdr:col>10</xdr:col>
      <xdr:colOff>165100</xdr:colOff>
      <xdr:row>36</xdr:row>
      <xdr:rowOff>74765</xdr:rowOff>
    </xdr:to>
    <xdr:sp macro="" textlink="">
      <xdr:nvSpPr>
        <xdr:cNvPr id="85" name="楕円 84"/>
        <xdr:cNvSpPr/>
      </xdr:nvSpPr>
      <xdr:spPr>
        <a:xfrm>
          <a:off x="1968500" y="61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91292</xdr:rowOff>
    </xdr:from>
    <xdr:ext cx="534377" cy="259045"/>
    <xdr:sp macro="" textlink="">
      <xdr:nvSpPr>
        <xdr:cNvPr id="86" name="テキスト ボックス 85"/>
        <xdr:cNvSpPr txBox="1"/>
      </xdr:nvSpPr>
      <xdr:spPr>
        <a:xfrm>
          <a:off x="1752111" y="59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155994</xdr:rowOff>
    </xdr:from>
    <xdr:to>
      <xdr:col>6</xdr:col>
      <xdr:colOff>38100</xdr:colOff>
      <xdr:row>36</xdr:row>
      <xdr:rowOff>86144</xdr:rowOff>
    </xdr:to>
    <xdr:sp macro="" textlink="">
      <xdr:nvSpPr>
        <xdr:cNvPr id="87" name="楕円 86"/>
        <xdr:cNvSpPr/>
      </xdr:nvSpPr>
      <xdr:spPr>
        <a:xfrm>
          <a:off x="1079500" y="61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102671</xdr:rowOff>
    </xdr:from>
    <xdr:ext cx="534377" cy="259045"/>
    <xdr:sp macro="" textlink="">
      <xdr:nvSpPr>
        <xdr:cNvPr id="88" name="テキスト ボックス 87"/>
        <xdr:cNvSpPr txBox="1"/>
      </xdr:nvSpPr>
      <xdr:spPr>
        <a:xfrm>
          <a:off x="863111" y="59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84391</xdr:rowOff>
    </xdr:from>
    <xdr:to>
      <xdr:col>24</xdr:col>
      <xdr:colOff>63500</xdr:colOff>
      <xdr:row>58</xdr:row>
      <xdr:rowOff>133285</xdr:rowOff>
    </xdr:to>
    <xdr:cxnSp macro="">
      <xdr:nvCxnSpPr>
        <xdr:cNvPr id="117" name="直線コネクタ 116"/>
        <xdr:cNvCxnSpPr/>
      </xdr:nvCxnSpPr>
      <xdr:spPr>
        <a:xfrm>
          <a:off x="3797300" y="10028491"/>
          <a:ext cx="8382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59702</xdr:rowOff>
    </xdr:from>
    <xdr:to>
      <xdr:col>19</xdr:col>
      <xdr:colOff>177800</xdr:colOff>
      <xdr:row>58</xdr:row>
      <xdr:rowOff>84391</xdr:rowOff>
    </xdr:to>
    <xdr:cxnSp macro="">
      <xdr:nvCxnSpPr>
        <xdr:cNvPr id="120" name="直線コネクタ 119"/>
        <xdr:cNvCxnSpPr/>
      </xdr:nvCxnSpPr>
      <xdr:spPr>
        <a:xfrm>
          <a:off x="2908300" y="10003802"/>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59702</xdr:rowOff>
    </xdr:from>
    <xdr:to>
      <xdr:col>15</xdr:col>
      <xdr:colOff>50800</xdr:colOff>
      <xdr:row>58</xdr:row>
      <xdr:rowOff>125421</xdr:rowOff>
    </xdr:to>
    <xdr:cxnSp macro="">
      <xdr:nvCxnSpPr>
        <xdr:cNvPr id="123" name="直線コネクタ 122"/>
        <xdr:cNvCxnSpPr/>
      </xdr:nvCxnSpPr>
      <xdr:spPr>
        <a:xfrm flipV="1">
          <a:off x="2019300" y="10003802"/>
          <a:ext cx="889000" cy="6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123213</xdr:rowOff>
    </xdr:from>
    <xdr:to>
      <xdr:col>10</xdr:col>
      <xdr:colOff>114300</xdr:colOff>
      <xdr:row>58</xdr:row>
      <xdr:rowOff>125421</xdr:rowOff>
    </xdr:to>
    <xdr:cxnSp macro="">
      <xdr:nvCxnSpPr>
        <xdr:cNvPr id="126" name="直線コネクタ 125"/>
        <xdr:cNvCxnSpPr/>
      </xdr:nvCxnSpPr>
      <xdr:spPr>
        <a:xfrm>
          <a:off x="1130300" y="10067313"/>
          <a:ext cx="8890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82485</xdr:rowOff>
    </xdr:from>
    <xdr:to>
      <xdr:col>24</xdr:col>
      <xdr:colOff>114300</xdr:colOff>
      <xdr:row>59</xdr:row>
      <xdr:rowOff>12635</xdr:rowOff>
    </xdr:to>
    <xdr:sp macro="" textlink="">
      <xdr:nvSpPr>
        <xdr:cNvPr id="136" name="楕円 135"/>
        <xdr:cNvSpPr/>
      </xdr:nvSpPr>
      <xdr:spPr>
        <a:xfrm>
          <a:off x="4584700" y="100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41862</xdr:rowOff>
    </xdr:from>
    <xdr:ext cx="599010" cy="259045"/>
    <xdr:sp macro="" textlink="">
      <xdr:nvSpPr>
        <xdr:cNvPr id="137" name="総務費該当値テキスト"/>
        <xdr:cNvSpPr txBox="1"/>
      </xdr:nvSpPr>
      <xdr:spPr>
        <a:xfrm>
          <a:off x="4686300" y="981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33591</xdr:rowOff>
    </xdr:from>
    <xdr:to>
      <xdr:col>20</xdr:col>
      <xdr:colOff>38100</xdr:colOff>
      <xdr:row>58</xdr:row>
      <xdr:rowOff>135191</xdr:rowOff>
    </xdr:to>
    <xdr:sp macro="" textlink="">
      <xdr:nvSpPr>
        <xdr:cNvPr id="138" name="楕円 137"/>
        <xdr:cNvSpPr/>
      </xdr:nvSpPr>
      <xdr:spPr>
        <a:xfrm>
          <a:off x="3746500" y="99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151718</xdr:rowOff>
    </xdr:from>
    <xdr:ext cx="599010" cy="259045"/>
    <xdr:sp macro="" textlink="">
      <xdr:nvSpPr>
        <xdr:cNvPr id="139" name="テキスト ボックス 138"/>
        <xdr:cNvSpPr txBox="1"/>
      </xdr:nvSpPr>
      <xdr:spPr>
        <a:xfrm>
          <a:off x="3497795" y="975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8902</xdr:rowOff>
    </xdr:from>
    <xdr:to>
      <xdr:col>15</xdr:col>
      <xdr:colOff>101600</xdr:colOff>
      <xdr:row>58</xdr:row>
      <xdr:rowOff>110502</xdr:rowOff>
    </xdr:to>
    <xdr:sp macro="" textlink="">
      <xdr:nvSpPr>
        <xdr:cNvPr id="140" name="楕円 139"/>
        <xdr:cNvSpPr/>
      </xdr:nvSpPr>
      <xdr:spPr>
        <a:xfrm>
          <a:off x="2857500" y="99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127029</xdr:rowOff>
    </xdr:from>
    <xdr:ext cx="599010" cy="259045"/>
    <xdr:sp macro="" textlink="">
      <xdr:nvSpPr>
        <xdr:cNvPr id="141" name="テキスト ボックス 140"/>
        <xdr:cNvSpPr txBox="1"/>
      </xdr:nvSpPr>
      <xdr:spPr>
        <a:xfrm>
          <a:off x="2608795" y="972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74621</xdr:rowOff>
    </xdr:from>
    <xdr:to>
      <xdr:col>10</xdr:col>
      <xdr:colOff>165100</xdr:colOff>
      <xdr:row>59</xdr:row>
      <xdr:rowOff>4771</xdr:rowOff>
    </xdr:to>
    <xdr:sp macro="" textlink="">
      <xdr:nvSpPr>
        <xdr:cNvPr id="142" name="楕円 141"/>
        <xdr:cNvSpPr/>
      </xdr:nvSpPr>
      <xdr:spPr>
        <a:xfrm>
          <a:off x="1968500" y="1001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21298</xdr:rowOff>
    </xdr:from>
    <xdr:ext cx="599010" cy="259045"/>
    <xdr:sp macro="" textlink="">
      <xdr:nvSpPr>
        <xdr:cNvPr id="143" name="テキスト ボックス 142"/>
        <xdr:cNvSpPr txBox="1"/>
      </xdr:nvSpPr>
      <xdr:spPr>
        <a:xfrm>
          <a:off x="1719795" y="979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72413</xdr:rowOff>
    </xdr:from>
    <xdr:to>
      <xdr:col>6</xdr:col>
      <xdr:colOff>38100</xdr:colOff>
      <xdr:row>59</xdr:row>
      <xdr:rowOff>2563</xdr:rowOff>
    </xdr:to>
    <xdr:sp macro="" textlink="">
      <xdr:nvSpPr>
        <xdr:cNvPr id="144" name="楕円 143"/>
        <xdr:cNvSpPr/>
      </xdr:nvSpPr>
      <xdr:spPr>
        <a:xfrm>
          <a:off x="1079500" y="100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19090</xdr:rowOff>
    </xdr:from>
    <xdr:ext cx="599010" cy="259045"/>
    <xdr:sp macro="" textlink="">
      <xdr:nvSpPr>
        <xdr:cNvPr id="145" name="テキスト ボックス 144"/>
        <xdr:cNvSpPr txBox="1"/>
      </xdr:nvSpPr>
      <xdr:spPr>
        <a:xfrm>
          <a:off x="830795" y="979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62379</xdr:rowOff>
    </xdr:from>
    <xdr:to>
      <xdr:col>24</xdr:col>
      <xdr:colOff>63500</xdr:colOff>
      <xdr:row>77</xdr:row>
      <xdr:rowOff>86412</xdr:rowOff>
    </xdr:to>
    <xdr:cxnSp macro="">
      <xdr:nvCxnSpPr>
        <xdr:cNvPr id="174" name="直線コネクタ 173"/>
        <xdr:cNvCxnSpPr/>
      </xdr:nvCxnSpPr>
      <xdr:spPr>
        <a:xfrm flipV="1">
          <a:off x="3797300" y="13264029"/>
          <a:ext cx="8382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86412</xdr:rowOff>
    </xdr:from>
    <xdr:to>
      <xdr:col>19</xdr:col>
      <xdr:colOff>177800</xdr:colOff>
      <xdr:row>77</xdr:row>
      <xdr:rowOff>109908</xdr:rowOff>
    </xdr:to>
    <xdr:cxnSp macro="">
      <xdr:nvCxnSpPr>
        <xdr:cNvPr id="177" name="直線コネクタ 176"/>
        <xdr:cNvCxnSpPr/>
      </xdr:nvCxnSpPr>
      <xdr:spPr>
        <a:xfrm flipV="1">
          <a:off x="2908300" y="13288062"/>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47155</xdr:rowOff>
    </xdr:from>
    <xdr:to>
      <xdr:col>15</xdr:col>
      <xdr:colOff>50800</xdr:colOff>
      <xdr:row>77</xdr:row>
      <xdr:rowOff>109908</xdr:rowOff>
    </xdr:to>
    <xdr:cxnSp macro="">
      <xdr:nvCxnSpPr>
        <xdr:cNvPr id="180" name="直線コネクタ 179"/>
        <xdr:cNvCxnSpPr/>
      </xdr:nvCxnSpPr>
      <xdr:spPr>
        <a:xfrm>
          <a:off x="2019300" y="13248805"/>
          <a:ext cx="889000" cy="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46737</xdr:rowOff>
    </xdr:from>
    <xdr:to>
      <xdr:col>10</xdr:col>
      <xdr:colOff>114300</xdr:colOff>
      <xdr:row>77</xdr:row>
      <xdr:rowOff>47155</xdr:rowOff>
    </xdr:to>
    <xdr:cxnSp macro="">
      <xdr:nvCxnSpPr>
        <xdr:cNvPr id="183" name="直線コネクタ 182"/>
        <xdr:cNvCxnSpPr/>
      </xdr:nvCxnSpPr>
      <xdr:spPr>
        <a:xfrm>
          <a:off x="1130300" y="13248387"/>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11579</xdr:rowOff>
    </xdr:from>
    <xdr:to>
      <xdr:col>24</xdr:col>
      <xdr:colOff>114300</xdr:colOff>
      <xdr:row>77</xdr:row>
      <xdr:rowOff>113179</xdr:rowOff>
    </xdr:to>
    <xdr:sp macro="" textlink="">
      <xdr:nvSpPr>
        <xdr:cNvPr id="193" name="楕円 192"/>
        <xdr:cNvSpPr/>
      </xdr:nvSpPr>
      <xdr:spPr>
        <a:xfrm>
          <a:off x="4584700" y="132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97956</xdr:rowOff>
    </xdr:from>
    <xdr:ext cx="599010" cy="259045"/>
    <xdr:sp macro="" textlink="">
      <xdr:nvSpPr>
        <xdr:cNvPr id="194" name="民生費該当値テキスト"/>
        <xdr:cNvSpPr txBox="1"/>
      </xdr:nvSpPr>
      <xdr:spPr>
        <a:xfrm>
          <a:off x="4686300" y="1312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35612</xdr:rowOff>
    </xdr:from>
    <xdr:to>
      <xdr:col>20</xdr:col>
      <xdr:colOff>38100</xdr:colOff>
      <xdr:row>77</xdr:row>
      <xdr:rowOff>137212</xdr:rowOff>
    </xdr:to>
    <xdr:sp macro="" textlink="">
      <xdr:nvSpPr>
        <xdr:cNvPr id="195" name="楕円 194"/>
        <xdr:cNvSpPr/>
      </xdr:nvSpPr>
      <xdr:spPr>
        <a:xfrm>
          <a:off x="3746500" y="132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128339</xdr:rowOff>
    </xdr:from>
    <xdr:ext cx="599010" cy="259045"/>
    <xdr:sp macro="" textlink="">
      <xdr:nvSpPr>
        <xdr:cNvPr id="196" name="テキスト ボックス 195"/>
        <xdr:cNvSpPr txBox="1"/>
      </xdr:nvSpPr>
      <xdr:spPr>
        <a:xfrm>
          <a:off x="3497795" y="133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59108</xdr:rowOff>
    </xdr:from>
    <xdr:to>
      <xdr:col>15</xdr:col>
      <xdr:colOff>101600</xdr:colOff>
      <xdr:row>77</xdr:row>
      <xdr:rowOff>160708</xdr:rowOff>
    </xdr:to>
    <xdr:sp macro="" textlink="">
      <xdr:nvSpPr>
        <xdr:cNvPr id="197" name="楕円 196"/>
        <xdr:cNvSpPr/>
      </xdr:nvSpPr>
      <xdr:spPr>
        <a:xfrm>
          <a:off x="2857500" y="132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151835</xdr:rowOff>
    </xdr:from>
    <xdr:ext cx="599010" cy="259045"/>
    <xdr:sp macro="" textlink="">
      <xdr:nvSpPr>
        <xdr:cNvPr id="198" name="テキスト ボックス 197"/>
        <xdr:cNvSpPr txBox="1"/>
      </xdr:nvSpPr>
      <xdr:spPr>
        <a:xfrm>
          <a:off x="2608795" y="133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167805</xdr:rowOff>
    </xdr:from>
    <xdr:to>
      <xdr:col>10</xdr:col>
      <xdr:colOff>165100</xdr:colOff>
      <xdr:row>77</xdr:row>
      <xdr:rowOff>97955</xdr:rowOff>
    </xdr:to>
    <xdr:sp macro="" textlink="">
      <xdr:nvSpPr>
        <xdr:cNvPr id="199" name="楕円 198"/>
        <xdr:cNvSpPr/>
      </xdr:nvSpPr>
      <xdr:spPr>
        <a:xfrm>
          <a:off x="1968500" y="131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89082</xdr:rowOff>
    </xdr:from>
    <xdr:ext cx="599010" cy="259045"/>
    <xdr:sp macro="" textlink="">
      <xdr:nvSpPr>
        <xdr:cNvPr id="200" name="テキスト ボックス 199"/>
        <xdr:cNvSpPr txBox="1"/>
      </xdr:nvSpPr>
      <xdr:spPr>
        <a:xfrm>
          <a:off x="1719795" y="132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167387</xdr:rowOff>
    </xdr:from>
    <xdr:to>
      <xdr:col>6</xdr:col>
      <xdr:colOff>38100</xdr:colOff>
      <xdr:row>77</xdr:row>
      <xdr:rowOff>97537</xdr:rowOff>
    </xdr:to>
    <xdr:sp macro="" textlink="">
      <xdr:nvSpPr>
        <xdr:cNvPr id="201" name="楕円 200"/>
        <xdr:cNvSpPr/>
      </xdr:nvSpPr>
      <xdr:spPr>
        <a:xfrm>
          <a:off x="1079500" y="131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88664</xdr:rowOff>
    </xdr:from>
    <xdr:ext cx="599010" cy="259045"/>
    <xdr:sp macro="" textlink="">
      <xdr:nvSpPr>
        <xdr:cNvPr id="202" name="テキスト ボックス 201"/>
        <xdr:cNvSpPr txBox="1"/>
      </xdr:nvSpPr>
      <xdr:spPr>
        <a:xfrm>
          <a:off x="830795" y="1329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78722</xdr:rowOff>
    </xdr:from>
    <xdr:to>
      <xdr:col>24</xdr:col>
      <xdr:colOff>63500</xdr:colOff>
      <xdr:row>98</xdr:row>
      <xdr:rowOff>79818</xdr:rowOff>
    </xdr:to>
    <xdr:cxnSp macro="">
      <xdr:nvCxnSpPr>
        <xdr:cNvPr id="233" name="直線コネクタ 232"/>
        <xdr:cNvCxnSpPr/>
      </xdr:nvCxnSpPr>
      <xdr:spPr>
        <a:xfrm flipV="1">
          <a:off x="3797300" y="16880822"/>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79818</xdr:rowOff>
    </xdr:from>
    <xdr:to>
      <xdr:col>19</xdr:col>
      <xdr:colOff>177800</xdr:colOff>
      <xdr:row>98</xdr:row>
      <xdr:rowOff>88517</xdr:rowOff>
    </xdr:to>
    <xdr:cxnSp macro="">
      <xdr:nvCxnSpPr>
        <xdr:cNvPr id="236" name="直線コネクタ 235"/>
        <xdr:cNvCxnSpPr/>
      </xdr:nvCxnSpPr>
      <xdr:spPr>
        <a:xfrm flipV="1">
          <a:off x="2908300" y="16881918"/>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75109</xdr:rowOff>
    </xdr:from>
    <xdr:to>
      <xdr:col>15</xdr:col>
      <xdr:colOff>50800</xdr:colOff>
      <xdr:row>98</xdr:row>
      <xdr:rowOff>88517</xdr:rowOff>
    </xdr:to>
    <xdr:cxnSp macro="">
      <xdr:nvCxnSpPr>
        <xdr:cNvPr id="239" name="直線コネクタ 238"/>
        <xdr:cNvCxnSpPr/>
      </xdr:nvCxnSpPr>
      <xdr:spPr>
        <a:xfrm>
          <a:off x="2019300" y="16877209"/>
          <a:ext cx="889000" cy="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75109</xdr:rowOff>
    </xdr:from>
    <xdr:to>
      <xdr:col>10</xdr:col>
      <xdr:colOff>114300</xdr:colOff>
      <xdr:row>98</xdr:row>
      <xdr:rowOff>92887</xdr:rowOff>
    </xdr:to>
    <xdr:cxnSp macro="">
      <xdr:nvCxnSpPr>
        <xdr:cNvPr id="242" name="直線コネクタ 241"/>
        <xdr:cNvCxnSpPr/>
      </xdr:nvCxnSpPr>
      <xdr:spPr>
        <a:xfrm flipV="1">
          <a:off x="1130300" y="16877209"/>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27922</xdr:rowOff>
    </xdr:from>
    <xdr:to>
      <xdr:col>24</xdr:col>
      <xdr:colOff>114300</xdr:colOff>
      <xdr:row>98</xdr:row>
      <xdr:rowOff>129522</xdr:rowOff>
    </xdr:to>
    <xdr:sp macro="" textlink="">
      <xdr:nvSpPr>
        <xdr:cNvPr id="252" name="楕円 251"/>
        <xdr:cNvSpPr/>
      </xdr:nvSpPr>
      <xdr:spPr>
        <a:xfrm>
          <a:off x="4584700" y="168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50799</xdr:rowOff>
    </xdr:from>
    <xdr:ext cx="599010" cy="259045"/>
    <xdr:sp macro="" textlink="">
      <xdr:nvSpPr>
        <xdr:cNvPr id="253" name="衛生費該当値テキスト"/>
        <xdr:cNvSpPr txBox="1"/>
      </xdr:nvSpPr>
      <xdr:spPr>
        <a:xfrm>
          <a:off x="4686300" y="1668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29018</xdr:rowOff>
    </xdr:from>
    <xdr:to>
      <xdr:col>20</xdr:col>
      <xdr:colOff>38100</xdr:colOff>
      <xdr:row>98</xdr:row>
      <xdr:rowOff>130618</xdr:rowOff>
    </xdr:to>
    <xdr:sp macro="" textlink="">
      <xdr:nvSpPr>
        <xdr:cNvPr id="254" name="楕円 253"/>
        <xdr:cNvSpPr/>
      </xdr:nvSpPr>
      <xdr:spPr>
        <a:xfrm>
          <a:off x="3746500" y="168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147145</xdr:rowOff>
    </xdr:from>
    <xdr:ext cx="599010" cy="259045"/>
    <xdr:sp macro="" textlink="">
      <xdr:nvSpPr>
        <xdr:cNvPr id="255" name="テキスト ボックス 254"/>
        <xdr:cNvSpPr txBox="1"/>
      </xdr:nvSpPr>
      <xdr:spPr>
        <a:xfrm>
          <a:off x="3497795" y="1660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37717</xdr:rowOff>
    </xdr:from>
    <xdr:to>
      <xdr:col>15</xdr:col>
      <xdr:colOff>101600</xdr:colOff>
      <xdr:row>98</xdr:row>
      <xdr:rowOff>139317</xdr:rowOff>
    </xdr:to>
    <xdr:sp macro="" textlink="">
      <xdr:nvSpPr>
        <xdr:cNvPr id="256" name="楕円 255"/>
        <xdr:cNvSpPr/>
      </xdr:nvSpPr>
      <xdr:spPr>
        <a:xfrm>
          <a:off x="2857500" y="168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155844</xdr:rowOff>
    </xdr:from>
    <xdr:ext cx="599010" cy="259045"/>
    <xdr:sp macro="" textlink="">
      <xdr:nvSpPr>
        <xdr:cNvPr id="257" name="テキスト ボックス 256"/>
        <xdr:cNvSpPr txBox="1"/>
      </xdr:nvSpPr>
      <xdr:spPr>
        <a:xfrm>
          <a:off x="2608795" y="1661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24309</xdr:rowOff>
    </xdr:from>
    <xdr:to>
      <xdr:col>10</xdr:col>
      <xdr:colOff>165100</xdr:colOff>
      <xdr:row>98</xdr:row>
      <xdr:rowOff>125909</xdr:rowOff>
    </xdr:to>
    <xdr:sp macro="" textlink="">
      <xdr:nvSpPr>
        <xdr:cNvPr id="258" name="楕円 257"/>
        <xdr:cNvSpPr/>
      </xdr:nvSpPr>
      <xdr:spPr>
        <a:xfrm>
          <a:off x="1968500" y="168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142436</xdr:rowOff>
    </xdr:from>
    <xdr:ext cx="599010" cy="259045"/>
    <xdr:sp macro="" textlink="">
      <xdr:nvSpPr>
        <xdr:cNvPr id="259" name="テキスト ボックス 258"/>
        <xdr:cNvSpPr txBox="1"/>
      </xdr:nvSpPr>
      <xdr:spPr>
        <a:xfrm>
          <a:off x="1719795" y="1660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42087</xdr:rowOff>
    </xdr:from>
    <xdr:to>
      <xdr:col>6</xdr:col>
      <xdr:colOff>38100</xdr:colOff>
      <xdr:row>98</xdr:row>
      <xdr:rowOff>143687</xdr:rowOff>
    </xdr:to>
    <xdr:sp macro="" textlink="">
      <xdr:nvSpPr>
        <xdr:cNvPr id="260" name="楕円 259"/>
        <xdr:cNvSpPr/>
      </xdr:nvSpPr>
      <xdr:spPr>
        <a:xfrm>
          <a:off x="1079500" y="168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160214</xdr:rowOff>
    </xdr:from>
    <xdr:ext cx="599010" cy="259045"/>
    <xdr:sp macro="" textlink="">
      <xdr:nvSpPr>
        <xdr:cNvPr id="261" name="テキスト ボックス 260"/>
        <xdr:cNvSpPr txBox="1"/>
      </xdr:nvSpPr>
      <xdr:spPr>
        <a:xfrm>
          <a:off x="830795" y="1661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53959</xdr:rowOff>
    </xdr:from>
    <xdr:to>
      <xdr:col>55</xdr:col>
      <xdr:colOff>0</xdr:colOff>
      <xdr:row>39</xdr:row>
      <xdr:rowOff>55738</xdr:rowOff>
    </xdr:to>
    <xdr:cxnSp macro="">
      <xdr:nvCxnSpPr>
        <xdr:cNvPr id="292" name="直線コネクタ 291"/>
        <xdr:cNvCxnSpPr/>
      </xdr:nvCxnSpPr>
      <xdr:spPr>
        <a:xfrm flipV="1">
          <a:off x="9639300" y="6740509"/>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52930</xdr:rowOff>
    </xdr:from>
    <xdr:to>
      <xdr:col>50</xdr:col>
      <xdr:colOff>114300</xdr:colOff>
      <xdr:row>39</xdr:row>
      <xdr:rowOff>55738</xdr:rowOff>
    </xdr:to>
    <xdr:cxnSp macro="">
      <xdr:nvCxnSpPr>
        <xdr:cNvPr id="295" name="直線コネクタ 294"/>
        <xdr:cNvCxnSpPr/>
      </xdr:nvCxnSpPr>
      <xdr:spPr>
        <a:xfrm>
          <a:off x="8750300" y="6739480"/>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46023</xdr:rowOff>
    </xdr:from>
    <xdr:to>
      <xdr:col>45</xdr:col>
      <xdr:colOff>177800</xdr:colOff>
      <xdr:row>39</xdr:row>
      <xdr:rowOff>52930</xdr:rowOff>
    </xdr:to>
    <xdr:cxnSp macro="">
      <xdr:nvCxnSpPr>
        <xdr:cNvPr id="298" name="直線コネクタ 297"/>
        <xdr:cNvCxnSpPr/>
      </xdr:nvCxnSpPr>
      <xdr:spPr>
        <a:xfrm>
          <a:off x="7861300" y="6732573"/>
          <a:ext cx="8890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46023</xdr:rowOff>
    </xdr:from>
    <xdr:to>
      <xdr:col>41</xdr:col>
      <xdr:colOff>50800</xdr:colOff>
      <xdr:row>39</xdr:row>
      <xdr:rowOff>46235</xdr:rowOff>
    </xdr:to>
    <xdr:cxnSp macro="">
      <xdr:nvCxnSpPr>
        <xdr:cNvPr id="301" name="直線コネクタ 300"/>
        <xdr:cNvCxnSpPr/>
      </xdr:nvCxnSpPr>
      <xdr:spPr>
        <a:xfrm flipV="1">
          <a:off x="6972300" y="6732573"/>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3159</xdr:rowOff>
    </xdr:from>
    <xdr:to>
      <xdr:col>55</xdr:col>
      <xdr:colOff>50800</xdr:colOff>
      <xdr:row>39</xdr:row>
      <xdr:rowOff>104759</xdr:rowOff>
    </xdr:to>
    <xdr:sp macro="" textlink="">
      <xdr:nvSpPr>
        <xdr:cNvPr id="311" name="楕円 310"/>
        <xdr:cNvSpPr/>
      </xdr:nvSpPr>
      <xdr:spPr>
        <a:xfrm>
          <a:off x="10426700" y="66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469744" cy="259045"/>
    <xdr:sp macro="" textlink="">
      <xdr:nvSpPr>
        <xdr:cNvPr id="312" name="労働費該当値テキスト"/>
        <xdr:cNvSpPr txBox="1"/>
      </xdr:nvSpPr>
      <xdr:spPr>
        <a:xfrm>
          <a:off x="10528300" y="666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4938</xdr:rowOff>
    </xdr:from>
    <xdr:to>
      <xdr:col>50</xdr:col>
      <xdr:colOff>165100</xdr:colOff>
      <xdr:row>39</xdr:row>
      <xdr:rowOff>106538</xdr:rowOff>
    </xdr:to>
    <xdr:sp macro="" textlink="">
      <xdr:nvSpPr>
        <xdr:cNvPr id="313" name="楕円 312"/>
        <xdr:cNvSpPr/>
      </xdr:nvSpPr>
      <xdr:spPr>
        <a:xfrm>
          <a:off x="9588500" y="66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123065</xdr:rowOff>
    </xdr:from>
    <xdr:ext cx="469744" cy="259045"/>
    <xdr:sp macro="" textlink="">
      <xdr:nvSpPr>
        <xdr:cNvPr id="314" name="テキスト ボックス 313"/>
        <xdr:cNvSpPr txBox="1"/>
      </xdr:nvSpPr>
      <xdr:spPr>
        <a:xfrm>
          <a:off x="9404428" y="646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2130</xdr:rowOff>
    </xdr:from>
    <xdr:to>
      <xdr:col>46</xdr:col>
      <xdr:colOff>38100</xdr:colOff>
      <xdr:row>39</xdr:row>
      <xdr:rowOff>103730</xdr:rowOff>
    </xdr:to>
    <xdr:sp macro="" textlink="">
      <xdr:nvSpPr>
        <xdr:cNvPr id="315" name="楕円 314"/>
        <xdr:cNvSpPr/>
      </xdr:nvSpPr>
      <xdr:spPr>
        <a:xfrm>
          <a:off x="8699500" y="668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120257</xdr:rowOff>
    </xdr:from>
    <xdr:ext cx="469744" cy="259045"/>
    <xdr:sp macro="" textlink="">
      <xdr:nvSpPr>
        <xdr:cNvPr id="316" name="テキスト ボックス 315"/>
        <xdr:cNvSpPr txBox="1"/>
      </xdr:nvSpPr>
      <xdr:spPr>
        <a:xfrm>
          <a:off x="8515428" y="646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166673</xdr:rowOff>
    </xdr:from>
    <xdr:to>
      <xdr:col>41</xdr:col>
      <xdr:colOff>101600</xdr:colOff>
      <xdr:row>39</xdr:row>
      <xdr:rowOff>96823</xdr:rowOff>
    </xdr:to>
    <xdr:sp macro="" textlink="">
      <xdr:nvSpPr>
        <xdr:cNvPr id="317" name="楕円 316"/>
        <xdr:cNvSpPr/>
      </xdr:nvSpPr>
      <xdr:spPr>
        <a:xfrm>
          <a:off x="7810500" y="66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87950</xdr:rowOff>
    </xdr:from>
    <xdr:ext cx="469744" cy="259045"/>
    <xdr:sp macro="" textlink="">
      <xdr:nvSpPr>
        <xdr:cNvPr id="318" name="テキスト ボックス 317"/>
        <xdr:cNvSpPr txBox="1"/>
      </xdr:nvSpPr>
      <xdr:spPr>
        <a:xfrm>
          <a:off x="7626428" y="677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166885</xdr:rowOff>
    </xdr:from>
    <xdr:to>
      <xdr:col>36</xdr:col>
      <xdr:colOff>165100</xdr:colOff>
      <xdr:row>39</xdr:row>
      <xdr:rowOff>97035</xdr:rowOff>
    </xdr:to>
    <xdr:sp macro="" textlink="">
      <xdr:nvSpPr>
        <xdr:cNvPr id="319" name="楕円 318"/>
        <xdr:cNvSpPr/>
      </xdr:nvSpPr>
      <xdr:spPr>
        <a:xfrm>
          <a:off x="6921500" y="6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113562</xdr:rowOff>
    </xdr:from>
    <xdr:ext cx="469744" cy="259045"/>
    <xdr:sp macro="" textlink="">
      <xdr:nvSpPr>
        <xdr:cNvPr id="320" name="テキスト ボックス 319"/>
        <xdr:cNvSpPr txBox="1"/>
      </xdr:nvSpPr>
      <xdr:spPr>
        <a:xfrm>
          <a:off x="6737428" y="645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134365</xdr:rowOff>
    </xdr:from>
    <xdr:to>
      <xdr:col>55</xdr:col>
      <xdr:colOff>0</xdr:colOff>
      <xdr:row>57</xdr:row>
      <xdr:rowOff>158646</xdr:rowOff>
    </xdr:to>
    <xdr:cxnSp macro="">
      <xdr:nvCxnSpPr>
        <xdr:cNvPr id="347" name="直線コネクタ 346"/>
        <xdr:cNvCxnSpPr/>
      </xdr:nvCxnSpPr>
      <xdr:spPr>
        <a:xfrm>
          <a:off x="9639300" y="9907015"/>
          <a:ext cx="838200" cy="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58627</xdr:rowOff>
    </xdr:from>
    <xdr:to>
      <xdr:col>50</xdr:col>
      <xdr:colOff>114300</xdr:colOff>
      <xdr:row>57</xdr:row>
      <xdr:rowOff>134365</xdr:rowOff>
    </xdr:to>
    <xdr:cxnSp macro="">
      <xdr:nvCxnSpPr>
        <xdr:cNvPr id="350" name="直線コネクタ 349"/>
        <xdr:cNvCxnSpPr/>
      </xdr:nvCxnSpPr>
      <xdr:spPr>
        <a:xfrm>
          <a:off x="8750300" y="9831277"/>
          <a:ext cx="889000" cy="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98068</xdr:rowOff>
    </xdr:from>
    <xdr:to>
      <xdr:col>45</xdr:col>
      <xdr:colOff>177800</xdr:colOff>
      <xdr:row>57</xdr:row>
      <xdr:rowOff>58627</xdr:rowOff>
    </xdr:to>
    <xdr:cxnSp macro="">
      <xdr:nvCxnSpPr>
        <xdr:cNvPr id="353" name="直線コネクタ 352"/>
        <xdr:cNvCxnSpPr/>
      </xdr:nvCxnSpPr>
      <xdr:spPr>
        <a:xfrm>
          <a:off x="7861300" y="9699268"/>
          <a:ext cx="889000" cy="1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62870</xdr:rowOff>
    </xdr:from>
    <xdr:to>
      <xdr:col>41</xdr:col>
      <xdr:colOff>50800</xdr:colOff>
      <xdr:row>56</xdr:row>
      <xdr:rowOff>98068</xdr:rowOff>
    </xdr:to>
    <xdr:cxnSp macro="">
      <xdr:nvCxnSpPr>
        <xdr:cNvPr id="356" name="直線コネクタ 355"/>
        <xdr:cNvCxnSpPr/>
      </xdr:nvCxnSpPr>
      <xdr:spPr>
        <a:xfrm>
          <a:off x="6972300" y="9664070"/>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107846</xdr:rowOff>
    </xdr:from>
    <xdr:to>
      <xdr:col>55</xdr:col>
      <xdr:colOff>50800</xdr:colOff>
      <xdr:row>58</xdr:row>
      <xdr:rowOff>37996</xdr:rowOff>
    </xdr:to>
    <xdr:sp macro="" textlink="">
      <xdr:nvSpPr>
        <xdr:cNvPr id="366" name="楕円 365"/>
        <xdr:cNvSpPr/>
      </xdr:nvSpPr>
      <xdr:spPr>
        <a:xfrm>
          <a:off x="10426700" y="98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86273</xdr:rowOff>
    </xdr:from>
    <xdr:ext cx="534377" cy="259045"/>
    <xdr:sp macro="" textlink="">
      <xdr:nvSpPr>
        <xdr:cNvPr id="367" name="農林水産業費該当値テキスト"/>
        <xdr:cNvSpPr txBox="1"/>
      </xdr:nvSpPr>
      <xdr:spPr>
        <a:xfrm>
          <a:off x="10528300" y="985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83565</xdr:rowOff>
    </xdr:from>
    <xdr:to>
      <xdr:col>50</xdr:col>
      <xdr:colOff>165100</xdr:colOff>
      <xdr:row>58</xdr:row>
      <xdr:rowOff>13715</xdr:rowOff>
    </xdr:to>
    <xdr:sp macro="" textlink="">
      <xdr:nvSpPr>
        <xdr:cNvPr id="368" name="楕円 367"/>
        <xdr:cNvSpPr/>
      </xdr:nvSpPr>
      <xdr:spPr>
        <a:xfrm>
          <a:off x="9588500" y="98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4842</xdr:rowOff>
    </xdr:from>
    <xdr:ext cx="534377" cy="259045"/>
    <xdr:sp macro="" textlink="">
      <xdr:nvSpPr>
        <xdr:cNvPr id="369" name="テキスト ボックス 368"/>
        <xdr:cNvSpPr txBox="1"/>
      </xdr:nvSpPr>
      <xdr:spPr>
        <a:xfrm>
          <a:off x="9372111" y="994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7827</xdr:rowOff>
    </xdr:from>
    <xdr:to>
      <xdr:col>46</xdr:col>
      <xdr:colOff>38100</xdr:colOff>
      <xdr:row>57</xdr:row>
      <xdr:rowOff>109427</xdr:rowOff>
    </xdr:to>
    <xdr:sp macro="" textlink="">
      <xdr:nvSpPr>
        <xdr:cNvPr id="370" name="楕円 369"/>
        <xdr:cNvSpPr/>
      </xdr:nvSpPr>
      <xdr:spPr>
        <a:xfrm>
          <a:off x="8699500" y="97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125954</xdr:rowOff>
    </xdr:from>
    <xdr:ext cx="599010" cy="259045"/>
    <xdr:sp macro="" textlink="">
      <xdr:nvSpPr>
        <xdr:cNvPr id="371" name="テキスト ボックス 370"/>
        <xdr:cNvSpPr txBox="1"/>
      </xdr:nvSpPr>
      <xdr:spPr>
        <a:xfrm>
          <a:off x="8450795" y="955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47268</xdr:rowOff>
    </xdr:from>
    <xdr:to>
      <xdr:col>41</xdr:col>
      <xdr:colOff>101600</xdr:colOff>
      <xdr:row>56</xdr:row>
      <xdr:rowOff>148868</xdr:rowOff>
    </xdr:to>
    <xdr:sp macro="" textlink="">
      <xdr:nvSpPr>
        <xdr:cNvPr id="372" name="楕円 371"/>
        <xdr:cNvSpPr/>
      </xdr:nvSpPr>
      <xdr:spPr>
        <a:xfrm>
          <a:off x="7810500" y="96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165395</xdr:rowOff>
    </xdr:from>
    <xdr:ext cx="599010" cy="259045"/>
    <xdr:sp macro="" textlink="">
      <xdr:nvSpPr>
        <xdr:cNvPr id="373" name="テキスト ボックス 372"/>
        <xdr:cNvSpPr txBox="1"/>
      </xdr:nvSpPr>
      <xdr:spPr>
        <a:xfrm>
          <a:off x="7561795" y="942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12070</xdr:rowOff>
    </xdr:from>
    <xdr:to>
      <xdr:col>36</xdr:col>
      <xdr:colOff>165100</xdr:colOff>
      <xdr:row>56</xdr:row>
      <xdr:rowOff>113670</xdr:rowOff>
    </xdr:to>
    <xdr:sp macro="" textlink="">
      <xdr:nvSpPr>
        <xdr:cNvPr id="374" name="楕円 373"/>
        <xdr:cNvSpPr/>
      </xdr:nvSpPr>
      <xdr:spPr>
        <a:xfrm>
          <a:off x="6921500" y="96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130197</xdr:rowOff>
    </xdr:from>
    <xdr:ext cx="599010" cy="259045"/>
    <xdr:sp macro="" textlink="">
      <xdr:nvSpPr>
        <xdr:cNvPr id="375" name="テキスト ボックス 374"/>
        <xdr:cNvSpPr txBox="1"/>
      </xdr:nvSpPr>
      <xdr:spPr>
        <a:xfrm>
          <a:off x="6672795" y="938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49989</xdr:rowOff>
    </xdr:from>
    <xdr:to>
      <xdr:col>55</xdr:col>
      <xdr:colOff>0</xdr:colOff>
      <xdr:row>78</xdr:row>
      <xdr:rowOff>158057</xdr:rowOff>
    </xdr:to>
    <xdr:cxnSp macro="">
      <xdr:nvCxnSpPr>
        <xdr:cNvPr id="406" name="直線コネクタ 405"/>
        <xdr:cNvCxnSpPr/>
      </xdr:nvCxnSpPr>
      <xdr:spPr>
        <a:xfrm>
          <a:off x="9639300" y="13423089"/>
          <a:ext cx="838200" cy="10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49989</xdr:rowOff>
    </xdr:from>
    <xdr:to>
      <xdr:col>50</xdr:col>
      <xdr:colOff>114300</xdr:colOff>
      <xdr:row>78</xdr:row>
      <xdr:rowOff>168249</xdr:rowOff>
    </xdr:to>
    <xdr:cxnSp macro="">
      <xdr:nvCxnSpPr>
        <xdr:cNvPr id="409" name="直線コネクタ 408"/>
        <xdr:cNvCxnSpPr/>
      </xdr:nvCxnSpPr>
      <xdr:spPr>
        <a:xfrm flipV="1">
          <a:off x="8750300" y="13423089"/>
          <a:ext cx="889000" cy="1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168249</xdr:rowOff>
    </xdr:from>
    <xdr:to>
      <xdr:col>45</xdr:col>
      <xdr:colOff>177800</xdr:colOff>
      <xdr:row>79</xdr:row>
      <xdr:rowOff>336</xdr:rowOff>
    </xdr:to>
    <xdr:cxnSp macro="">
      <xdr:nvCxnSpPr>
        <xdr:cNvPr id="412" name="直線コネクタ 411"/>
        <xdr:cNvCxnSpPr/>
      </xdr:nvCxnSpPr>
      <xdr:spPr>
        <a:xfrm flipV="1">
          <a:off x="7861300" y="13541349"/>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138835</xdr:rowOff>
    </xdr:from>
    <xdr:to>
      <xdr:col>41</xdr:col>
      <xdr:colOff>50800</xdr:colOff>
      <xdr:row>79</xdr:row>
      <xdr:rowOff>336</xdr:rowOff>
    </xdr:to>
    <xdr:cxnSp macro="">
      <xdr:nvCxnSpPr>
        <xdr:cNvPr id="415" name="直線コネクタ 414"/>
        <xdr:cNvCxnSpPr/>
      </xdr:nvCxnSpPr>
      <xdr:spPr>
        <a:xfrm>
          <a:off x="6972300" y="13511935"/>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107257</xdr:rowOff>
    </xdr:from>
    <xdr:to>
      <xdr:col>55</xdr:col>
      <xdr:colOff>50800</xdr:colOff>
      <xdr:row>79</xdr:row>
      <xdr:rowOff>37407</xdr:rowOff>
    </xdr:to>
    <xdr:sp macro="" textlink="">
      <xdr:nvSpPr>
        <xdr:cNvPr id="425" name="楕円 424"/>
        <xdr:cNvSpPr/>
      </xdr:nvSpPr>
      <xdr:spPr>
        <a:xfrm>
          <a:off x="10426700" y="134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66634</xdr:rowOff>
    </xdr:from>
    <xdr:ext cx="599010" cy="259045"/>
    <xdr:sp macro="" textlink="">
      <xdr:nvSpPr>
        <xdr:cNvPr id="426" name="商工費該当値テキスト"/>
        <xdr:cNvSpPr txBox="1"/>
      </xdr:nvSpPr>
      <xdr:spPr>
        <a:xfrm>
          <a:off x="10528300" y="1326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170639</xdr:rowOff>
    </xdr:from>
    <xdr:to>
      <xdr:col>50</xdr:col>
      <xdr:colOff>165100</xdr:colOff>
      <xdr:row>78</xdr:row>
      <xdr:rowOff>100789</xdr:rowOff>
    </xdr:to>
    <xdr:sp macro="" textlink="">
      <xdr:nvSpPr>
        <xdr:cNvPr id="427" name="楕円 426"/>
        <xdr:cNvSpPr/>
      </xdr:nvSpPr>
      <xdr:spPr>
        <a:xfrm>
          <a:off x="9588500" y="133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117316</xdr:rowOff>
    </xdr:from>
    <xdr:ext cx="599010" cy="259045"/>
    <xdr:sp macro="" textlink="">
      <xdr:nvSpPr>
        <xdr:cNvPr id="428" name="テキスト ボックス 427"/>
        <xdr:cNvSpPr txBox="1"/>
      </xdr:nvSpPr>
      <xdr:spPr>
        <a:xfrm>
          <a:off x="9339795" y="1314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117449</xdr:rowOff>
    </xdr:from>
    <xdr:to>
      <xdr:col>46</xdr:col>
      <xdr:colOff>38100</xdr:colOff>
      <xdr:row>79</xdr:row>
      <xdr:rowOff>47599</xdr:rowOff>
    </xdr:to>
    <xdr:sp macro="" textlink="">
      <xdr:nvSpPr>
        <xdr:cNvPr id="429" name="楕円 428"/>
        <xdr:cNvSpPr/>
      </xdr:nvSpPr>
      <xdr:spPr>
        <a:xfrm>
          <a:off x="8699500" y="134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64126</xdr:rowOff>
    </xdr:from>
    <xdr:ext cx="534377" cy="259045"/>
    <xdr:sp macro="" textlink="">
      <xdr:nvSpPr>
        <xdr:cNvPr id="430" name="テキスト ボックス 429"/>
        <xdr:cNvSpPr txBox="1"/>
      </xdr:nvSpPr>
      <xdr:spPr>
        <a:xfrm>
          <a:off x="8483111" y="132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120986</xdr:rowOff>
    </xdr:from>
    <xdr:to>
      <xdr:col>41</xdr:col>
      <xdr:colOff>101600</xdr:colOff>
      <xdr:row>79</xdr:row>
      <xdr:rowOff>51136</xdr:rowOff>
    </xdr:to>
    <xdr:sp macro="" textlink="">
      <xdr:nvSpPr>
        <xdr:cNvPr id="431" name="楕円 430"/>
        <xdr:cNvSpPr/>
      </xdr:nvSpPr>
      <xdr:spPr>
        <a:xfrm>
          <a:off x="7810500" y="134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67663</xdr:rowOff>
    </xdr:from>
    <xdr:ext cx="534377" cy="259045"/>
    <xdr:sp macro="" textlink="">
      <xdr:nvSpPr>
        <xdr:cNvPr id="432" name="テキスト ボックス 431"/>
        <xdr:cNvSpPr txBox="1"/>
      </xdr:nvSpPr>
      <xdr:spPr>
        <a:xfrm>
          <a:off x="7594111" y="1326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88035</xdr:rowOff>
    </xdr:from>
    <xdr:to>
      <xdr:col>36</xdr:col>
      <xdr:colOff>165100</xdr:colOff>
      <xdr:row>79</xdr:row>
      <xdr:rowOff>18185</xdr:rowOff>
    </xdr:to>
    <xdr:sp macro="" textlink="">
      <xdr:nvSpPr>
        <xdr:cNvPr id="433" name="楕円 432"/>
        <xdr:cNvSpPr/>
      </xdr:nvSpPr>
      <xdr:spPr>
        <a:xfrm>
          <a:off x="6921500" y="134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34712</xdr:rowOff>
    </xdr:from>
    <xdr:ext cx="599010" cy="259045"/>
    <xdr:sp macro="" textlink="">
      <xdr:nvSpPr>
        <xdr:cNvPr id="434" name="テキスト ボックス 433"/>
        <xdr:cNvSpPr txBox="1"/>
      </xdr:nvSpPr>
      <xdr:spPr>
        <a:xfrm>
          <a:off x="6672795" y="1323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6775</xdr:rowOff>
    </xdr:from>
    <xdr:to>
      <xdr:col>55</xdr:col>
      <xdr:colOff>0</xdr:colOff>
      <xdr:row>98</xdr:row>
      <xdr:rowOff>14567</xdr:rowOff>
    </xdr:to>
    <xdr:cxnSp macro="">
      <xdr:nvCxnSpPr>
        <xdr:cNvPr id="463" name="直線コネクタ 462"/>
        <xdr:cNvCxnSpPr/>
      </xdr:nvCxnSpPr>
      <xdr:spPr>
        <a:xfrm flipV="1">
          <a:off x="9639300" y="16637425"/>
          <a:ext cx="838200" cy="17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127736</xdr:rowOff>
    </xdr:from>
    <xdr:to>
      <xdr:col>50</xdr:col>
      <xdr:colOff>114300</xdr:colOff>
      <xdr:row>98</xdr:row>
      <xdr:rowOff>14567</xdr:rowOff>
    </xdr:to>
    <xdr:cxnSp macro="">
      <xdr:nvCxnSpPr>
        <xdr:cNvPr id="466" name="直線コネクタ 465"/>
        <xdr:cNvCxnSpPr/>
      </xdr:nvCxnSpPr>
      <xdr:spPr>
        <a:xfrm>
          <a:off x="8750300" y="16758386"/>
          <a:ext cx="889000" cy="5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84136</xdr:rowOff>
    </xdr:from>
    <xdr:to>
      <xdr:col>45</xdr:col>
      <xdr:colOff>177800</xdr:colOff>
      <xdr:row>97</xdr:row>
      <xdr:rowOff>127736</xdr:rowOff>
    </xdr:to>
    <xdr:cxnSp macro="">
      <xdr:nvCxnSpPr>
        <xdr:cNvPr id="469" name="直線コネクタ 468"/>
        <xdr:cNvCxnSpPr/>
      </xdr:nvCxnSpPr>
      <xdr:spPr>
        <a:xfrm>
          <a:off x="7861300" y="16714786"/>
          <a:ext cx="8890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54708</xdr:rowOff>
    </xdr:from>
    <xdr:to>
      <xdr:col>41</xdr:col>
      <xdr:colOff>50800</xdr:colOff>
      <xdr:row>97</xdr:row>
      <xdr:rowOff>84136</xdr:rowOff>
    </xdr:to>
    <xdr:cxnSp macro="">
      <xdr:nvCxnSpPr>
        <xdr:cNvPr id="472" name="直線コネクタ 471"/>
        <xdr:cNvCxnSpPr/>
      </xdr:nvCxnSpPr>
      <xdr:spPr>
        <a:xfrm>
          <a:off x="6972300" y="16685358"/>
          <a:ext cx="889000" cy="2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127425</xdr:rowOff>
    </xdr:from>
    <xdr:to>
      <xdr:col>55</xdr:col>
      <xdr:colOff>50800</xdr:colOff>
      <xdr:row>97</xdr:row>
      <xdr:rowOff>57575</xdr:rowOff>
    </xdr:to>
    <xdr:sp macro="" textlink="">
      <xdr:nvSpPr>
        <xdr:cNvPr id="482" name="楕円 481"/>
        <xdr:cNvSpPr/>
      </xdr:nvSpPr>
      <xdr:spPr>
        <a:xfrm>
          <a:off x="10426700" y="165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150302</xdr:rowOff>
    </xdr:from>
    <xdr:ext cx="599010" cy="259045"/>
    <xdr:sp macro="" textlink="">
      <xdr:nvSpPr>
        <xdr:cNvPr id="483" name="土木費該当値テキスト"/>
        <xdr:cNvSpPr txBox="1"/>
      </xdr:nvSpPr>
      <xdr:spPr>
        <a:xfrm>
          <a:off x="10528300" y="1643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135217</xdr:rowOff>
    </xdr:from>
    <xdr:to>
      <xdr:col>50</xdr:col>
      <xdr:colOff>165100</xdr:colOff>
      <xdr:row>98</xdr:row>
      <xdr:rowOff>65367</xdr:rowOff>
    </xdr:to>
    <xdr:sp macro="" textlink="">
      <xdr:nvSpPr>
        <xdr:cNvPr id="484" name="楕円 483"/>
        <xdr:cNvSpPr/>
      </xdr:nvSpPr>
      <xdr:spPr>
        <a:xfrm>
          <a:off x="9588500" y="167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81894</xdr:rowOff>
    </xdr:from>
    <xdr:ext cx="599010" cy="259045"/>
    <xdr:sp macro="" textlink="">
      <xdr:nvSpPr>
        <xdr:cNvPr id="485" name="テキスト ボックス 484"/>
        <xdr:cNvSpPr txBox="1"/>
      </xdr:nvSpPr>
      <xdr:spPr>
        <a:xfrm>
          <a:off x="9339795" y="1654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76936</xdr:rowOff>
    </xdr:from>
    <xdr:to>
      <xdr:col>46</xdr:col>
      <xdr:colOff>38100</xdr:colOff>
      <xdr:row>98</xdr:row>
      <xdr:rowOff>7086</xdr:rowOff>
    </xdr:to>
    <xdr:sp macro="" textlink="">
      <xdr:nvSpPr>
        <xdr:cNvPr id="486" name="楕円 485"/>
        <xdr:cNvSpPr/>
      </xdr:nvSpPr>
      <xdr:spPr>
        <a:xfrm>
          <a:off x="8699500" y="167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23613</xdr:rowOff>
    </xdr:from>
    <xdr:ext cx="599010" cy="259045"/>
    <xdr:sp macro="" textlink="">
      <xdr:nvSpPr>
        <xdr:cNvPr id="487" name="テキスト ボックス 486"/>
        <xdr:cNvSpPr txBox="1"/>
      </xdr:nvSpPr>
      <xdr:spPr>
        <a:xfrm>
          <a:off x="8450795" y="1648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33336</xdr:rowOff>
    </xdr:from>
    <xdr:to>
      <xdr:col>41</xdr:col>
      <xdr:colOff>101600</xdr:colOff>
      <xdr:row>97</xdr:row>
      <xdr:rowOff>134936</xdr:rowOff>
    </xdr:to>
    <xdr:sp macro="" textlink="">
      <xdr:nvSpPr>
        <xdr:cNvPr id="488" name="楕円 487"/>
        <xdr:cNvSpPr/>
      </xdr:nvSpPr>
      <xdr:spPr>
        <a:xfrm>
          <a:off x="7810500" y="166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151463</xdr:rowOff>
    </xdr:from>
    <xdr:ext cx="599010" cy="259045"/>
    <xdr:sp macro="" textlink="">
      <xdr:nvSpPr>
        <xdr:cNvPr id="489" name="テキスト ボックス 488"/>
        <xdr:cNvSpPr txBox="1"/>
      </xdr:nvSpPr>
      <xdr:spPr>
        <a:xfrm>
          <a:off x="7561795" y="1643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3908</xdr:rowOff>
    </xdr:from>
    <xdr:to>
      <xdr:col>36</xdr:col>
      <xdr:colOff>165100</xdr:colOff>
      <xdr:row>97</xdr:row>
      <xdr:rowOff>105508</xdr:rowOff>
    </xdr:to>
    <xdr:sp macro="" textlink="">
      <xdr:nvSpPr>
        <xdr:cNvPr id="490" name="楕円 489"/>
        <xdr:cNvSpPr/>
      </xdr:nvSpPr>
      <xdr:spPr>
        <a:xfrm>
          <a:off x="6921500" y="166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122035</xdr:rowOff>
    </xdr:from>
    <xdr:ext cx="599010" cy="259045"/>
    <xdr:sp macro="" textlink="">
      <xdr:nvSpPr>
        <xdr:cNvPr id="491" name="テキスト ボックス 490"/>
        <xdr:cNvSpPr txBox="1"/>
      </xdr:nvSpPr>
      <xdr:spPr>
        <a:xfrm>
          <a:off x="6672795" y="1640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136606</xdr:rowOff>
    </xdr:from>
    <xdr:to>
      <xdr:col>85</xdr:col>
      <xdr:colOff>127000</xdr:colOff>
      <xdr:row>39</xdr:row>
      <xdr:rowOff>8335</xdr:rowOff>
    </xdr:to>
    <xdr:cxnSp macro="">
      <xdr:nvCxnSpPr>
        <xdr:cNvPr id="520" name="直線コネクタ 519"/>
        <xdr:cNvCxnSpPr/>
      </xdr:nvCxnSpPr>
      <xdr:spPr>
        <a:xfrm>
          <a:off x="15481300" y="6651706"/>
          <a:ext cx="8382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44807</xdr:rowOff>
    </xdr:from>
    <xdr:to>
      <xdr:col>81</xdr:col>
      <xdr:colOff>50800</xdr:colOff>
      <xdr:row>38</xdr:row>
      <xdr:rowOff>136606</xdr:rowOff>
    </xdr:to>
    <xdr:cxnSp macro="">
      <xdr:nvCxnSpPr>
        <xdr:cNvPr id="523" name="直線コネクタ 522"/>
        <xdr:cNvCxnSpPr/>
      </xdr:nvCxnSpPr>
      <xdr:spPr>
        <a:xfrm>
          <a:off x="14592300" y="6559907"/>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134856</xdr:rowOff>
    </xdr:from>
    <xdr:to>
      <xdr:col>76</xdr:col>
      <xdr:colOff>114300</xdr:colOff>
      <xdr:row>38</xdr:row>
      <xdr:rowOff>44807</xdr:rowOff>
    </xdr:to>
    <xdr:cxnSp macro="">
      <xdr:nvCxnSpPr>
        <xdr:cNvPr id="526" name="直線コネクタ 525"/>
        <xdr:cNvCxnSpPr/>
      </xdr:nvCxnSpPr>
      <xdr:spPr>
        <a:xfrm>
          <a:off x="13703300" y="6478506"/>
          <a:ext cx="889000" cy="8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134856</xdr:rowOff>
    </xdr:from>
    <xdr:to>
      <xdr:col>71</xdr:col>
      <xdr:colOff>177800</xdr:colOff>
      <xdr:row>38</xdr:row>
      <xdr:rowOff>102911</xdr:rowOff>
    </xdr:to>
    <xdr:cxnSp macro="">
      <xdr:nvCxnSpPr>
        <xdr:cNvPr id="529" name="直線コネクタ 528"/>
        <xdr:cNvCxnSpPr/>
      </xdr:nvCxnSpPr>
      <xdr:spPr>
        <a:xfrm flipV="1">
          <a:off x="12814300" y="6478506"/>
          <a:ext cx="889000" cy="1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128985</xdr:rowOff>
    </xdr:from>
    <xdr:to>
      <xdr:col>85</xdr:col>
      <xdr:colOff>177800</xdr:colOff>
      <xdr:row>39</xdr:row>
      <xdr:rowOff>59135</xdr:rowOff>
    </xdr:to>
    <xdr:sp macro="" textlink="">
      <xdr:nvSpPr>
        <xdr:cNvPr id="539" name="楕円 538"/>
        <xdr:cNvSpPr/>
      </xdr:nvSpPr>
      <xdr:spPr>
        <a:xfrm>
          <a:off x="16268700" y="66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43912</xdr:rowOff>
    </xdr:from>
    <xdr:ext cx="534377" cy="259045"/>
    <xdr:sp macro="" textlink="">
      <xdr:nvSpPr>
        <xdr:cNvPr id="540" name="消防費該当値テキスト"/>
        <xdr:cNvSpPr txBox="1"/>
      </xdr:nvSpPr>
      <xdr:spPr>
        <a:xfrm>
          <a:off x="16370300" y="655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85806</xdr:rowOff>
    </xdr:from>
    <xdr:to>
      <xdr:col>81</xdr:col>
      <xdr:colOff>101600</xdr:colOff>
      <xdr:row>39</xdr:row>
      <xdr:rowOff>15956</xdr:rowOff>
    </xdr:to>
    <xdr:sp macro="" textlink="">
      <xdr:nvSpPr>
        <xdr:cNvPr id="541" name="楕円 540"/>
        <xdr:cNvSpPr/>
      </xdr:nvSpPr>
      <xdr:spPr>
        <a:xfrm>
          <a:off x="15430500" y="66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7083</xdr:rowOff>
    </xdr:from>
    <xdr:ext cx="534377" cy="259045"/>
    <xdr:sp macro="" textlink="">
      <xdr:nvSpPr>
        <xdr:cNvPr id="542" name="テキスト ボックス 541"/>
        <xdr:cNvSpPr txBox="1"/>
      </xdr:nvSpPr>
      <xdr:spPr>
        <a:xfrm>
          <a:off x="15214111" y="669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165457</xdr:rowOff>
    </xdr:from>
    <xdr:to>
      <xdr:col>76</xdr:col>
      <xdr:colOff>165100</xdr:colOff>
      <xdr:row>38</xdr:row>
      <xdr:rowOff>95607</xdr:rowOff>
    </xdr:to>
    <xdr:sp macro="" textlink="">
      <xdr:nvSpPr>
        <xdr:cNvPr id="543" name="楕円 542"/>
        <xdr:cNvSpPr/>
      </xdr:nvSpPr>
      <xdr:spPr>
        <a:xfrm>
          <a:off x="14541500" y="65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112133</xdr:rowOff>
    </xdr:from>
    <xdr:ext cx="534377" cy="259045"/>
    <xdr:sp macro="" textlink="">
      <xdr:nvSpPr>
        <xdr:cNvPr id="544" name="テキスト ボックス 543"/>
        <xdr:cNvSpPr txBox="1"/>
      </xdr:nvSpPr>
      <xdr:spPr>
        <a:xfrm>
          <a:off x="14325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84056</xdr:rowOff>
    </xdr:from>
    <xdr:to>
      <xdr:col>72</xdr:col>
      <xdr:colOff>38100</xdr:colOff>
      <xdr:row>38</xdr:row>
      <xdr:rowOff>14205</xdr:rowOff>
    </xdr:to>
    <xdr:sp macro="" textlink="">
      <xdr:nvSpPr>
        <xdr:cNvPr id="545" name="楕円 544"/>
        <xdr:cNvSpPr/>
      </xdr:nvSpPr>
      <xdr:spPr>
        <a:xfrm>
          <a:off x="13652500" y="64277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30733</xdr:rowOff>
    </xdr:from>
    <xdr:ext cx="599010" cy="259045"/>
    <xdr:sp macro="" textlink="">
      <xdr:nvSpPr>
        <xdr:cNvPr id="546" name="テキスト ボックス 545"/>
        <xdr:cNvSpPr txBox="1"/>
      </xdr:nvSpPr>
      <xdr:spPr>
        <a:xfrm>
          <a:off x="13403795" y="620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52111</xdr:rowOff>
    </xdr:from>
    <xdr:to>
      <xdr:col>67</xdr:col>
      <xdr:colOff>101600</xdr:colOff>
      <xdr:row>38</xdr:row>
      <xdr:rowOff>153711</xdr:rowOff>
    </xdr:to>
    <xdr:sp macro="" textlink="">
      <xdr:nvSpPr>
        <xdr:cNvPr id="547" name="楕円 546"/>
        <xdr:cNvSpPr/>
      </xdr:nvSpPr>
      <xdr:spPr>
        <a:xfrm>
          <a:off x="12763500" y="656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144838</xdr:rowOff>
    </xdr:from>
    <xdr:ext cx="534377" cy="259045"/>
    <xdr:sp macro="" textlink="">
      <xdr:nvSpPr>
        <xdr:cNvPr id="548" name="テキスト ボックス 547"/>
        <xdr:cNvSpPr txBox="1"/>
      </xdr:nvSpPr>
      <xdr:spPr>
        <a:xfrm>
          <a:off x="12547111" y="665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70194</xdr:rowOff>
    </xdr:from>
    <xdr:to>
      <xdr:col>85</xdr:col>
      <xdr:colOff>127000</xdr:colOff>
      <xdr:row>53</xdr:row>
      <xdr:rowOff>156984</xdr:rowOff>
    </xdr:to>
    <xdr:cxnSp macro="">
      <xdr:nvCxnSpPr>
        <xdr:cNvPr id="575" name="直線コネクタ 574"/>
        <xdr:cNvCxnSpPr/>
      </xdr:nvCxnSpPr>
      <xdr:spPr>
        <a:xfrm>
          <a:off x="15481300" y="9157044"/>
          <a:ext cx="838200" cy="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70194</xdr:rowOff>
    </xdr:from>
    <xdr:to>
      <xdr:col>81</xdr:col>
      <xdr:colOff>50800</xdr:colOff>
      <xdr:row>55</xdr:row>
      <xdr:rowOff>133873</xdr:rowOff>
    </xdr:to>
    <xdr:cxnSp macro="">
      <xdr:nvCxnSpPr>
        <xdr:cNvPr id="578" name="直線コネクタ 577"/>
        <xdr:cNvCxnSpPr/>
      </xdr:nvCxnSpPr>
      <xdr:spPr>
        <a:xfrm flipV="1">
          <a:off x="14592300" y="9157044"/>
          <a:ext cx="889000" cy="40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15932</xdr:rowOff>
    </xdr:from>
    <xdr:to>
      <xdr:col>76</xdr:col>
      <xdr:colOff>114300</xdr:colOff>
      <xdr:row>55</xdr:row>
      <xdr:rowOff>133873</xdr:rowOff>
    </xdr:to>
    <xdr:cxnSp macro="">
      <xdr:nvCxnSpPr>
        <xdr:cNvPr id="581" name="直線コネクタ 580"/>
        <xdr:cNvCxnSpPr/>
      </xdr:nvCxnSpPr>
      <xdr:spPr>
        <a:xfrm>
          <a:off x="13703300" y="8931332"/>
          <a:ext cx="889000" cy="63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15932</xdr:rowOff>
    </xdr:from>
    <xdr:to>
      <xdr:col>71</xdr:col>
      <xdr:colOff>177800</xdr:colOff>
      <xdr:row>53</xdr:row>
      <xdr:rowOff>33365</xdr:rowOff>
    </xdr:to>
    <xdr:cxnSp macro="">
      <xdr:nvCxnSpPr>
        <xdr:cNvPr id="584" name="直線コネクタ 583"/>
        <xdr:cNvCxnSpPr/>
      </xdr:nvCxnSpPr>
      <xdr:spPr>
        <a:xfrm flipV="1">
          <a:off x="12814300" y="8931332"/>
          <a:ext cx="889000" cy="18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106184</xdr:rowOff>
    </xdr:from>
    <xdr:to>
      <xdr:col>85</xdr:col>
      <xdr:colOff>177800</xdr:colOff>
      <xdr:row>54</xdr:row>
      <xdr:rowOff>36334</xdr:rowOff>
    </xdr:to>
    <xdr:sp macro="" textlink="">
      <xdr:nvSpPr>
        <xdr:cNvPr id="594" name="楕円 593"/>
        <xdr:cNvSpPr/>
      </xdr:nvSpPr>
      <xdr:spPr>
        <a:xfrm>
          <a:off x="16268700" y="91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129061</xdr:rowOff>
    </xdr:from>
    <xdr:ext cx="599010" cy="259045"/>
    <xdr:sp macro="" textlink="">
      <xdr:nvSpPr>
        <xdr:cNvPr id="595" name="教育費該当値テキスト"/>
        <xdr:cNvSpPr txBox="1"/>
      </xdr:nvSpPr>
      <xdr:spPr>
        <a:xfrm>
          <a:off x="16370300" y="90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19394</xdr:rowOff>
    </xdr:from>
    <xdr:to>
      <xdr:col>81</xdr:col>
      <xdr:colOff>101600</xdr:colOff>
      <xdr:row>53</xdr:row>
      <xdr:rowOff>120994</xdr:rowOff>
    </xdr:to>
    <xdr:sp macro="" textlink="">
      <xdr:nvSpPr>
        <xdr:cNvPr id="596" name="楕円 595"/>
        <xdr:cNvSpPr/>
      </xdr:nvSpPr>
      <xdr:spPr>
        <a:xfrm>
          <a:off x="15430500" y="91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137521</xdr:rowOff>
    </xdr:from>
    <xdr:ext cx="599010" cy="259045"/>
    <xdr:sp macro="" textlink="">
      <xdr:nvSpPr>
        <xdr:cNvPr id="597" name="テキスト ボックス 596"/>
        <xdr:cNvSpPr txBox="1"/>
      </xdr:nvSpPr>
      <xdr:spPr>
        <a:xfrm>
          <a:off x="15181795" y="888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83073</xdr:rowOff>
    </xdr:from>
    <xdr:to>
      <xdr:col>76</xdr:col>
      <xdr:colOff>165100</xdr:colOff>
      <xdr:row>56</xdr:row>
      <xdr:rowOff>13223</xdr:rowOff>
    </xdr:to>
    <xdr:sp macro="" textlink="">
      <xdr:nvSpPr>
        <xdr:cNvPr id="598" name="楕円 597"/>
        <xdr:cNvSpPr/>
      </xdr:nvSpPr>
      <xdr:spPr>
        <a:xfrm>
          <a:off x="14541500" y="95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29750</xdr:rowOff>
    </xdr:from>
    <xdr:ext cx="599010" cy="259045"/>
    <xdr:sp macro="" textlink="">
      <xdr:nvSpPr>
        <xdr:cNvPr id="599" name="テキスト ボックス 598"/>
        <xdr:cNvSpPr txBox="1"/>
      </xdr:nvSpPr>
      <xdr:spPr>
        <a:xfrm>
          <a:off x="14292795" y="928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136582</xdr:rowOff>
    </xdr:from>
    <xdr:to>
      <xdr:col>72</xdr:col>
      <xdr:colOff>38100</xdr:colOff>
      <xdr:row>52</xdr:row>
      <xdr:rowOff>66732</xdr:rowOff>
    </xdr:to>
    <xdr:sp macro="" textlink="">
      <xdr:nvSpPr>
        <xdr:cNvPr id="600" name="楕円 599"/>
        <xdr:cNvSpPr/>
      </xdr:nvSpPr>
      <xdr:spPr>
        <a:xfrm>
          <a:off x="13652500" y="88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83259</xdr:rowOff>
    </xdr:from>
    <xdr:ext cx="599010" cy="259045"/>
    <xdr:sp macro="" textlink="">
      <xdr:nvSpPr>
        <xdr:cNvPr id="601" name="テキスト ボックス 600"/>
        <xdr:cNvSpPr txBox="1"/>
      </xdr:nvSpPr>
      <xdr:spPr>
        <a:xfrm>
          <a:off x="13403795" y="865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154015</xdr:rowOff>
    </xdr:from>
    <xdr:to>
      <xdr:col>67</xdr:col>
      <xdr:colOff>101600</xdr:colOff>
      <xdr:row>53</xdr:row>
      <xdr:rowOff>84165</xdr:rowOff>
    </xdr:to>
    <xdr:sp macro="" textlink="">
      <xdr:nvSpPr>
        <xdr:cNvPr id="602" name="楕円 601"/>
        <xdr:cNvSpPr/>
      </xdr:nvSpPr>
      <xdr:spPr>
        <a:xfrm>
          <a:off x="12763500" y="90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100692</xdr:rowOff>
    </xdr:from>
    <xdr:ext cx="599010" cy="259045"/>
    <xdr:sp macro="" textlink="">
      <xdr:nvSpPr>
        <xdr:cNvPr id="603" name="テキスト ボックス 602"/>
        <xdr:cNvSpPr txBox="1"/>
      </xdr:nvSpPr>
      <xdr:spPr>
        <a:xfrm>
          <a:off x="12514795" y="884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95780</xdr:rowOff>
    </xdr:from>
    <xdr:to>
      <xdr:col>85</xdr:col>
      <xdr:colOff>127000</xdr:colOff>
      <xdr:row>78</xdr:row>
      <xdr:rowOff>25400</xdr:rowOff>
    </xdr:to>
    <xdr:cxnSp macro="">
      <xdr:nvCxnSpPr>
        <xdr:cNvPr id="628" name="直線コネクタ 627"/>
        <xdr:cNvCxnSpPr/>
      </xdr:nvCxnSpPr>
      <xdr:spPr>
        <a:xfrm flipV="1">
          <a:off x="15481300" y="13297430"/>
          <a:ext cx="838200" cy="10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102530</xdr:rowOff>
    </xdr:from>
    <xdr:to>
      <xdr:col>76</xdr:col>
      <xdr:colOff>114300</xdr:colOff>
      <xdr:row>78</xdr:row>
      <xdr:rowOff>25400</xdr:rowOff>
    </xdr:to>
    <xdr:cxnSp macro="">
      <xdr:nvCxnSpPr>
        <xdr:cNvPr id="634" name="直線コネクタ 633"/>
        <xdr:cNvCxnSpPr/>
      </xdr:nvCxnSpPr>
      <xdr:spPr>
        <a:xfrm>
          <a:off x="13703300" y="13132730"/>
          <a:ext cx="889000" cy="26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102530</xdr:rowOff>
    </xdr:from>
    <xdr:to>
      <xdr:col>71</xdr:col>
      <xdr:colOff>177800</xdr:colOff>
      <xdr:row>77</xdr:row>
      <xdr:rowOff>4620</xdr:rowOff>
    </xdr:to>
    <xdr:cxnSp macro="">
      <xdr:nvCxnSpPr>
        <xdr:cNvPr id="637" name="直線コネクタ 636"/>
        <xdr:cNvCxnSpPr/>
      </xdr:nvCxnSpPr>
      <xdr:spPr>
        <a:xfrm flipV="1">
          <a:off x="12814300" y="13132730"/>
          <a:ext cx="889000" cy="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142313</xdr:rowOff>
    </xdr:from>
    <xdr:ext cx="534377" cy="259045"/>
    <xdr:sp macro="" textlink="">
      <xdr:nvSpPr>
        <xdr:cNvPr id="639" name="テキスト ボックス 638"/>
        <xdr:cNvSpPr txBox="1"/>
      </xdr:nvSpPr>
      <xdr:spPr>
        <a:xfrm>
          <a:off x="13436111" y="13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44980</xdr:rowOff>
    </xdr:from>
    <xdr:to>
      <xdr:col>85</xdr:col>
      <xdr:colOff>177800</xdr:colOff>
      <xdr:row>77</xdr:row>
      <xdr:rowOff>146580</xdr:rowOff>
    </xdr:to>
    <xdr:sp macro="" textlink="">
      <xdr:nvSpPr>
        <xdr:cNvPr id="647" name="楕円 646"/>
        <xdr:cNvSpPr/>
      </xdr:nvSpPr>
      <xdr:spPr>
        <a:xfrm>
          <a:off x="16268700" y="132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4357</xdr:rowOff>
    </xdr:from>
    <xdr:ext cx="534377" cy="259045"/>
    <xdr:sp macro="" textlink="">
      <xdr:nvSpPr>
        <xdr:cNvPr id="648" name="災害復旧費該当値テキスト"/>
        <xdr:cNvSpPr txBox="1"/>
      </xdr:nvSpPr>
      <xdr:spPr>
        <a:xfrm>
          <a:off x="16370300" y="1303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51730</xdr:rowOff>
    </xdr:from>
    <xdr:to>
      <xdr:col>72</xdr:col>
      <xdr:colOff>38100</xdr:colOff>
      <xdr:row>76</xdr:row>
      <xdr:rowOff>153330</xdr:rowOff>
    </xdr:to>
    <xdr:sp macro="" textlink="">
      <xdr:nvSpPr>
        <xdr:cNvPr id="653" name="楕円 652"/>
        <xdr:cNvSpPr/>
      </xdr:nvSpPr>
      <xdr:spPr>
        <a:xfrm>
          <a:off x="13652500" y="130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169856</xdr:rowOff>
    </xdr:from>
    <xdr:ext cx="534377" cy="259045"/>
    <xdr:sp macro="" textlink="">
      <xdr:nvSpPr>
        <xdr:cNvPr id="654" name="テキスト ボックス 653"/>
        <xdr:cNvSpPr txBox="1"/>
      </xdr:nvSpPr>
      <xdr:spPr>
        <a:xfrm>
          <a:off x="13436111" y="1285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125270</xdr:rowOff>
    </xdr:from>
    <xdr:to>
      <xdr:col>67</xdr:col>
      <xdr:colOff>101600</xdr:colOff>
      <xdr:row>77</xdr:row>
      <xdr:rowOff>55420</xdr:rowOff>
    </xdr:to>
    <xdr:sp macro="" textlink="">
      <xdr:nvSpPr>
        <xdr:cNvPr id="655" name="楕円 654"/>
        <xdr:cNvSpPr/>
      </xdr:nvSpPr>
      <xdr:spPr>
        <a:xfrm>
          <a:off x="12763500" y="131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71947</xdr:rowOff>
    </xdr:from>
    <xdr:ext cx="534377" cy="259045"/>
    <xdr:sp macro="" textlink="">
      <xdr:nvSpPr>
        <xdr:cNvPr id="656" name="テキスト ボックス 655"/>
        <xdr:cNvSpPr txBox="1"/>
      </xdr:nvSpPr>
      <xdr:spPr>
        <a:xfrm>
          <a:off x="12547111" y="129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88461</xdr:rowOff>
    </xdr:from>
    <xdr:to>
      <xdr:col>85</xdr:col>
      <xdr:colOff>127000</xdr:colOff>
      <xdr:row>97</xdr:row>
      <xdr:rowOff>115853</xdr:rowOff>
    </xdr:to>
    <xdr:cxnSp macro="">
      <xdr:nvCxnSpPr>
        <xdr:cNvPr id="685" name="直線コネクタ 684"/>
        <xdr:cNvCxnSpPr/>
      </xdr:nvCxnSpPr>
      <xdr:spPr>
        <a:xfrm>
          <a:off x="15481300" y="16719111"/>
          <a:ext cx="8382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12795</xdr:rowOff>
    </xdr:from>
    <xdr:to>
      <xdr:col>81</xdr:col>
      <xdr:colOff>50800</xdr:colOff>
      <xdr:row>97</xdr:row>
      <xdr:rowOff>88461</xdr:rowOff>
    </xdr:to>
    <xdr:cxnSp macro="">
      <xdr:nvCxnSpPr>
        <xdr:cNvPr id="688" name="直線コネクタ 687"/>
        <xdr:cNvCxnSpPr/>
      </xdr:nvCxnSpPr>
      <xdr:spPr>
        <a:xfrm>
          <a:off x="14592300" y="16643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12795</xdr:rowOff>
    </xdr:from>
    <xdr:to>
      <xdr:col>76</xdr:col>
      <xdr:colOff>114300</xdr:colOff>
      <xdr:row>97</xdr:row>
      <xdr:rowOff>35827</xdr:rowOff>
    </xdr:to>
    <xdr:cxnSp macro="">
      <xdr:nvCxnSpPr>
        <xdr:cNvPr id="691" name="直線コネクタ 690"/>
        <xdr:cNvCxnSpPr/>
      </xdr:nvCxnSpPr>
      <xdr:spPr>
        <a:xfrm flipV="1">
          <a:off x="13703300" y="16643445"/>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21552</xdr:rowOff>
    </xdr:from>
    <xdr:to>
      <xdr:col>71</xdr:col>
      <xdr:colOff>177800</xdr:colOff>
      <xdr:row>97</xdr:row>
      <xdr:rowOff>35827</xdr:rowOff>
    </xdr:to>
    <xdr:cxnSp macro="">
      <xdr:nvCxnSpPr>
        <xdr:cNvPr id="694" name="直線コネクタ 693"/>
        <xdr:cNvCxnSpPr/>
      </xdr:nvCxnSpPr>
      <xdr:spPr>
        <a:xfrm>
          <a:off x="12814300" y="16652202"/>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65053</xdr:rowOff>
    </xdr:from>
    <xdr:to>
      <xdr:col>85</xdr:col>
      <xdr:colOff>177800</xdr:colOff>
      <xdr:row>97</xdr:row>
      <xdr:rowOff>166653</xdr:rowOff>
    </xdr:to>
    <xdr:sp macro="" textlink="">
      <xdr:nvSpPr>
        <xdr:cNvPr id="704" name="楕円 703"/>
        <xdr:cNvSpPr/>
      </xdr:nvSpPr>
      <xdr:spPr>
        <a:xfrm>
          <a:off x="16268700" y="166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43480</xdr:rowOff>
    </xdr:from>
    <xdr:ext cx="599010" cy="259045"/>
    <xdr:sp macro="" textlink="">
      <xdr:nvSpPr>
        <xdr:cNvPr id="705" name="公債費該当値テキスト"/>
        <xdr:cNvSpPr txBox="1"/>
      </xdr:nvSpPr>
      <xdr:spPr>
        <a:xfrm>
          <a:off x="16370300" y="1667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37661</xdr:rowOff>
    </xdr:from>
    <xdr:to>
      <xdr:col>81</xdr:col>
      <xdr:colOff>101600</xdr:colOff>
      <xdr:row>97</xdr:row>
      <xdr:rowOff>139261</xdr:rowOff>
    </xdr:to>
    <xdr:sp macro="" textlink="">
      <xdr:nvSpPr>
        <xdr:cNvPr id="706" name="楕円 705"/>
        <xdr:cNvSpPr/>
      </xdr:nvSpPr>
      <xdr:spPr>
        <a:xfrm>
          <a:off x="15430500" y="166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130388</xdr:rowOff>
    </xdr:from>
    <xdr:ext cx="599010" cy="259045"/>
    <xdr:sp macro="" textlink="">
      <xdr:nvSpPr>
        <xdr:cNvPr id="707" name="テキスト ボックス 706"/>
        <xdr:cNvSpPr txBox="1"/>
      </xdr:nvSpPr>
      <xdr:spPr>
        <a:xfrm>
          <a:off x="15181795" y="1676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133445</xdr:rowOff>
    </xdr:from>
    <xdr:to>
      <xdr:col>76</xdr:col>
      <xdr:colOff>165100</xdr:colOff>
      <xdr:row>97</xdr:row>
      <xdr:rowOff>63595</xdr:rowOff>
    </xdr:to>
    <xdr:sp macro="" textlink="">
      <xdr:nvSpPr>
        <xdr:cNvPr id="708" name="楕円 707"/>
        <xdr:cNvSpPr/>
      </xdr:nvSpPr>
      <xdr:spPr>
        <a:xfrm>
          <a:off x="14541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80122</xdr:rowOff>
    </xdr:from>
    <xdr:ext cx="599010" cy="259045"/>
    <xdr:sp macro="" textlink="">
      <xdr:nvSpPr>
        <xdr:cNvPr id="709" name="テキスト ボックス 708"/>
        <xdr:cNvSpPr txBox="1"/>
      </xdr:nvSpPr>
      <xdr:spPr>
        <a:xfrm>
          <a:off x="14292795" y="1636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156477</xdr:rowOff>
    </xdr:from>
    <xdr:to>
      <xdr:col>72</xdr:col>
      <xdr:colOff>38100</xdr:colOff>
      <xdr:row>97</xdr:row>
      <xdr:rowOff>86627</xdr:rowOff>
    </xdr:to>
    <xdr:sp macro="" textlink="">
      <xdr:nvSpPr>
        <xdr:cNvPr id="710" name="楕円 709"/>
        <xdr:cNvSpPr/>
      </xdr:nvSpPr>
      <xdr:spPr>
        <a:xfrm>
          <a:off x="13652500" y="166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103154</xdr:rowOff>
    </xdr:from>
    <xdr:ext cx="599010" cy="259045"/>
    <xdr:sp macro="" textlink="">
      <xdr:nvSpPr>
        <xdr:cNvPr id="711" name="テキスト ボックス 710"/>
        <xdr:cNvSpPr txBox="1"/>
      </xdr:nvSpPr>
      <xdr:spPr>
        <a:xfrm>
          <a:off x="13403795" y="1639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142202</xdr:rowOff>
    </xdr:from>
    <xdr:to>
      <xdr:col>67</xdr:col>
      <xdr:colOff>101600</xdr:colOff>
      <xdr:row>97</xdr:row>
      <xdr:rowOff>72352</xdr:rowOff>
    </xdr:to>
    <xdr:sp macro="" textlink="">
      <xdr:nvSpPr>
        <xdr:cNvPr id="712" name="楕円 711"/>
        <xdr:cNvSpPr/>
      </xdr:nvSpPr>
      <xdr:spPr>
        <a:xfrm>
          <a:off x="12763500" y="166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88879</xdr:rowOff>
    </xdr:from>
    <xdr:ext cx="599010" cy="259045"/>
    <xdr:sp macro="" textlink="">
      <xdr:nvSpPr>
        <xdr:cNvPr id="713" name="テキスト ボックス 712"/>
        <xdr:cNvSpPr txBox="1"/>
      </xdr:nvSpPr>
      <xdr:spPr>
        <a:xfrm>
          <a:off x="12514795" y="163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433,675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円となっており、類似団体平気に比べ高くなっているのは沖縄振興特別推進交付金事業の増が要因となっている。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費は住民一人あたり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499,442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も沖縄振興特別推進交付金による普通建設事業が要因となっている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367,439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円については幼稚園建設及び教員宿舎建設による。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財政調整基金は補助事業の実施により取り崩しを行ったが、今後の財政需要に備え計画的に積立を実施していくこととしている。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また、観光産業を軸に歳入の確保、歳出の削減に努めることにより、持続可能で安定的な財政基盤を構築できるよう努める。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各会計ともに黒字であるが、公営企業会計において、高速船の建造や施設の老朽化による長寿命化及び維持管理費等の負担が多額にあることから、緊縮財政に努め独立採算の原則に基づき更なる経営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X1" workbookViewId="0">
      <selection activeCell="BY39" sqref="BY39:CM3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2190944</v>
      </c>
      <c r="BO4" s="430"/>
      <c r="BP4" s="430"/>
      <c r="BQ4" s="430"/>
      <c r="BR4" s="430"/>
      <c r="BS4" s="430"/>
      <c r="BT4" s="430"/>
      <c r="BU4" s="431"/>
      <c r="BV4" s="429">
        <v>2179641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20.6</v>
      </c>
      <c r="CU4" s="436"/>
      <c r="CV4" s="436"/>
      <c r="CW4" s="436"/>
      <c r="CX4" s="436"/>
      <c r="CY4" s="436"/>
      <c r="CZ4" s="436"/>
      <c r="DA4" s="437"/>
      <c r="DB4" s="435">
        <v>12.9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1918885</v>
      </c>
      <c r="BO5" s="467"/>
      <c r="BP5" s="467"/>
      <c r="BQ5" s="467"/>
      <c r="BR5" s="467"/>
      <c r="BS5" s="467"/>
      <c r="BT5" s="467"/>
      <c r="BU5" s="468"/>
      <c r="BV5" s="466">
        <v>2042881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94.2</v>
      </c>
      <c r="CU5" s="464"/>
      <c r="CV5" s="464"/>
      <c r="CW5" s="464"/>
      <c r="CX5" s="464"/>
      <c r="CY5" s="464"/>
      <c r="CZ5" s="464"/>
      <c r="DA5" s="465"/>
      <c r="DB5" s="463">
        <v>97.2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272059</v>
      </c>
      <c r="BO6" s="467"/>
      <c r="BP6" s="467"/>
      <c r="BQ6" s="467"/>
      <c r="BR6" s="467"/>
      <c r="BS6" s="467"/>
      <c r="BT6" s="467"/>
      <c r="BU6" s="468"/>
      <c r="BV6" s="466">
        <v>136760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97.6</v>
      </c>
      <c r="CU6" s="504"/>
      <c r="CV6" s="504"/>
      <c r="CW6" s="504"/>
      <c r="CX6" s="504"/>
      <c r="CY6" s="504"/>
      <c r="CZ6" s="504"/>
      <c r="DA6" s="505"/>
      <c r="DB6" s="503">
        <v>100.7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110721</v>
      </c>
      <c r="BO7" s="467"/>
      <c r="BP7" s="467"/>
      <c r="BQ7" s="467"/>
      <c r="BR7" s="467"/>
      <c r="BS7" s="467"/>
      <c r="BT7" s="467"/>
      <c r="BU7" s="468"/>
      <c r="BV7" s="466">
        <v>35470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783812</v>
      </c>
      <c r="CU7" s="467"/>
      <c r="CV7" s="467"/>
      <c r="CW7" s="467"/>
      <c r="CX7" s="467"/>
      <c r="CY7" s="467"/>
      <c r="CZ7" s="467"/>
      <c r="DA7" s="468"/>
      <c r="DB7" s="466">
        <v>787942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161338</v>
      </c>
      <c r="BO8" s="467"/>
      <c r="BP8" s="467"/>
      <c r="BQ8" s="467"/>
      <c r="BR8" s="467"/>
      <c r="BS8" s="467"/>
      <c r="BT8" s="467"/>
      <c r="BU8" s="468"/>
      <c r="BV8" s="466">
        <v>101290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0.11</v>
      </c>
      <c r="CU8" s="507"/>
      <c r="CV8" s="507"/>
      <c r="CW8" s="507"/>
      <c r="CX8" s="507"/>
      <c r="CY8" s="507"/>
      <c r="CZ8" s="507"/>
      <c r="DA8" s="508"/>
      <c r="DB8" s="506">
        <v>0.11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870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60048</v>
      </c>
      <c r="BO9" s="467"/>
      <c r="BP9" s="467"/>
      <c r="BQ9" s="467"/>
      <c r="BR9" s="467"/>
      <c r="BS9" s="467"/>
      <c r="BT9" s="467"/>
      <c r="BU9" s="468"/>
      <c r="BV9" s="466">
        <v>-14019</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9.1</v>
      </c>
      <c r="CU9" s="464"/>
      <c r="CV9" s="464"/>
      <c r="CW9" s="464"/>
      <c r="CX9" s="464"/>
      <c r="CY9" s="464"/>
      <c r="CZ9" s="464"/>
      <c r="DA9" s="465"/>
      <c r="DB9" s="463">
        <v>9.6999999999999993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865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58402</v>
      </c>
      <c r="BO10" s="467"/>
      <c r="BP10" s="467"/>
      <c r="BQ10" s="467"/>
      <c r="BR10" s="467"/>
      <c r="BS10" s="467"/>
      <c r="BT10" s="467"/>
      <c r="BU10" s="468"/>
      <c r="BV10" s="466">
        <v>132421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942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92327</v>
      </c>
      <c r="BO12" s="467"/>
      <c r="BP12" s="467"/>
      <c r="BQ12" s="467"/>
      <c r="BR12" s="467"/>
      <c r="BS12" s="467"/>
      <c r="BT12" s="467"/>
      <c r="BU12" s="468"/>
      <c r="BV12" s="466">
        <v>230000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927</v>
      </c>
      <c r="S13" s="548"/>
      <c r="T13" s="548"/>
      <c r="U13" s="548"/>
      <c r="V13" s="549"/>
      <c r="W13" s="482" t="s">
        <v>140</v>
      </c>
      <c r="X13" s="483"/>
      <c r="Y13" s="483"/>
      <c r="Z13" s="483"/>
      <c r="AA13" s="483"/>
      <c r="AB13" s="473"/>
      <c r="AC13" s="517">
        <v>11</v>
      </c>
      <c r="AD13" s="518"/>
      <c r="AE13" s="518"/>
      <c r="AF13" s="518"/>
      <c r="AG13" s="557"/>
      <c r="AH13" s="517">
        <v>12</v>
      </c>
      <c r="AI13" s="518"/>
      <c r="AJ13" s="518"/>
      <c r="AK13" s="518"/>
      <c r="AL13" s="519"/>
      <c r="AM13" s="495" t="s">
        <v>141</v>
      </c>
      <c r="AN13" s="496"/>
      <c r="AO13" s="496"/>
      <c r="AP13" s="496"/>
      <c r="AQ13" s="496"/>
      <c r="AR13" s="496"/>
      <c r="AS13" s="496"/>
      <c r="AT13" s="497"/>
      <c r="AU13" s="498" t="s">
        <v>108</v>
      </c>
      <c r="AV13" s="499"/>
      <c r="AW13" s="499"/>
      <c r="AX13" s="499"/>
      <c r="AY13" s="500" t="s">
        <v>142</v>
      </c>
      <c r="AZ13" s="501"/>
      <c r="BA13" s="501"/>
      <c r="BB13" s="501"/>
      <c r="BC13" s="501"/>
      <c r="BD13" s="501"/>
      <c r="BE13" s="501"/>
      <c r="BF13" s="501"/>
      <c r="BG13" s="501"/>
      <c r="BH13" s="501"/>
      <c r="BI13" s="501"/>
      <c r="BJ13" s="501"/>
      <c r="BK13" s="501"/>
      <c r="BL13" s="501"/>
      <c r="BM13" s="502"/>
      <c r="BN13" s="466">
        <v>26123</v>
      </c>
      <c r="BO13" s="467"/>
      <c r="BP13" s="467"/>
      <c r="BQ13" s="467"/>
      <c r="BR13" s="467"/>
      <c r="BS13" s="467"/>
      <c r="BT13" s="467"/>
      <c r="BU13" s="468"/>
      <c r="BV13" s="466">
        <v>-111598</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16</v>
      </c>
      <c r="CU13" s="464"/>
      <c r="CV13" s="464"/>
      <c r="CW13" s="464"/>
      <c r="CX13" s="464"/>
      <c r="CY13" s="464"/>
      <c r="CZ13" s="464"/>
      <c r="DA13" s="465"/>
      <c r="DB13" s="463">
        <v>15.1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923</v>
      </c>
      <c r="S14" s="548"/>
      <c r="T14" s="548"/>
      <c r="U14" s="548"/>
      <c r="V14" s="549"/>
      <c r="W14" s="456"/>
      <c r="X14" s="457"/>
      <c r="Y14" s="457"/>
      <c r="Z14" s="457"/>
      <c r="AA14" s="457"/>
      <c r="AB14" s="446"/>
      <c r="AC14" s="550">
        <v>2.1</v>
      </c>
      <c r="AD14" s="551"/>
      <c r="AE14" s="551"/>
      <c r="AF14" s="551"/>
      <c r="AG14" s="552"/>
      <c r="AH14" s="550">
        <v>2.5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174</v>
      </c>
      <c r="CU14" s="562"/>
      <c r="CV14" s="562"/>
      <c r="CW14" s="562"/>
      <c r="CX14" s="562"/>
      <c r="CY14" s="562"/>
      <c r="CZ14" s="562"/>
      <c r="DA14" s="563"/>
      <c r="DB14" s="561">
        <v>142.1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908</v>
      </c>
      <c r="S15" s="548"/>
      <c r="T15" s="548"/>
      <c r="U15" s="548"/>
      <c r="V15" s="549"/>
      <c r="W15" s="482" t="s">
        <v>147</v>
      </c>
      <c r="X15" s="483"/>
      <c r="Y15" s="483"/>
      <c r="Z15" s="483"/>
      <c r="AA15" s="483"/>
      <c r="AB15" s="473"/>
      <c r="AC15" s="517">
        <v>29</v>
      </c>
      <c r="AD15" s="518"/>
      <c r="AE15" s="518"/>
      <c r="AF15" s="518"/>
      <c r="AG15" s="557"/>
      <c r="AH15" s="517">
        <v>23</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85083</v>
      </c>
      <c r="BO15" s="430"/>
      <c r="BP15" s="430"/>
      <c r="BQ15" s="430"/>
      <c r="BR15" s="430"/>
      <c r="BS15" s="430"/>
      <c r="BT15" s="430"/>
      <c r="BU15" s="431"/>
      <c r="BV15" s="429">
        <v>84592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5.5</v>
      </c>
      <c r="AD16" s="551"/>
      <c r="AE16" s="551"/>
      <c r="AF16" s="551"/>
      <c r="AG16" s="552"/>
      <c r="AH16" s="550">
        <v>4.8</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735122</v>
      </c>
      <c r="BO16" s="467"/>
      <c r="BP16" s="467"/>
      <c r="BQ16" s="467"/>
      <c r="BR16" s="467"/>
      <c r="BS16" s="467"/>
      <c r="BT16" s="467"/>
      <c r="BU16" s="468"/>
      <c r="BV16" s="466">
        <v>739138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488</v>
      </c>
      <c r="AD17" s="518"/>
      <c r="AE17" s="518"/>
      <c r="AF17" s="518"/>
      <c r="AG17" s="557"/>
      <c r="AH17" s="517">
        <v>441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106122</v>
      </c>
      <c r="BO17" s="467"/>
      <c r="BP17" s="467"/>
      <c r="BQ17" s="467"/>
      <c r="BR17" s="467"/>
      <c r="BS17" s="467"/>
      <c r="BT17" s="467"/>
      <c r="BU17" s="468"/>
      <c r="BV17" s="466">
        <v>106107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16.739999999999998</v>
      </c>
      <c r="M18" s="579"/>
      <c r="N18" s="579"/>
      <c r="O18" s="579"/>
      <c r="P18" s="579"/>
      <c r="Q18" s="579"/>
      <c r="R18" s="580"/>
      <c r="S18" s="580"/>
      <c r="T18" s="580"/>
      <c r="U18" s="580"/>
      <c r="V18" s="581"/>
      <c r="W18" s="484"/>
      <c r="X18" s="485"/>
      <c r="Y18" s="485"/>
      <c r="Z18" s="485"/>
      <c r="AA18" s="485"/>
      <c r="AB18" s="476"/>
      <c r="AC18" s="582">
        <v>92.4</v>
      </c>
      <c r="AD18" s="583"/>
      <c r="AE18" s="583"/>
      <c r="AF18" s="583"/>
      <c r="AG18" s="584"/>
      <c r="AH18" s="582">
        <v>92.6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745908</v>
      </c>
      <c r="BO18" s="467"/>
      <c r="BP18" s="467"/>
      <c r="BQ18" s="467"/>
      <c r="BR18" s="467"/>
      <c r="BS18" s="467"/>
      <c r="BT18" s="467"/>
      <c r="BU18" s="468"/>
      <c r="BV18" s="466">
        <v>776253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52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1404036</v>
      </c>
      <c r="BO19" s="467"/>
      <c r="BP19" s="467"/>
      <c r="BQ19" s="467"/>
      <c r="BR19" s="467"/>
      <c r="BS19" s="467"/>
      <c r="BT19" s="467"/>
      <c r="BU19" s="468"/>
      <c r="BV19" s="466">
        <v>1396444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453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1182842</v>
      </c>
      <c r="BO23" s="467"/>
      <c r="BP23" s="467"/>
      <c r="BQ23" s="467"/>
      <c r="BR23" s="467"/>
      <c r="BS23" s="467"/>
      <c r="BT23" s="467"/>
      <c r="BU23" s="468"/>
      <c r="BV23" s="466">
        <v>1221548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6390</v>
      </c>
      <c r="R24" s="518"/>
      <c r="S24" s="518"/>
      <c r="T24" s="518"/>
      <c r="U24" s="518"/>
      <c r="V24" s="557"/>
      <c r="W24" s="616"/>
      <c r="X24" s="604"/>
      <c r="Y24" s="605"/>
      <c r="Z24" s="516" t="s">
        <v>171</v>
      </c>
      <c r="AA24" s="496"/>
      <c r="AB24" s="496"/>
      <c r="AC24" s="496"/>
      <c r="AD24" s="496"/>
      <c r="AE24" s="496"/>
      <c r="AF24" s="496"/>
      <c r="AG24" s="497"/>
      <c r="AH24" s="517">
        <v>27</v>
      </c>
      <c r="AI24" s="518"/>
      <c r="AJ24" s="518"/>
      <c r="AK24" s="518"/>
      <c r="AL24" s="557"/>
      <c r="AM24" s="517">
        <v>70254</v>
      </c>
      <c r="AN24" s="518"/>
      <c r="AO24" s="518"/>
      <c r="AP24" s="518"/>
      <c r="AQ24" s="518"/>
      <c r="AR24" s="557"/>
      <c r="AS24" s="517">
        <v>2602</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1114499</v>
      </c>
      <c r="BO24" s="467"/>
      <c r="BP24" s="467"/>
      <c r="BQ24" s="467"/>
      <c r="BR24" s="467"/>
      <c r="BS24" s="467"/>
      <c r="BT24" s="467"/>
      <c r="BU24" s="468"/>
      <c r="BV24" s="466">
        <v>1145169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5170</v>
      </c>
      <c r="R25" s="518"/>
      <c r="S25" s="518"/>
      <c r="T25" s="518"/>
      <c r="U25" s="518"/>
      <c r="V25" s="557"/>
      <c r="W25" s="616"/>
      <c r="X25" s="604"/>
      <c r="Y25" s="605"/>
      <c r="Z25" s="516" t="s">
        <v>174</v>
      </c>
      <c r="AA25" s="496"/>
      <c r="AB25" s="496"/>
      <c r="AC25" s="496"/>
      <c r="AD25" s="496"/>
      <c r="AE25" s="496"/>
      <c r="AF25" s="496"/>
      <c r="AG25" s="497"/>
      <c r="AH25" s="517" t="s">
        <v>129</v>
      </c>
      <c r="AI25" s="518"/>
      <c r="AJ25" s="518"/>
      <c r="AK25" s="518"/>
      <c r="AL25" s="557"/>
      <c r="AM25" s="517" t="s">
        <v>128</v>
      </c>
      <c r="AN25" s="518"/>
      <c r="AO25" s="518"/>
      <c r="AP25" s="518"/>
      <c r="AQ25" s="518"/>
      <c r="AR25" s="557"/>
      <c r="AS25" s="517" t="s">
        <v>129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950293</v>
      </c>
      <c r="BO25" s="430"/>
      <c r="BP25" s="430"/>
      <c r="BQ25" s="430"/>
      <c r="BR25" s="430"/>
      <c r="BS25" s="430"/>
      <c r="BT25" s="430"/>
      <c r="BU25" s="431"/>
      <c r="BV25" s="429">
        <v>765110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4850</v>
      </c>
      <c r="R26" s="518"/>
      <c r="S26" s="518"/>
      <c r="T26" s="518"/>
      <c r="U26" s="518"/>
      <c r="V26" s="557"/>
      <c r="W26" s="616"/>
      <c r="X26" s="604"/>
      <c r="Y26" s="605"/>
      <c r="Z26" s="516" t="s">
        <v>177</v>
      </c>
      <c r="AA26" s="626"/>
      <c r="AB26" s="626"/>
      <c r="AC26" s="626"/>
      <c r="AD26" s="626"/>
      <c r="AE26" s="626"/>
      <c r="AF26" s="626"/>
      <c r="AG26" s="627"/>
      <c r="AH26" s="517">
        <v>1</v>
      </c>
      <c r="AI26" s="518"/>
      <c r="AJ26" s="518"/>
      <c r="AK26" s="518"/>
      <c r="AL26" s="557"/>
      <c r="AM26" s="517" t="s">
        <v>178</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181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2270</v>
      </c>
      <c r="R27" s="518"/>
      <c r="S27" s="518"/>
      <c r="T27" s="518"/>
      <c r="U27" s="518"/>
      <c r="V27" s="557"/>
      <c r="W27" s="616"/>
      <c r="X27" s="604"/>
      <c r="Y27" s="605"/>
      <c r="Z27" s="516" t="s">
        <v>183</v>
      </c>
      <c r="AA27" s="496"/>
      <c r="AB27" s="496"/>
      <c r="AC27" s="496"/>
      <c r="AD27" s="496"/>
      <c r="AE27" s="496"/>
      <c r="AF27" s="496"/>
      <c r="AG27" s="497"/>
      <c r="AH27" s="517">
        <v>2</v>
      </c>
      <c r="AI27" s="518"/>
      <c r="AJ27" s="518"/>
      <c r="AK27" s="518"/>
      <c r="AL27" s="557"/>
      <c r="AM27" s="517" t="s">
        <v>184</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1</v>
      </c>
      <c r="BO27" s="640"/>
      <c r="BP27" s="640"/>
      <c r="BQ27" s="640"/>
      <c r="BR27" s="640"/>
      <c r="BS27" s="640"/>
      <c r="BT27" s="640"/>
      <c r="BU27" s="641"/>
      <c r="BV27" s="639">
        <v>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1910</v>
      </c>
      <c r="R28" s="518"/>
      <c r="S28" s="518"/>
      <c r="T28" s="518"/>
      <c r="U28" s="518"/>
      <c r="V28" s="557"/>
      <c r="W28" s="616"/>
      <c r="X28" s="604"/>
      <c r="Y28" s="605"/>
      <c r="Z28" s="516" t="s">
        <v>187</v>
      </c>
      <c r="AA28" s="496"/>
      <c r="AB28" s="496"/>
      <c r="AC28" s="496"/>
      <c r="AD28" s="496"/>
      <c r="AE28" s="496"/>
      <c r="AF28" s="496"/>
      <c r="AG28" s="497"/>
      <c r="AH28" s="517" t="s">
        <v>181</v>
      </c>
      <c r="AI28" s="518"/>
      <c r="AJ28" s="518"/>
      <c r="AK28" s="518"/>
      <c r="AL28" s="557"/>
      <c r="AM28" s="517" t="s">
        <v>181</v>
      </c>
      <c r="AN28" s="518"/>
      <c r="AO28" s="518"/>
      <c r="AP28" s="518"/>
      <c r="AQ28" s="518"/>
      <c r="AR28" s="557"/>
      <c r="AS28" s="517" t="s">
        <v>129</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276603</v>
      </c>
      <c r="BO28" s="430"/>
      <c r="BP28" s="430"/>
      <c r="BQ28" s="430"/>
      <c r="BR28" s="430"/>
      <c r="BS28" s="430"/>
      <c r="BT28" s="430"/>
      <c r="BU28" s="431"/>
      <c r="BV28" s="429">
        <v>310528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4</v>
      </c>
      <c r="M29" s="518"/>
      <c r="N29" s="518"/>
      <c r="O29" s="518"/>
      <c r="P29" s="557"/>
      <c r="Q29" s="517">
        <v>1820</v>
      </c>
      <c r="R29" s="518"/>
      <c r="S29" s="518"/>
      <c r="T29" s="518"/>
      <c r="U29" s="518"/>
      <c r="V29" s="557"/>
      <c r="W29" s="617"/>
      <c r="X29" s="618"/>
      <c r="Y29" s="619"/>
      <c r="Z29" s="516" t="s">
        <v>190</v>
      </c>
      <c r="AA29" s="496"/>
      <c r="AB29" s="496"/>
      <c r="AC29" s="496"/>
      <c r="AD29" s="496"/>
      <c r="AE29" s="496"/>
      <c r="AF29" s="496"/>
      <c r="AG29" s="497"/>
      <c r="AH29" s="517">
        <v>29</v>
      </c>
      <c r="AI29" s="518"/>
      <c r="AJ29" s="518"/>
      <c r="AK29" s="518"/>
      <c r="AL29" s="557"/>
      <c r="AM29" s="517">
        <v>76284</v>
      </c>
      <c r="AN29" s="518"/>
      <c r="AO29" s="518"/>
      <c r="AP29" s="518"/>
      <c r="AQ29" s="518"/>
      <c r="AR29" s="557"/>
      <c r="AS29" s="517">
        <v>2630</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t="s">
        <v>181</v>
      </c>
      <c r="BO29" s="467"/>
      <c r="BP29" s="467"/>
      <c r="BQ29" s="467"/>
      <c r="BR29" s="467"/>
      <c r="BS29" s="467"/>
      <c r="BT29" s="467"/>
      <c r="BU29" s="468"/>
      <c r="BV29" s="466" t="s">
        <v>129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91.7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56206</v>
      </c>
      <c r="BO30" s="640"/>
      <c r="BP30" s="640"/>
      <c r="BQ30" s="640"/>
      <c r="BR30" s="640"/>
      <c r="BS30" s="640"/>
      <c r="BT30" s="640"/>
      <c r="BU30" s="641"/>
      <c r="BV30" s="639">
        <v>58649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202</v>
      </c>
      <c r="X33" s="455"/>
      <c r="Y33" s="455"/>
      <c r="Z33" s="455"/>
      <c r="AA33" s="455"/>
      <c r="AB33" s="455"/>
      <c r="AC33" s="455"/>
      <c r="AD33" s="455"/>
      <c r="AE33" s="455"/>
      <c r="AF33" s="455"/>
      <c r="AG33" s="455"/>
      <c r="AH33" s="455"/>
      <c r="AI33" s="455"/>
      <c r="AJ33" s="455"/>
      <c r="AK33" s="455"/>
      <c r="AL33" s="215"/>
      <c r="AM33" s="490" t="s">
        <v>199</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201</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4</v>
      </c>
      <c r="BF34" s="652"/>
      <c r="BG34" s="653" t="str">
        <f>IF('各会計、関係団体の財政状況及び健全化判断比率'!B30="","",'各会計、関係団体の財政状況及び健全化判断比率'!B30)</f>
        <v>簡易水道事業特別会計</v>
      </c>
      <c r="BH34" s="653"/>
      <c r="BI34" s="653"/>
      <c r="BJ34" s="653"/>
      <c r="BK34" s="653"/>
      <c r="BL34" s="653"/>
      <c r="BM34" s="653"/>
      <c r="BN34" s="653"/>
      <c r="BO34" s="653"/>
      <c r="BP34" s="653"/>
      <c r="BQ34" s="653"/>
      <c r="BR34" s="653"/>
      <c r="BS34" s="653"/>
      <c r="BT34" s="653"/>
      <c r="BU34" s="653"/>
      <c r="BV34" s="213"/>
      <c r="BW34" s="652" t="str">
        <f>IF(BY34="","",MAX(C34:D43,U34:V43,AM34:AN43,BE34:BF43)+1)</f>
        <v/>
      </c>
      <c r="BX34" s="652"/>
      <c r="BY34" s="653" t="str">
        <f>IF('各会計、関係団体の財政状況及び健全化判断比率'!B68="","",'各会計、関係団体の財政状況及び健全化判断比率'!B68)</f>
        <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5</v>
      </c>
      <c r="BF35" s="652"/>
      <c r="BG35" s="653" t="str">
        <f>IF('各会計、関係団体の財政状況及び健全化判断比率'!B31="","",'各会計、関係団体の財政状況及び健全化判断比率'!B31)</f>
        <v>下水道事業特別会計</v>
      </c>
      <c r="BH35" s="653"/>
      <c r="BI35" s="653"/>
      <c r="BJ35" s="653"/>
      <c r="BK35" s="653"/>
      <c r="BL35" s="653"/>
      <c r="BM35" s="653"/>
      <c r="BN35" s="653"/>
      <c r="BO35" s="653"/>
      <c r="BP35" s="653"/>
      <c r="BQ35" s="653"/>
      <c r="BR35" s="653"/>
      <c r="BS35" s="653"/>
      <c r="BT35" s="653"/>
      <c r="BU35" s="653"/>
      <c r="BV35" s="213"/>
      <c r="BW35" s="652" t="str">
        <f t="shared" ref="BW35:BW43" si="2">IF(BY35="","",BW34+1)</f>
        <v/>
      </c>
      <c r="BX35" s="652"/>
      <c r="BY35" s="653" t="str">
        <f>IF('各会計、関係団体の財政状況及び健全化判断比率'!B69="","",'各会計、関係団体の財政状況及び健全化判断比率'!B69)</f>
        <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6</v>
      </c>
      <c r="BF36" s="652"/>
      <c r="BG36" s="653" t="str">
        <f>IF('各会計、関係団体の財政状況及び健全化判断比率'!B32="","",'各会計、関係団体の財政状況及び健全化判断比率'!B32)</f>
        <v>漁業集落排水事業特別会計</v>
      </c>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7</v>
      </c>
      <c r="BF37" s="652"/>
      <c r="BG37" s="653" t="str">
        <f>IF('各会計、関係団体の財政状況及び健全化判断比率'!B33="","",'各会計、関係団体の財政状況及び健全化判断比率'!B33)</f>
        <v>農業集落排水事業特別会計</v>
      </c>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8</v>
      </c>
      <c r="BF38" s="652"/>
      <c r="BG38" s="653" t="str">
        <f>IF('各会計、関係団体の財政状況及び健全化判断比率'!B34="","",'各会計、関係団体の財政状況及び健全化判断比率'!B34)</f>
        <v>航路事業特別会計</v>
      </c>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ujeV0x2odh6qK5CknPEI2pPXGIg3pE46CHi4P18XCbozyYbiLi+46KCR3trXoEtEdAt5/RyIDPB+tQi388TSg==" saltValue="i6uT4T7552Pnm+aTTFy5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BY39" sqref="BY39:CM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4" t="s">
        <v>574</v>
      </c>
      <c r="D34" s="1244"/>
      <c r="E34" s="1245"/>
      <c r="F34" s="32">
        <v>7.02</v>
      </c>
      <c r="G34" s="33">
        <v>16.940000000000001</v>
      </c>
      <c r="H34" s="33">
        <v>14.32</v>
      </c>
      <c r="I34" s="33">
        <v>12.85</v>
      </c>
      <c r="J34" s="34">
        <v>20.58</v>
      </c>
      <c r="K34" s="22"/>
      <c r="L34" s="22"/>
      <c r="M34" s="22"/>
      <c r="N34" s="22"/>
      <c r="O34" s="22"/>
      <c r="P34" s="22"/>
    </row>
    <row r="35" spans="1:16" ht="39" customHeight="1" x14ac:dyDescent="0.15">
      <c r="A35" s="22"/>
      <c r="B35" s="35"/>
      <c r="C35" s="1238" t="s">
        <v>575</v>
      </c>
      <c r="D35" s="1239"/>
      <c r="E35" s="1240"/>
      <c r="F35" s="36">
        <v>3.09</v>
      </c>
      <c r="G35" s="37">
        <v>4.63</v>
      </c>
      <c r="H35" s="37">
        <v>5.23</v>
      </c>
      <c r="I35" s="37">
        <v>5.36</v>
      </c>
      <c r="J35" s="38">
        <v>6.43</v>
      </c>
      <c r="K35" s="22"/>
      <c r="L35" s="22"/>
      <c r="M35" s="22"/>
      <c r="N35" s="22"/>
      <c r="O35" s="22"/>
      <c r="P35" s="22"/>
    </row>
    <row r="36" spans="1:16" ht="39" customHeight="1" x14ac:dyDescent="0.15">
      <c r="A36" s="22"/>
      <c r="B36" s="35"/>
      <c r="C36" s="1238" t="s">
        <v>576</v>
      </c>
      <c r="D36" s="1239"/>
      <c r="E36" s="1240"/>
      <c r="F36" s="36">
        <v>13.23</v>
      </c>
      <c r="G36" s="37">
        <v>11.88</v>
      </c>
      <c r="H36" s="37">
        <v>4.34</v>
      </c>
      <c r="I36" s="37">
        <v>2.57</v>
      </c>
      <c r="J36" s="38">
        <v>0.7</v>
      </c>
      <c r="K36" s="22"/>
      <c r="L36" s="22"/>
      <c r="M36" s="22"/>
      <c r="N36" s="22"/>
      <c r="O36" s="22"/>
      <c r="P36" s="22"/>
    </row>
    <row r="37" spans="1:16" ht="39" customHeight="1" x14ac:dyDescent="0.15">
      <c r="A37" s="22"/>
      <c r="B37" s="35"/>
      <c r="C37" s="1238" t="s">
        <v>577</v>
      </c>
      <c r="D37" s="1239"/>
      <c r="E37" s="1240"/>
      <c r="F37" s="36">
        <v>0.15</v>
      </c>
      <c r="G37" s="37">
        <v>0.06</v>
      </c>
      <c r="H37" s="37">
        <v>0.02</v>
      </c>
      <c r="I37" s="37">
        <v>0.05</v>
      </c>
      <c r="J37" s="38">
        <v>0.05</v>
      </c>
      <c r="K37" s="22"/>
      <c r="L37" s="22"/>
      <c r="M37" s="22"/>
      <c r="N37" s="22"/>
      <c r="O37" s="22"/>
      <c r="P37" s="22"/>
    </row>
    <row r="38" spans="1:16" ht="39" customHeight="1" x14ac:dyDescent="0.15">
      <c r="A38" s="22"/>
      <c r="B38" s="35"/>
      <c r="C38" s="1238" t="s">
        <v>578</v>
      </c>
      <c r="D38" s="1239"/>
      <c r="E38" s="1240"/>
      <c r="F38" s="36">
        <v>0.06</v>
      </c>
      <c r="G38" s="37">
        <v>0.03</v>
      </c>
      <c r="H38" s="37">
        <v>0.01</v>
      </c>
      <c r="I38" s="37">
        <v>0</v>
      </c>
      <c r="J38" s="38">
        <v>0.05</v>
      </c>
      <c r="K38" s="22"/>
      <c r="L38" s="22"/>
      <c r="M38" s="22"/>
      <c r="N38" s="22"/>
      <c r="O38" s="22"/>
      <c r="P38" s="22"/>
    </row>
    <row r="39" spans="1:16" ht="39" customHeight="1" x14ac:dyDescent="0.15">
      <c r="A39" s="22"/>
      <c r="B39" s="35"/>
      <c r="C39" s="1238" t="s">
        <v>579</v>
      </c>
      <c r="D39" s="1239"/>
      <c r="E39" s="1240"/>
      <c r="F39" s="36">
        <v>0.03</v>
      </c>
      <c r="G39" s="37">
        <v>0.02</v>
      </c>
      <c r="H39" s="37">
        <v>0</v>
      </c>
      <c r="I39" s="37">
        <v>0</v>
      </c>
      <c r="J39" s="38">
        <v>0.02</v>
      </c>
      <c r="K39" s="22"/>
      <c r="L39" s="22"/>
      <c r="M39" s="22"/>
      <c r="N39" s="22"/>
      <c r="O39" s="22"/>
      <c r="P39" s="22"/>
    </row>
    <row r="40" spans="1:16" ht="39" customHeight="1" x14ac:dyDescent="0.15">
      <c r="A40" s="22"/>
      <c r="B40" s="35"/>
      <c r="C40" s="1238" t="s">
        <v>580</v>
      </c>
      <c r="D40" s="1239"/>
      <c r="E40" s="1240"/>
      <c r="F40" s="36">
        <v>0.02</v>
      </c>
      <c r="G40" s="37">
        <v>0.01</v>
      </c>
      <c r="H40" s="37">
        <v>0.01</v>
      </c>
      <c r="I40" s="37">
        <v>0</v>
      </c>
      <c r="J40" s="38">
        <v>0.01</v>
      </c>
      <c r="K40" s="22"/>
      <c r="L40" s="22"/>
      <c r="M40" s="22"/>
      <c r="N40" s="22"/>
      <c r="O40" s="22"/>
      <c r="P40" s="22"/>
    </row>
    <row r="41" spans="1:16" ht="39" customHeight="1" x14ac:dyDescent="0.15">
      <c r="A41" s="22"/>
      <c r="B41" s="35"/>
      <c r="C41" s="1238" t="s">
        <v>581</v>
      </c>
      <c r="D41" s="1239"/>
      <c r="E41" s="1240"/>
      <c r="F41" s="36">
        <v>0.01</v>
      </c>
      <c r="G41" s="37">
        <v>0</v>
      </c>
      <c r="H41" s="37">
        <v>0</v>
      </c>
      <c r="I41" s="37">
        <v>0</v>
      </c>
      <c r="J41" s="38">
        <v>0</v>
      </c>
      <c r="K41" s="22"/>
      <c r="L41" s="22"/>
      <c r="M41" s="22"/>
      <c r="N41" s="22"/>
      <c r="O41" s="22"/>
      <c r="P41" s="22"/>
    </row>
    <row r="42" spans="1:16" ht="39" customHeight="1" x14ac:dyDescent="0.15">
      <c r="A42" s="22"/>
      <c r="B42" s="39"/>
      <c r="C42" s="1238" t="s">
        <v>582</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583</v>
      </c>
      <c r="D43" s="1242"/>
      <c r="E43" s="1243"/>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nKZMLkSiLasr0fYkr7XUsT6wPekKTgECXwbIGqopnuuXxG2B8y0IrS7ruv8rJU9I/BTc+3gUp+E1yJE+Q8KgA==" saltValue="tUkVkL89J0sxyFAjwLfs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Q60" sqref="P60: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175</v>
      </c>
      <c r="L45" s="60">
        <v>168</v>
      </c>
      <c r="M45" s="60">
        <v>165</v>
      </c>
      <c r="N45" s="60">
        <v>145</v>
      </c>
      <c r="O45" s="61">
        <v>134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48"/>
      <c r="C48" s="1249"/>
      <c r="D48" s="62"/>
      <c r="E48" s="1254" t="s">
        <v>15</v>
      </c>
      <c r="F48" s="1254"/>
      <c r="G48" s="1254"/>
      <c r="H48" s="1254"/>
      <c r="I48" s="1254"/>
      <c r="J48" s="1255"/>
      <c r="K48" s="63">
        <v>76</v>
      </c>
      <c r="L48" s="64">
        <v>64</v>
      </c>
      <c r="M48" s="64">
        <v>58</v>
      </c>
      <c r="N48" s="64">
        <v>59</v>
      </c>
      <c r="O48" s="65">
        <v>59</v>
      </c>
      <c r="P48" s="48"/>
      <c r="Q48" s="48"/>
      <c r="R48" s="48"/>
      <c r="S48" s="48"/>
      <c r="T48" s="48"/>
      <c r="U48" s="48"/>
    </row>
    <row r="49" spans="1:21" ht="30.75" customHeight="1" x14ac:dyDescent="0.15">
      <c r="A49" s="48"/>
      <c r="B49" s="1248"/>
      <c r="C49" s="1249"/>
      <c r="D49" s="62"/>
      <c r="E49" s="1254" t="s">
        <v>16</v>
      </c>
      <c r="F49" s="1254"/>
      <c r="G49" s="1254"/>
      <c r="H49" s="1254"/>
      <c r="I49" s="1254"/>
      <c r="J49" s="1255"/>
      <c r="K49" s="63">
        <v>0</v>
      </c>
      <c r="L49" s="64">
        <v>0</v>
      </c>
      <c r="M49" s="64">
        <v>0</v>
      </c>
      <c r="N49" s="64">
        <v>0</v>
      </c>
      <c r="O49" s="65">
        <v>0</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525</v>
      </c>
      <c r="L50" s="64">
        <v>5</v>
      </c>
      <c r="M50" s="64">
        <v>40</v>
      </c>
      <c r="N50" s="64">
        <v>38</v>
      </c>
      <c r="O50" s="65">
        <v>38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168</v>
      </c>
      <c r="L52" s="64">
        <v>155</v>
      </c>
      <c r="M52" s="64">
        <v>151</v>
      </c>
      <c r="N52" s="64">
        <v>135</v>
      </c>
      <c r="O52" s="65">
        <v>133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83</v>
      </c>
      <c r="L53" s="69">
        <v>82</v>
      </c>
      <c r="M53" s="69">
        <v>112</v>
      </c>
      <c r="N53" s="69">
        <v>107</v>
      </c>
      <c r="O53" s="70">
        <v>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595</v>
      </c>
      <c r="L57" s="83" t="s">
        <v>594</v>
      </c>
      <c r="M57" s="83" t="s">
        <v>594</v>
      </c>
      <c r="N57" s="83" t="s">
        <v>594</v>
      </c>
      <c r="O57" s="84" t="s">
        <v>595</v>
      </c>
    </row>
    <row r="58" spans="1:21" ht="31.5" customHeight="1" thickBot="1" x14ac:dyDescent="0.2">
      <c r="B58" s="1264"/>
      <c r="C58" s="1265"/>
      <c r="D58" s="1269" t="s">
        <v>27</v>
      </c>
      <c r="E58" s="1270"/>
      <c r="F58" s="1270"/>
      <c r="G58" s="1270"/>
      <c r="H58" s="1270"/>
      <c r="I58" s="1270"/>
      <c r="J58" s="1271"/>
      <c r="K58" s="85" t="s">
        <v>594</v>
      </c>
      <c r="L58" s="86" t="s">
        <v>594</v>
      </c>
      <c r="M58" s="86" t="s">
        <v>594</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oKpfSZCK2IDZVNZa62h2V6THNv8Ipfw+ys+oiTQlsLYTfnxZLGr4w+QYYvQHD+P3EOSovTGVz6VZ5Pvx7EGxA==" saltValue="ByyEYm5eS4tp/8z5igKq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49" zoomScaleSheetLayoutView="100" workbookViewId="0">
      <selection activeCell="BY39" sqref="BY39:CM3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72" t="s">
        <v>30</v>
      </c>
      <c r="C41" s="1273"/>
      <c r="D41" s="101"/>
      <c r="E41" s="1278" t="s">
        <v>31</v>
      </c>
      <c r="F41" s="1278"/>
      <c r="G41" s="1278"/>
      <c r="H41" s="1279"/>
      <c r="I41" s="102">
        <v>1179</v>
      </c>
      <c r="J41" s="103">
        <v>1226</v>
      </c>
      <c r="K41" s="103">
        <v>1170</v>
      </c>
      <c r="L41" s="103">
        <v>1222</v>
      </c>
      <c r="M41" s="104">
        <v>1183</v>
      </c>
    </row>
    <row r="42" spans="2:13" ht="27.75" customHeight="1" x14ac:dyDescent="0.15">
      <c r="B42" s="1274"/>
      <c r="C42" s="1275"/>
      <c r="D42" s="105"/>
      <c r="E42" s="1280" t="s">
        <v>32</v>
      </c>
      <c r="F42" s="1280"/>
      <c r="G42" s="1280"/>
      <c r="H42" s="1281"/>
      <c r="I42" s="106" t="s">
        <v>525</v>
      </c>
      <c r="J42" s="107">
        <v>964</v>
      </c>
      <c r="K42" s="107">
        <v>604</v>
      </c>
      <c r="L42" s="107">
        <v>564</v>
      </c>
      <c r="M42" s="108">
        <v>774</v>
      </c>
    </row>
    <row r="43" spans="2:13" ht="27.75" customHeight="1" x14ac:dyDescent="0.15">
      <c r="B43" s="1274"/>
      <c r="C43" s="1275"/>
      <c r="D43" s="105"/>
      <c r="E43" s="1280" t="s">
        <v>33</v>
      </c>
      <c r="F43" s="1280"/>
      <c r="G43" s="1280"/>
      <c r="H43" s="1281"/>
      <c r="I43" s="106">
        <v>656</v>
      </c>
      <c r="J43" s="107">
        <v>625</v>
      </c>
      <c r="K43" s="107">
        <v>587</v>
      </c>
      <c r="L43" s="107">
        <v>587</v>
      </c>
      <c r="M43" s="108">
        <v>555</v>
      </c>
    </row>
    <row r="44" spans="2:13" ht="27.75" customHeight="1" x14ac:dyDescent="0.15">
      <c r="B44" s="1274"/>
      <c r="C44" s="1275"/>
      <c r="D44" s="105"/>
      <c r="E44" s="1280" t="s">
        <v>34</v>
      </c>
      <c r="F44" s="1280"/>
      <c r="G44" s="1280"/>
      <c r="H44" s="1281"/>
      <c r="I44" s="106" t="s">
        <v>525</v>
      </c>
      <c r="J44" s="107" t="s">
        <v>525</v>
      </c>
      <c r="K44" s="107" t="s">
        <v>525</v>
      </c>
      <c r="L44" s="107" t="s">
        <v>525</v>
      </c>
      <c r="M44" s="108" t="s">
        <v>525</v>
      </c>
    </row>
    <row r="45" spans="2:13" ht="27.75" customHeight="1" x14ac:dyDescent="0.15">
      <c r="B45" s="1274"/>
      <c r="C45" s="1275"/>
      <c r="D45" s="105"/>
      <c r="E45" s="1280" t="s">
        <v>35</v>
      </c>
      <c r="F45" s="1280"/>
      <c r="G45" s="1280"/>
      <c r="H45" s="1281"/>
      <c r="I45" s="106">
        <v>127</v>
      </c>
      <c r="J45" s="107">
        <v>114</v>
      </c>
      <c r="K45" s="107">
        <v>39</v>
      </c>
      <c r="L45" s="107">
        <v>109</v>
      </c>
      <c r="M45" s="108">
        <v>103</v>
      </c>
    </row>
    <row r="46" spans="2:13" ht="27.75" customHeight="1" x14ac:dyDescent="0.15">
      <c r="B46" s="1274"/>
      <c r="C46" s="1275"/>
      <c r="D46" s="109"/>
      <c r="E46" s="1280" t="s">
        <v>36</v>
      </c>
      <c r="F46" s="1280"/>
      <c r="G46" s="1280"/>
      <c r="H46" s="1281"/>
      <c r="I46" s="106" t="s">
        <v>525</v>
      </c>
      <c r="J46" s="107" t="s">
        <v>525</v>
      </c>
      <c r="K46" s="107" t="s">
        <v>525</v>
      </c>
      <c r="L46" s="107" t="s">
        <v>525</v>
      </c>
      <c r="M46" s="108" t="s">
        <v>525</v>
      </c>
    </row>
    <row r="47" spans="2:13" ht="27.75" customHeight="1" x14ac:dyDescent="0.15">
      <c r="B47" s="1274"/>
      <c r="C47" s="1275"/>
      <c r="D47" s="110"/>
      <c r="E47" s="1282" t="s">
        <v>37</v>
      </c>
      <c r="F47" s="1283"/>
      <c r="G47" s="1283"/>
      <c r="H47" s="1284"/>
      <c r="I47" s="106" t="s">
        <v>525</v>
      </c>
      <c r="J47" s="107" t="s">
        <v>525</v>
      </c>
      <c r="K47" s="107" t="s">
        <v>525</v>
      </c>
      <c r="L47" s="107" t="s">
        <v>525</v>
      </c>
      <c r="M47" s="108" t="s">
        <v>525</v>
      </c>
    </row>
    <row r="48" spans="2:13" ht="27.75" customHeight="1" x14ac:dyDescent="0.15">
      <c r="B48" s="1274"/>
      <c r="C48" s="1275"/>
      <c r="D48" s="105"/>
      <c r="E48" s="1280" t="s">
        <v>38</v>
      </c>
      <c r="F48" s="1280"/>
      <c r="G48" s="1280"/>
      <c r="H48" s="1281"/>
      <c r="I48" s="106" t="s">
        <v>525</v>
      </c>
      <c r="J48" s="107" t="s">
        <v>525</v>
      </c>
      <c r="K48" s="107" t="s">
        <v>525</v>
      </c>
      <c r="L48" s="107" t="s">
        <v>525</v>
      </c>
      <c r="M48" s="108" t="s">
        <v>525</v>
      </c>
    </row>
    <row r="49" spans="2:13" ht="27.75" customHeight="1" x14ac:dyDescent="0.15">
      <c r="B49" s="1276"/>
      <c r="C49" s="1277"/>
      <c r="D49" s="105"/>
      <c r="E49" s="1280" t="s">
        <v>39</v>
      </c>
      <c r="F49" s="1280"/>
      <c r="G49" s="1280"/>
      <c r="H49" s="1281"/>
      <c r="I49" s="106" t="s">
        <v>525</v>
      </c>
      <c r="J49" s="107" t="s">
        <v>525</v>
      </c>
      <c r="K49" s="107" t="s">
        <v>525</v>
      </c>
      <c r="L49" s="107" t="s">
        <v>525</v>
      </c>
      <c r="M49" s="108" t="s">
        <v>525</v>
      </c>
    </row>
    <row r="50" spans="2:13" ht="27.75" customHeight="1" x14ac:dyDescent="0.15">
      <c r="B50" s="1285" t="s">
        <v>40</v>
      </c>
      <c r="C50" s="1286"/>
      <c r="D50" s="111"/>
      <c r="E50" s="1280" t="s">
        <v>41</v>
      </c>
      <c r="F50" s="1280"/>
      <c r="G50" s="1280"/>
      <c r="H50" s="1281"/>
      <c r="I50" s="106">
        <v>280</v>
      </c>
      <c r="J50" s="107">
        <v>300</v>
      </c>
      <c r="K50" s="107">
        <v>490</v>
      </c>
      <c r="L50" s="107">
        <v>369</v>
      </c>
      <c r="M50" s="108">
        <v>333</v>
      </c>
    </row>
    <row r="51" spans="2:13" ht="27.75" customHeight="1" x14ac:dyDescent="0.15">
      <c r="B51" s="1274"/>
      <c r="C51" s="1275"/>
      <c r="D51" s="105"/>
      <c r="E51" s="1280" t="s">
        <v>42</v>
      </c>
      <c r="F51" s="1280"/>
      <c r="G51" s="1280"/>
      <c r="H51" s="1281"/>
      <c r="I51" s="106">
        <v>45</v>
      </c>
      <c r="J51" s="107">
        <v>35</v>
      </c>
      <c r="K51" s="107">
        <v>35</v>
      </c>
      <c r="L51" s="107">
        <v>26</v>
      </c>
      <c r="M51" s="108">
        <v>20</v>
      </c>
    </row>
    <row r="52" spans="2:13" ht="27.75" customHeight="1" x14ac:dyDescent="0.15">
      <c r="B52" s="1276"/>
      <c r="C52" s="1277"/>
      <c r="D52" s="105"/>
      <c r="E52" s="1280" t="s">
        <v>43</v>
      </c>
      <c r="F52" s="1280"/>
      <c r="G52" s="1280"/>
      <c r="H52" s="1281"/>
      <c r="I52" s="106">
        <v>1084</v>
      </c>
      <c r="J52" s="107">
        <v>1035</v>
      </c>
      <c r="K52" s="107">
        <v>1108</v>
      </c>
      <c r="L52" s="107">
        <v>1144</v>
      </c>
      <c r="M52" s="108">
        <v>1115</v>
      </c>
    </row>
    <row r="53" spans="2:13" ht="27.75" customHeight="1" thickBot="1" x14ac:dyDescent="0.2">
      <c r="B53" s="1287" t="s">
        <v>44</v>
      </c>
      <c r="C53" s="1288"/>
      <c r="D53" s="112"/>
      <c r="E53" s="1289" t="s">
        <v>45</v>
      </c>
      <c r="F53" s="1289"/>
      <c r="G53" s="1289"/>
      <c r="H53" s="1290"/>
      <c r="I53" s="113">
        <v>554</v>
      </c>
      <c r="J53" s="114">
        <v>1560</v>
      </c>
      <c r="K53" s="114">
        <v>766</v>
      </c>
      <c r="L53" s="114">
        <v>941</v>
      </c>
      <c r="M53" s="115">
        <v>1147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jc+v51LF31IQTBgDp4cav1BoMcwqGVlZdJ4O6M5T80rt0wvnFRVq5kr5OTHd7Sk2qHQ8HUSrLy2Z+1KbJIjNQ==" saltValue="g+vMeSGn1c7mUOU6BxX1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58" zoomScale="70" zoomScaleNormal="70" zoomScaleSheetLayoutView="100" workbookViewId="0">
      <selection activeCell="BY39" sqref="BY39:CM3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99" t="s">
        <v>48</v>
      </c>
      <c r="D55" s="1299"/>
      <c r="E55" s="1300"/>
      <c r="F55" s="127">
        <v>408</v>
      </c>
      <c r="G55" s="127">
        <v>311</v>
      </c>
      <c r="H55" s="128">
        <v>277</v>
      </c>
    </row>
    <row r="56" spans="2:8" ht="52.5" customHeight="1" x14ac:dyDescent="0.15">
      <c r="B56" s="129"/>
      <c r="C56" s="1301" t="s">
        <v>49</v>
      </c>
      <c r="D56" s="1301"/>
      <c r="E56" s="1302"/>
      <c r="F56" s="130" t="s">
        <v>525</v>
      </c>
      <c r="G56" s="130" t="s">
        <v>525</v>
      </c>
      <c r="H56" s="131" t="s">
        <v>525</v>
      </c>
    </row>
    <row r="57" spans="2:8" ht="53.25" customHeight="1" x14ac:dyDescent="0.15">
      <c r="B57" s="129"/>
      <c r="C57" s="1303" t="s">
        <v>50</v>
      </c>
      <c r="D57" s="1303"/>
      <c r="E57" s="1304"/>
      <c r="F57" s="132">
        <v>82</v>
      </c>
      <c r="G57" s="132">
        <v>59</v>
      </c>
      <c r="H57" s="133">
        <v>56</v>
      </c>
    </row>
    <row r="58" spans="2:8" ht="45.75" customHeight="1" x14ac:dyDescent="0.15">
      <c r="B58" s="134"/>
      <c r="C58" s="1291" t="s">
        <v>589</v>
      </c>
      <c r="D58" s="1292"/>
      <c r="E58" s="1293"/>
      <c r="F58" s="135">
        <v>54</v>
      </c>
      <c r="G58" s="135">
        <v>30</v>
      </c>
      <c r="H58" s="136">
        <v>21</v>
      </c>
    </row>
    <row r="59" spans="2:8" ht="45.75" customHeight="1" x14ac:dyDescent="0.15">
      <c r="B59" s="134"/>
      <c r="C59" s="1291" t="s">
        <v>590</v>
      </c>
      <c r="D59" s="1292"/>
      <c r="E59" s="1293"/>
      <c r="F59" s="135">
        <v>17</v>
      </c>
      <c r="G59" s="135">
        <v>17</v>
      </c>
      <c r="H59" s="136">
        <v>22</v>
      </c>
    </row>
    <row r="60" spans="2:8" ht="45.75" customHeight="1" x14ac:dyDescent="0.15">
      <c r="B60" s="134"/>
      <c r="C60" s="1291" t="s">
        <v>591</v>
      </c>
      <c r="D60" s="1292"/>
      <c r="E60" s="1293"/>
      <c r="F60" s="135">
        <v>5</v>
      </c>
      <c r="G60" s="135">
        <v>5</v>
      </c>
      <c r="H60" s="136">
        <v>5</v>
      </c>
    </row>
    <row r="61" spans="2:8" ht="45.75" customHeight="1" x14ac:dyDescent="0.15">
      <c r="B61" s="134"/>
      <c r="C61" s="1291" t="s">
        <v>592</v>
      </c>
      <c r="D61" s="1292"/>
      <c r="E61" s="1293"/>
      <c r="F61" s="135">
        <v>3</v>
      </c>
      <c r="G61" s="135">
        <v>3</v>
      </c>
      <c r="H61" s="136">
        <v>3</v>
      </c>
    </row>
    <row r="62" spans="2:8" ht="45.75" customHeight="1" thickBot="1" x14ac:dyDescent="0.2">
      <c r="B62" s="137"/>
      <c r="C62" s="1294" t="s">
        <v>593</v>
      </c>
      <c r="D62" s="1295"/>
      <c r="E62" s="1296"/>
      <c r="F62" s="138">
        <v>1</v>
      </c>
      <c r="G62" s="138">
        <v>1</v>
      </c>
      <c r="H62" s="139">
        <v>3</v>
      </c>
    </row>
    <row r="63" spans="2:8" ht="52.5" customHeight="1" thickBot="1" x14ac:dyDescent="0.2">
      <c r="B63" s="140"/>
      <c r="C63" s="1297" t="s">
        <v>51</v>
      </c>
      <c r="D63" s="1297"/>
      <c r="E63" s="1298"/>
      <c r="F63" s="141">
        <v>490</v>
      </c>
      <c r="G63" s="141">
        <v>369</v>
      </c>
      <c r="H63" s="142">
        <v>333</v>
      </c>
    </row>
    <row r="64" spans="2:8" ht="15" customHeight="1" x14ac:dyDescent="0.15"/>
    <row r="65" ht="0" hidden="1" customHeight="1" x14ac:dyDescent="0.15"/>
    <row r="66" ht="0" hidden="1" customHeight="1" x14ac:dyDescent="0.15"/>
  </sheetData>
  <sheetProtection algorithmName="SHA-512" hashValue="CU50CqFQmJUM5GFiMoXbXLjlF0vzHxr7GrnMJnk2mAunXaojEjAqTrFOH5luJ4MakhDRa7ePkiuNNz16oK81UA==" saltValue="jWboXQdF3ZuSTCS/ekBA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Y39" sqref="BY39:CM3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567</v>
      </c>
      <c r="BQ50" s="1310"/>
      <c r="BR50" s="1310"/>
      <c r="BS50" s="1310"/>
      <c r="BT50" s="1310"/>
      <c r="BU50" s="1310"/>
      <c r="BV50" s="1310"/>
      <c r="BW50" s="1310"/>
      <c r="BX50" s="1310" t="s">
        <v>568</v>
      </c>
      <c r="BY50" s="1310"/>
      <c r="BZ50" s="1310"/>
      <c r="CA50" s="1310"/>
      <c r="CB50" s="1310"/>
      <c r="CC50" s="1310"/>
      <c r="CD50" s="1310"/>
      <c r="CE50" s="1310"/>
      <c r="CF50" s="1310" t="s">
        <v>569</v>
      </c>
      <c r="CG50" s="1310"/>
      <c r="CH50" s="1310"/>
      <c r="CI50" s="1310"/>
      <c r="CJ50" s="1310"/>
      <c r="CK50" s="1310"/>
      <c r="CL50" s="1310"/>
      <c r="CM50" s="1310"/>
      <c r="CN50" s="1310" t="s">
        <v>570</v>
      </c>
      <c r="CO50" s="1310"/>
      <c r="CP50" s="1310"/>
      <c r="CQ50" s="1310"/>
      <c r="CR50" s="1310"/>
      <c r="CS50" s="1310"/>
      <c r="CT50" s="1310"/>
      <c r="CU50" s="1310"/>
      <c r="CV50" s="1310" t="s">
        <v>571</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601</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235.6</v>
      </c>
      <c r="BY51" s="1305"/>
      <c r="BZ51" s="1305"/>
      <c r="CA51" s="1305"/>
      <c r="CB51" s="1305"/>
      <c r="CC51" s="1305"/>
      <c r="CD51" s="1305"/>
      <c r="CE51" s="1305"/>
      <c r="CF51" s="1305">
        <v>115.4</v>
      </c>
      <c r="CG51" s="1305"/>
      <c r="CH51" s="1305"/>
      <c r="CI51" s="1305"/>
      <c r="CJ51" s="1305"/>
      <c r="CK51" s="1305"/>
      <c r="CL51" s="1305"/>
      <c r="CM51" s="1305"/>
      <c r="CN51" s="1305">
        <v>142.1</v>
      </c>
      <c r="CO51" s="1305"/>
      <c r="CP51" s="1305"/>
      <c r="CQ51" s="1305"/>
      <c r="CR51" s="1305"/>
      <c r="CS51" s="1305"/>
      <c r="CT51" s="1305"/>
      <c r="CU51" s="1305"/>
      <c r="CV51" s="1305">
        <v>174</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45.2</v>
      </c>
      <c r="BY53" s="1305"/>
      <c r="BZ53" s="1305"/>
      <c r="CA53" s="1305"/>
      <c r="CB53" s="1305"/>
      <c r="CC53" s="1305"/>
      <c r="CD53" s="1305"/>
      <c r="CE53" s="1305"/>
      <c r="CF53" s="1305">
        <v>42.9</v>
      </c>
      <c r="CG53" s="1305"/>
      <c r="CH53" s="1305"/>
      <c r="CI53" s="1305"/>
      <c r="CJ53" s="1305"/>
      <c r="CK53" s="1305"/>
      <c r="CL53" s="1305"/>
      <c r="CM53" s="1305"/>
      <c r="CN53" s="1305">
        <v>48.5</v>
      </c>
      <c r="CO53" s="1305"/>
      <c r="CP53" s="1305"/>
      <c r="CQ53" s="1305"/>
      <c r="CR53" s="1305"/>
      <c r="CS53" s="1305"/>
      <c r="CT53" s="1305"/>
      <c r="CU53" s="1305"/>
      <c r="CV53" s="1305">
        <v>49.8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604</v>
      </c>
      <c r="AO55" s="1310"/>
      <c r="AP55" s="1310"/>
      <c r="AQ55" s="1310"/>
      <c r="AR55" s="1310"/>
      <c r="AS55" s="1310"/>
      <c r="AT55" s="1310"/>
      <c r="AU55" s="1310"/>
      <c r="AV55" s="1310"/>
      <c r="AW55" s="1310"/>
      <c r="AX55" s="1310"/>
      <c r="AY55" s="1310"/>
      <c r="AZ55" s="1310"/>
      <c r="BA55" s="1310"/>
      <c r="BB55" s="1308" t="s">
        <v>602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57.1</v>
      </c>
      <c r="BY57" s="1305"/>
      <c r="BZ57" s="1305"/>
      <c r="CA57" s="1305"/>
      <c r="CB57" s="1305"/>
      <c r="CC57" s="1305"/>
      <c r="CD57" s="1305"/>
      <c r="CE57" s="1305"/>
      <c r="CF57" s="1305">
        <v>57.9</v>
      </c>
      <c r="CG57" s="1305"/>
      <c r="CH57" s="1305"/>
      <c r="CI57" s="1305"/>
      <c r="CJ57" s="1305"/>
      <c r="CK57" s="1305"/>
      <c r="CL57" s="1305"/>
      <c r="CM57" s="1305"/>
      <c r="CN57" s="1305">
        <v>58.2</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567</v>
      </c>
      <c r="BQ72" s="1310"/>
      <c r="BR72" s="1310"/>
      <c r="BS72" s="1310"/>
      <c r="BT72" s="1310"/>
      <c r="BU72" s="1310"/>
      <c r="BV72" s="1310"/>
      <c r="BW72" s="1310"/>
      <c r="BX72" s="1310" t="s">
        <v>568</v>
      </c>
      <c r="BY72" s="1310"/>
      <c r="BZ72" s="1310"/>
      <c r="CA72" s="1310"/>
      <c r="CB72" s="1310"/>
      <c r="CC72" s="1310"/>
      <c r="CD72" s="1310"/>
      <c r="CE72" s="1310"/>
      <c r="CF72" s="1310" t="s">
        <v>569</v>
      </c>
      <c r="CG72" s="1310"/>
      <c r="CH72" s="1310"/>
      <c r="CI72" s="1310"/>
      <c r="CJ72" s="1310"/>
      <c r="CK72" s="1310"/>
      <c r="CL72" s="1310"/>
      <c r="CM72" s="1310"/>
      <c r="CN72" s="1310" t="s">
        <v>570</v>
      </c>
      <c r="CO72" s="1310"/>
      <c r="CP72" s="1310"/>
      <c r="CQ72" s="1310"/>
      <c r="CR72" s="1310"/>
      <c r="CS72" s="1310"/>
      <c r="CT72" s="1310"/>
      <c r="CU72" s="1310"/>
      <c r="CV72" s="1310" t="s">
        <v>571</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601</v>
      </c>
      <c r="AO73" s="1308"/>
      <c r="AP73" s="1308"/>
      <c r="AQ73" s="1308"/>
      <c r="AR73" s="1308"/>
      <c r="AS73" s="1308"/>
      <c r="AT73" s="1308"/>
      <c r="AU73" s="1308"/>
      <c r="AV73" s="1308"/>
      <c r="AW73" s="1308"/>
      <c r="AX73" s="1308"/>
      <c r="AY73" s="1308"/>
      <c r="AZ73" s="1308"/>
      <c r="BA73" s="1308"/>
      <c r="BB73" s="1308" t="s">
        <v>607</v>
      </c>
      <c r="BC73" s="1308"/>
      <c r="BD73" s="1308"/>
      <c r="BE73" s="1308"/>
      <c r="BF73" s="1308"/>
      <c r="BG73" s="1308"/>
      <c r="BH73" s="1308"/>
      <c r="BI73" s="1308"/>
      <c r="BJ73" s="1308"/>
      <c r="BK73" s="1308"/>
      <c r="BL73" s="1308"/>
      <c r="BM73" s="1308"/>
      <c r="BN73" s="1308"/>
      <c r="BO73" s="1308"/>
      <c r="BP73" s="1305">
        <v>89.5</v>
      </c>
      <c r="BQ73" s="1305"/>
      <c r="BR73" s="1305"/>
      <c r="BS73" s="1305"/>
      <c r="BT73" s="1305"/>
      <c r="BU73" s="1305"/>
      <c r="BV73" s="1305"/>
      <c r="BW73" s="1305"/>
      <c r="BX73" s="1305">
        <v>235.6</v>
      </c>
      <c r="BY73" s="1305"/>
      <c r="BZ73" s="1305"/>
      <c r="CA73" s="1305"/>
      <c r="CB73" s="1305"/>
      <c r="CC73" s="1305"/>
      <c r="CD73" s="1305"/>
      <c r="CE73" s="1305"/>
      <c r="CF73" s="1305">
        <v>115.4</v>
      </c>
      <c r="CG73" s="1305"/>
      <c r="CH73" s="1305"/>
      <c r="CI73" s="1305"/>
      <c r="CJ73" s="1305"/>
      <c r="CK73" s="1305"/>
      <c r="CL73" s="1305"/>
      <c r="CM73" s="1305"/>
      <c r="CN73" s="1305">
        <v>142.1</v>
      </c>
      <c r="CO73" s="1305"/>
      <c r="CP73" s="1305"/>
      <c r="CQ73" s="1305"/>
      <c r="CR73" s="1305"/>
      <c r="CS73" s="1305"/>
      <c r="CT73" s="1305"/>
      <c r="CU73" s="1305"/>
      <c r="CV73" s="1305">
        <v>174</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608</v>
      </c>
      <c r="BC75" s="1308"/>
      <c r="BD75" s="1308"/>
      <c r="BE75" s="1308"/>
      <c r="BF75" s="1308"/>
      <c r="BG75" s="1308"/>
      <c r="BH75" s="1308"/>
      <c r="BI75" s="1308"/>
      <c r="BJ75" s="1308"/>
      <c r="BK75" s="1308"/>
      <c r="BL75" s="1308"/>
      <c r="BM75" s="1308"/>
      <c r="BN75" s="1308"/>
      <c r="BO75" s="1308"/>
      <c r="BP75" s="1305">
        <v>15</v>
      </c>
      <c r="BQ75" s="1305"/>
      <c r="BR75" s="1305"/>
      <c r="BS75" s="1305"/>
      <c r="BT75" s="1305"/>
      <c r="BU75" s="1305"/>
      <c r="BV75" s="1305"/>
      <c r="BW75" s="1305"/>
      <c r="BX75" s="1305">
        <v>13.2</v>
      </c>
      <c r="BY75" s="1305"/>
      <c r="BZ75" s="1305"/>
      <c r="CA75" s="1305"/>
      <c r="CB75" s="1305"/>
      <c r="CC75" s="1305"/>
      <c r="CD75" s="1305"/>
      <c r="CE75" s="1305"/>
      <c r="CF75" s="1305">
        <v>14.3</v>
      </c>
      <c r="CG75" s="1305"/>
      <c r="CH75" s="1305"/>
      <c r="CI75" s="1305"/>
      <c r="CJ75" s="1305"/>
      <c r="CK75" s="1305"/>
      <c r="CL75" s="1305"/>
      <c r="CM75" s="1305"/>
      <c r="CN75" s="1305">
        <v>15.1</v>
      </c>
      <c r="CO75" s="1305"/>
      <c r="CP75" s="1305"/>
      <c r="CQ75" s="1305"/>
      <c r="CR75" s="1305"/>
      <c r="CS75" s="1305"/>
      <c r="CT75" s="1305"/>
      <c r="CU75" s="1305"/>
      <c r="CV75" s="1305">
        <v>16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604</v>
      </c>
      <c r="AO77" s="1310"/>
      <c r="AP77" s="1310"/>
      <c r="AQ77" s="1310"/>
      <c r="AR77" s="1310"/>
      <c r="AS77" s="1310"/>
      <c r="AT77" s="1310"/>
      <c r="AU77" s="1310"/>
      <c r="AV77" s="1310"/>
      <c r="AW77" s="1310"/>
      <c r="AX77" s="1310"/>
      <c r="AY77" s="1310"/>
      <c r="AZ77" s="1310"/>
      <c r="BA77" s="1310"/>
      <c r="BB77" s="1308" t="s">
        <v>602</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608</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6.4</v>
      </c>
      <c r="BY79" s="1305"/>
      <c r="BZ79" s="1305"/>
      <c r="CA79" s="1305"/>
      <c r="CB79" s="1305"/>
      <c r="CC79" s="1305"/>
      <c r="CD79" s="1305"/>
      <c r="CE79" s="1305"/>
      <c r="CF79" s="1305">
        <v>6.9</v>
      </c>
      <c r="CG79" s="1305"/>
      <c r="CH79" s="1305"/>
      <c r="CI79" s="1305"/>
      <c r="CJ79" s="1305"/>
      <c r="CK79" s="1305"/>
      <c r="CL79" s="1305"/>
      <c r="CM79" s="1305"/>
      <c r="CN79" s="1305">
        <v>7.1</v>
      </c>
      <c r="CO79" s="1305"/>
      <c r="CP79" s="1305"/>
      <c r="CQ79" s="1305"/>
      <c r="CR79" s="1305"/>
      <c r="CS79" s="1305"/>
      <c r="CT79" s="1305"/>
      <c r="CU79" s="1305"/>
      <c r="CV79" s="1305">
        <v>7.4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zHRyaGic+WRT7DXFfsK2s9siQZwvgFsm2eCDaMF4ajJOXkoKTrHB4TTi5lY9Q3xP2MAa4Q4Ja9Jn1jwNgDNXQ==" saltValue="JRNnjoLqqHuBqOgyFx0I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2" zoomScale="70" zoomScaleNormal="70" zoomScaleSheetLayoutView="70" workbookViewId="0">
      <selection activeCell="BY39" sqref="BY39:CM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EZC2soHzdIq2OzohCQa/zZEiQ0xF7b19awXdeH83C2bBiDNx3E4UvEoanJSg6Y9KePBuAqi/tIafKZWrG1XmA==" saltValue="/dEi8IjnT2OPCc2ZqL2J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Y39" sqref="BY39:CM3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N8nN0UHc9aWmmHJh5N04BcZpZBZ6LQeTMP+bNuaORSRd/XDM35UQJFE4HDq8T9TL/AqRaK/Q7H/YN/nyvz3A==" saltValue="wfMfVy0i8cDE+hKGosSO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855993</v>
      </c>
      <c r="E3" s="161"/>
      <c r="F3" s="162">
        <v>288550</v>
      </c>
      <c r="G3" s="163"/>
      <c r="H3" s="164"/>
    </row>
    <row r="4" spans="1:8" x14ac:dyDescent="0.15">
      <c r="A4" s="165"/>
      <c r="B4" s="166"/>
      <c r="C4" s="167"/>
      <c r="D4" s="168">
        <v>40768</v>
      </c>
      <c r="E4" s="169"/>
      <c r="F4" s="170">
        <v>141525</v>
      </c>
      <c r="G4" s="171"/>
      <c r="H4" s="172"/>
    </row>
    <row r="5" spans="1:8" x14ac:dyDescent="0.15">
      <c r="A5" s="153" t="s">
        <v>559</v>
      </c>
      <c r="B5" s="158"/>
      <c r="C5" s="159"/>
      <c r="D5" s="160">
        <v>843001</v>
      </c>
      <c r="E5" s="161"/>
      <c r="F5" s="162">
        <v>287914</v>
      </c>
      <c r="G5" s="163"/>
      <c r="H5" s="164"/>
    </row>
    <row r="6" spans="1:8" x14ac:dyDescent="0.15">
      <c r="A6" s="165"/>
      <c r="B6" s="166"/>
      <c r="C6" s="167"/>
      <c r="D6" s="168">
        <v>15195</v>
      </c>
      <c r="E6" s="169"/>
      <c r="F6" s="170">
        <v>146531</v>
      </c>
      <c r="G6" s="171"/>
      <c r="H6" s="172"/>
    </row>
    <row r="7" spans="1:8" x14ac:dyDescent="0.15">
      <c r="A7" s="153" t="s">
        <v>560</v>
      </c>
      <c r="B7" s="158"/>
      <c r="C7" s="159"/>
      <c r="D7" s="160">
        <v>517013</v>
      </c>
      <c r="E7" s="161"/>
      <c r="F7" s="162">
        <v>310300</v>
      </c>
      <c r="G7" s="163"/>
      <c r="H7" s="164"/>
    </row>
    <row r="8" spans="1:8" x14ac:dyDescent="0.15">
      <c r="A8" s="165"/>
      <c r="B8" s="166"/>
      <c r="C8" s="167"/>
      <c r="D8" s="168">
        <v>31527</v>
      </c>
      <c r="E8" s="169"/>
      <c r="F8" s="170">
        <v>157576</v>
      </c>
      <c r="G8" s="171"/>
      <c r="H8" s="172"/>
    </row>
    <row r="9" spans="1:8" x14ac:dyDescent="0.15">
      <c r="A9" s="153" t="s">
        <v>561</v>
      </c>
      <c r="B9" s="158"/>
      <c r="C9" s="159"/>
      <c r="D9" s="160">
        <v>612415</v>
      </c>
      <c r="E9" s="161"/>
      <c r="F9" s="162">
        <v>317319</v>
      </c>
      <c r="G9" s="163"/>
      <c r="H9" s="164"/>
    </row>
    <row r="10" spans="1:8" x14ac:dyDescent="0.15">
      <c r="A10" s="165"/>
      <c r="B10" s="166"/>
      <c r="C10" s="167"/>
      <c r="D10" s="168">
        <v>252523</v>
      </c>
      <c r="E10" s="169"/>
      <c r="F10" s="170">
        <v>164214</v>
      </c>
      <c r="G10" s="171"/>
      <c r="H10" s="172"/>
    </row>
    <row r="11" spans="1:8" x14ac:dyDescent="0.15">
      <c r="A11" s="153" t="s">
        <v>562</v>
      </c>
      <c r="B11" s="158"/>
      <c r="C11" s="159"/>
      <c r="D11" s="160">
        <v>579949</v>
      </c>
      <c r="E11" s="161"/>
      <c r="F11" s="162">
        <v>289738</v>
      </c>
      <c r="G11" s="163"/>
      <c r="H11" s="164"/>
    </row>
    <row r="12" spans="1:8" x14ac:dyDescent="0.15">
      <c r="A12" s="165"/>
      <c r="B12" s="166"/>
      <c r="C12" s="173"/>
      <c r="D12" s="168">
        <v>27281</v>
      </c>
      <c r="E12" s="169"/>
      <c r="F12" s="170">
        <v>156238</v>
      </c>
      <c r="G12" s="171"/>
      <c r="H12" s="172"/>
    </row>
    <row r="13" spans="1:8" x14ac:dyDescent="0.15">
      <c r="A13" s="153"/>
      <c r="B13" s="158"/>
      <c r="C13" s="174"/>
      <c r="D13" s="175">
        <v>681674</v>
      </c>
      <c r="E13" s="176"/>
      <c r="F13" s="177">
        <v>298764</v>
      </c>
      <c r="G13" s="178"/>
      <c r="H13" s="164"/>
    </row>
    <row r="14" spans="1:8" x14ac:dyDescent="0.15">
      <c r="A14" s="165"/>
      <c r="B14" s="166"/>
      <c r="C14" s="167"/>
      <c r="D14" s="168">
        <v>73459</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7.02</v>
      </c>
      <c r="C19" s="179">
        <f>ROUND(VALUE(SUBSTITUTE(実質収支比率等に係る経年分析!G$48,"▲","-")),2)</f>
        <v>16.940000000000001</v>
      </c>
      <c r="D19" s="179">
        <f>ROUND(VALUE(SUBSTITUTE(実質収支比率等に係る経年分析!H$48,"▲","-")),2)</f>
        <v>14.32</v>
      </c>
      <c r="E19" s="179">
        <f>ROUND(VALUE(SUBSTITUTE(実質収支比率等に係る経年分析!I$48,"▲","-")),2)</f>
        <v>12.86</v>
      </c>
      <c r="F19" s="179">
        <f>ROUND(VALUE(SUBSTITUTE(実質収支比率等に係る経年分析!J$48,"▲","-")),2)</f>
        <v>20.58</v>
      </c>
    </row>
    <row r="20" spans="1:11" x14ac:dyDescent="0.15">
      <c r="A20" s="179" t="s">
        <v>55</v>
      </c>
      <c r="B20" s="179">
        <f>ROUND(VALUE(SUBSTITUTE(実質収支比率等に係る経年分析!F$47,"▲","-")),2)</f>
        <v>22.91</v>
      </c>
      <c r="C20" s="179">
        <f>ROUND(VALUE(SUBSTITUTE(実質収支比率等に係る経年分析!G$47,"▲","-")),2)</f>
        <v>24.97</v>
      </c>
      <c r="D20" s="179">
        <f>ROUND(VALUE(SUBSTITUTE(実質収支比率等に係る経年分析!H$47,"▲","-")),2)</f>
        <v>50.69</v>
      </c>
      <c r="E20" s="179">
        <f>ROUND(VALUE(SUBSTITUTE(実質収支比率等に係る経年分析!I$47,"▲","-")),2)</f>
        <v>39.409999999999997</v>
      </c>
      <c r="F20" s="179">
        <f>ROUND(VALUE(SUBSTITUTE(実質収支比率等に係る経年分析!J$47,"▲","-")),2)</f>
        <v>35.29</v>
      </c>
    </row>
    <row r="21" spans="1:11" x14ac:dyDescent="0.15">
      <c r="A21" s="179" t="s">
        <v>56</v>
      </c>
      <c r="B21" s="179">
        <f>IF(ISNUMBER(VALUE(SUBSTITUTE(実質収支比率等に係る経年分析!F$49,"▲","-"))),ROUND(VALUE(SUBSTITUTE(実質収支比率等に係る経年分析!F$49,"▲","-")),2),NA())</f>
        <v>-10.57</v>
      </c>
      <c r="C21" s="179">
        <f>IF(ISNUMBER(VALUE(SUBSTITUTE(実質収支比率等に係る経年分析!G$49,"▲","-"))),ROUND(VALUE(SUBSTITUTE(実質収支比率等に係る経年分析!G$49,"▲","-")),2),NA())</f>
        <v>13.13</v>
      </c>
      <c r="D21" s="179">
        <f>IF(ISNUMBER(VALUE(SUBSTITUTE(実質収支比率等に係る経年分析!H$49,"▲","-"))),ROUND(VALUE(SUBSTITUTE(実質収支比率等に係る経年分析!H$49,"▲","-")),2),NA())</f>
        <v>25.51</v>
      </c>
      <c r="E21" s="179">
        <f>IF(ISNUMBER(VALUE(SUBSTITUTE(実質収支比率等に係る経年分析!I$49,"▲","-"))),ROUND(VALUE(SUBSTITUTE(実質収支比率等に係る経年分析!I$49,"▲","-")),2),NA())</f>
        <v>-14.16</v>
      </c>
      <c r="F21" s="179">
        <f>IF(ISNUMBER(VALUE(SUBSTITUTE(実質収支比率等に係る経年分析!J$49,"▲","-"))),ROUND(VALUE(SUBSTITUTE(実質収支比率等に係る経年分析!J$49,"▲","-")),2),NA())</f>
        <v>3.33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漁業集落排水事業特別会計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x14ac:dyDescent="0.15">
      <c r="A34" s="180" t="str">
        <f>IF(連結実質赤字比率に係る赤字・黒字の構成分析!C$36="",NA(),連結実質赤字比率に係る赤字・黒字の構成分析!C$36)</f>
        <v>航路事業特別会計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16.940000000000001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20.58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168</v>
      </c>
      <c r="E42" s="181"/>
      <c r="F42" s="181"/>
      <c r="G42" s="181">
        <f>'実質公債費比率（分子）の構造'!L$52</f>
        <v>155</v>
      </c>
      <c r="H42" s="181"/>
      <c r="I42" s="181"/>
      <c r="J42" s="181">
        <f>'実質公債費比率（分子）の構造'!M$52</f>
        <v>151</v>
      </c>
      <c r="K42" s="181"/>
      <c r="L42" s="181"/>
      <c r="M42" s="181">
        <f>'実質公債費比率（分子）の構造'!N$52</f>
        <v>135</v>
      </c>
      <c r="N42" s="181"/>
      <c r="O42" s="181"/>
      <c r="P42" s="181">
        <f>'実質公債費比率（分子）の構造'!O$52</f>
        <v>133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f>'実質公債費比率（分子）の構造'!L$50</f>
        <v>5</v>
      </c>
      <c r="F44" s="181"/>
      <c r="G44" s="181"/>
      <c r="H44" s="181">
        <f>'実質公債費比率（分子）の構造'!M$50</f>
        <v>40</v>
      </c>
      <c r="I44" s="181"/>
      <c r="J44" s="181"/>
      <c r="K44" s="181">
        <f>'実質公債費比率（分子）の構造'!N$50</f>
        <v>38</v>
      </c>
      <c r="L44" s="181"/>
      <c r="M44" s="181"/>
      <c r="N44" s="181">
        <f>'実質公債費比率（分子）の構造'!O$50</f>
        <v>38</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x14ac:dyDescent="0.15">
      <c r="A46" s="181" t="s">
        <v>67</v>
      </c>
      <c r="B46" s="181">
        <f>'実質公債費比率（分子）の構造'!K$48</f>
        <v>76</v>
      </c>
      <c r="C46" s="181"/>
      <c r="D46" s="181"/>
      <c r="E46" s="181">
        <f>'実質公債費比率（分子）の構造'!L$48</f>
        <v>64</v>
      </c>
      <c r="F46" s="181"/>
      <c r="G46" s="181"/>
      <c r="H46" s="181">
        <f>'実質公債費比率（分子）の構造'!M$48</f>
        <v>58</v>
      </c>
      <c r="I46" s="181"/>
      <c r="J46" s="181"/>
      <c r="K46" s="181">
        <f>'実質公債費比率（分子）の構造'!N$48</f>
        <v>59</v>
      </c>
      <c r="L46" s="181"/>
      <c r="M46" s="181"/>
      <c r="N46" s="181">
        <f>'実質公債費比率（分子）の構造'!O$48</f>
        <v>59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175</v>
      </c>
      <c r="C49" s="181"/>
      <c r="D49" s="181"/>
      <c r="E49" s="181">
        <f>'実質公債費比率（分子）の構造'!L$45</f>
        <v>168</v>
      </c>
      <c r="F49" s="181"/>
      <c r="G49" s="181"/>
      <c r="H49" s="181">
        <f>'実質公債費比率（分子）の構造'!M$45</f>
        <v>165</v>
      </c>
      <c r="I49" s="181"/>
      <c r="J49" s="181"/>
      <c r="K49" s="181">
        <f>'実質公債費比率（分子）の構造'!N$45</f>
        <v>145</v>
      </c>
      <c r="L49" s="181"/>
      <c r="M49" s="181"/>
      <c r="N49" s="181">
        <f>'実質公債費比率（分子）の構造'!O$45</f>
        <v>134</v>
      </c>
      <c r="O49" s="181"/>
      <c r="P49" s="181"/>
    </row>
    <row r="50" spans="1:16" x14ac:dyDescent="0.15">
      <c r="A50" s="181" t="s">
        <v>71</v>
      </c>
      <c r="B50" s="181" t="e">
        <f>NA()</f>
        <v>#N/A</v>
      </c>
      <c r="C50" s="181">
        <f>IF(ISNUMBER('実質公債費比率（分子）の構造'!K$53),'実質公債費比率（分子）の構造'!K$53,NA())</f>
        <v>83</v>
      </c>
      <c r="D50" s="181" t="e">
        <f>NA()</f>
        <v>#N/A</v>
      </c>
      <c r="E50" s="181" t="e">
        <f>NA()</f>
        <v>#N/A</v>
      </c>
      <c r="F50" s="181">
        <f>IF(ISNUMBER('実質公債費比率（分子）の構造'!L$53),'実質公債費比率（分子）の構造'!L$53,NA())</f>
        <v>82</v>
      </c>
      <c r="G50" s="181" t="e">
        <f>NA()</f>
        <v>#N/A</v>
      </c>
      <c r="H50" s="181" t="e">
        <f>NA()</f>
        <v>#N/A</v>
      </c>
      <c r="I50" s="181">
        <f>IF(ISNUMBER('実質公債費比率（分子）の構造'!M$53),'実質公債費比率（分子）の構造'!M$53,NA())</f>
        <v>112</v>
      </c>
      <c r="J50" s="181" t="e">
        <f>NA()</f>
        <v>#N/A</v>
      </c>
      <c r="K50" s="181" t="e">
        <f>NA()</f>
        <v>#N/A</v>
      </c>
      <c r="L50" s="181">
        <f>IF(ISNUMBER('実質公債費比率（分子）の構造'!N$53),'実質公債費比率（分子）の構造'!N$53,NA())</f>
        <v>107</v>
      </c>
      <c r="M50" s="181" t="e">
        <f>NA()</f>
        <v>#N/A</v>
      </c>
      <c r="N50" s="181" t="e">
        <f>NA()</f>
        <v>#N/A</v>
      </c>
      <c r="O50" s="181">
        <f>IF(ISNUMBER('実質公債費比率（分子）の構造'!O$53),'実質公債費比率（分子）の構造'!O$53,NA())</f>
        <v>98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1084</v>
      </c>
      <c r="E56" s="180"/>
      <c r="F56" s="180"/>
      <c r="G56" s="180">
        <f>'将来負担比率（分子）の構造'!J$52</f>
        <v>1035</v>
      </c>
      <c r="H56" s="180"/>
      <c r="I56" s="180"/>
      <c r="J56" s="180">
        <f>'将来負担比率（分子）の構造'!K$52</f>
        <v>1108</v>
      </c>
      <c r="K56" s="180"/>
      <c r="L56" s="180"/>
      <c r="M56" s="180">
        <f>'将来負担比率（分子）の構造'!L$52</f>
        <v>1144</v>
      </c>
      <c r="N56" s="180"/>
      <c r="O56" s="180"/>
      <c r="P56" s="180">
        <f>'将来負担比率（分子）の構造'!M$52</f>
        <v>1115</v>
      </c>
    </row>
    <row r="57" spans="1:16" x14ac:dyDescent="0.15">
      <c r="A57" s="180" t="s">
        <v>42</v>
      </c>
      <c r="B57" s="180"/>
      <c r="C57" s="180"/>
      <c r="D57" s="180">
        <f>'将来負担比率（分子）の構造'!I$51</f>
        <v>45</v>
      </c>
      <c r="E57" s="180"/>
      <c r="F57" s="180"/>
      <c r="G57" s="180">
        <f>'将来負担比率（分子）の構造'!J$51</f>
        <v>35</v>
      </c>
      <c r="H57" s="180"/>
      <c r="I57" s="180"/>
      <c r="J57" s="180">
        <f>'将来負担比率（分子）の構造'!K$51</f>
        <v>35</v>
      </c>
      <c r="K57" s="180"/>
      <c r="L57" s="180"/>
      <c r="M57" s="180">
        <f>'将来負担比率（分子）の構造'!L$51</f>
        <v>26</v>
      </c>
      <c r="N57" s="180"/>
      <c r="O57" s="180"/>
      <c r="P57" s="180">
        <f>'将来負担比率（分子）の構造'!M$51</f>
        <v>20</v>
      </c>
    </row>
    <row r="58" spans="1:16" x14ac:dyDescent="0.15">
      <c r="A58" s="180" t="s">
        <v>41</v>
      </c>
      <c r="B58" s="180"/>
      <c r="C58" s="180"/>
      <c r="D58" s="180">
        <f>'将来負担比率（分子）の構造'!I$50</f>
        <v>280</v>
      </c>
      <c r="E58" s="180"/>
      <c r="F58" s="180"/>
      <c r="G58" s="180">
        <f>'将来負担比率（分子）の構造'!J$50</f>
        <v>300</v>
      </c>
      <c r="H58" s="180"/>
      <c r="I58" s="180"/>
      <c r="J58" s="180">
        <f>'将来負担比率（分子）の構造'!K$50</f>
        <v>490</v>
      </c>
      <c r="K58" s="180"/>
      <c r="L58" s="180"/>
      <c r="M58" s="180">
        <f>'将来負担比率（分子）の構造'!L$50</f>
        <v>369</v>
      </c>
      <c r="N58" s="180"/>
      <c r="O58" s="180"/>
      <c r="P58" s="180">
        <f>'将来負担比率（分子）の構造'!M$50</f>
        <v>333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127</v>
      </c>
      <c r="C62" s="180"/>
      <c r="D62" s="180"/>
      <c r="E62" s="180">
        <f>'将来負担比率（分子）の構造'!J$45</f>
        <v>114</v>
      </c>
      <c r="F62" s="180"/>
      <c r="G62" s="180"/>
      <c r="H62" s="180">
        <f>'将来負担比率（分子）の構造'!K$45</f>
        <v>39</v>
      </c>
      <c r="I62" s="180"/>
      <c r="J62" s="180"/>
      <c r="K62" s="180">
        <f>'将来負担比率（分子）の構造'!L$45</f>
        <v>109</v>
      </c>
      <c r="L62" s="180"/>
      <c r="M62" s="180"/>
      <c r="N62" s="180">
        <f>'将来負担比率（分子）の構造'!M$45</f>
        <v>103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656</v>
      </c>
      <c r="C64" s="180"/>
      <c r="D64" s="180"/>
      <c r="E64" s="180">
        <f>'将来負担比率（分子）の構造'!J$43</f>
        <v>625</v>
      </c>
      <c r="F64" s="180"/>
      <c r="G64" s="180"/>
      <c r="H64" s="180">
        <f>'将来負担比率（分子）の構造'!K$43</f>
        <v>587</v>
      </c>
      <c r="I64" s="180"/>
      <c r="J64" s="180"/>
      <c r="K64" s="180">
        <f>'将来負担比率（分子）の構造'!L$43</f>
        <v>587</v>
      </c>
      <c r="L64" s="180"/>
      <c r="M64" s="180"/>
      <c r="N64" s="180">
        <f>'将来負担比率（分子）の構造'!M$43</f>
        <v>555</v>
      </c>
      <c r="O64" s="180"/>
      <c r="P64" s="180"/>
    </row>
    <row r="65" spans="1:16" x14ac:dyDescent="0.15">
      <c r="A65" s="180" t="s">
        <v>32</v>
      </c>
      <c r="B65" s="180" t="str">
        <f>'将来負担比率（分子）の構造'!I$42</f>
        <v>-</v>
      </c>
      <c r="C65" s="180"/>
      <c r="D65" s="180"/>
      <c r="E65" s="180">
        <f>'将来負担比率（分子）の構造'!J$42</f>
        <v>964</v>
      </c>
      <c r="F65" s="180"/>
      <c r="G65" s="180"/>
      <c r="H65" s="180">
        <f>'将来負担比率（分子）の構造'!K$42</f>
        <v>604</v>
      </c>
      <c r="I65" s="180"/>
      <c r="J65" s="180"/>
      <c r="K65" s="180">
        <f>'将来負担比率（分子）の構造'!L$42</f>
        <v>564</v>
      </c>
      <c r="L65" s="180"/>
      <c r="M65" s="180"/>
      <c r="N65" s="180">
        <f>'将来負担比率（分子）の構造'!M$42</f>
        <v>774</v>
      </c>
      <c r="O65" s="180"/>
      <c r="P65" s="180"/>
    </row>
    <row r="66" spans="1:16" x14ac:dyDescent="0.15">
      <c r="A66" s="180" t="s">
        <v>31</v>
      </c>
      <c r="B66" s="180">
        <f>'将来負担比率（分子）の構造'!I$41</f>
        <v>1179</v>
      </c>
      <c r="C66" s="180"/>
      <c r="D66" s="180"/>
      <c r="E66" s="180">
        <f>'将来負担比率（分子）の構造'!J$41</f>
        <v>1226</v>
      </c>
      <c r="F66" s="180"/>
      <c r="G66" s="180"/>
      <c r="H66" s="180">
        <f>'将来負担比率（分子）の構造'!K$41</f>
        <v>1170</v>
      </c>
      <c r="I66" s="180"/>
      <c r="J66" s="180"/>
      <c r="K66" s="180">
        <f>'将来負担比率（分子）の構造'!L$41</f>
        <v>1222</v>
      </c>
      <c r="L66" s="180"/>
      <c r="M66" s="180"/>
      <c r="N66" s="180">
        <f>'将来負担比率（分子）の構造'!M$41</f>
        <v>1183</v>
      </c>
      <c r="O66" s="180"/>
      <c r="P66" s="180"/>
    </row>
    <row r="67" spans="1:16" x14ac:dyDescent="0.15">
      <c r="A67" s="180" t="s">
        <v>75</v>
      </c>
      <c r="B67" s="180" t="e">
        <f>NA()</f>
        <v>#N/A</v>
      </c>
      <c r="C67" s="180">
        <f>IF(ISNUMBER('将来負担比率（分子）の構造'!I$53), IF('将来負担比率（分子）の構造'!I$53 &lt; 0, 0, '将来負担比率（分子）の構造'!I$53), NA())</f>
        <v>554</v>
      </c>
      <c r="D67" s="180" t="e">
        <f>NA()</f>
        <v>#N/A</v>
      </c>
      <c r="E67" s="180" t="e">
        <f>NA()</f>
        <v>#N/A</v>
      </c>
      <c r="F67" s="180">
        <f>IF(ISNUMBER('将来負担比率（分子）の構造'!J$53), IF('将来負担比率（分子）の構造'!J$53 &lt; 0, 0, '将来負担比率（分子）の構造'!J$53), NA())</f>
        <v>1560</v>
      </c>
      <c r="G67" s="180" t="e">
        <f>NA()</f>
        <v>#N/A</v>
      </c>
      <c r="H67" s="180" t="e">
        <f>NA()</f>
        <v>#N/A</v>
      </c>
      <c r="I67" s="180">
        <f>IF(ISNUMBER('将来負担比率（分子）の構造'!K$53), IF('将来負担比率（分子）の構造'!K$53 &lt; 0, 0, '将来負担比率（分子）の構造'!K$53), NA())</f>
        <v>766</v>
      </c>
      <c r="J67" s="180" t="e">
        <f>NA()</f>
        <v>#N/A</v>
      </c>
      <c r="K67" s="180" t="e">
        <f>NA()</f>
        <v>#N/A</v>
      </c>
      <c r="L67" s="180">
        <f>IF(ISNUMBER('将来負担比率（分子）の構造'!L$53), IF('将来負担比率（分子）の構造'!L$53 &lt; 0, 0, '将来負担比率（分子）の構造'!L$53), NA())</f>
        <v>941</v>
      </c>
      <c r="M67" s="180" t="e">
        <f>NA()</f>
        <v>#N/A</v>
      </c>
      <c r="N67" s="180" t="e">
        <f>NA()</f>
        <v>#N/A</v>
      </c>
      <c r="O67" s="180">
        <f>IF(ISNUMBER('将来負担比率（分子）の構造'!M$53), IF('将来負担比率（分子）の構造'!M$53 &lt; 0, 0, '将来負担比率（分子）の構造'!M$53), NA())</f>
        <v>1147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408</v>
      </c>
      <c r="C72" s="184">
        <f>基金残高に係る経年分析!G55</f>
        <v>311</v>
      </c>
      <c r="D72" s="184">
        <f>基金残高に係る経年分析!H55</f>
        <v>277</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82</v>
      </c>
      <c r="C74" s="184">
        <f>基金残高に係る経年分析!G57</f>
        <v>59</v>
      </c>
      <c r="D74" s="184">
        <f>基金残高に係る経年分析!H57</f>
        <v>56</v>
      </c>
    </row>
  </sheetData>
  <sheetProtection algorithmName="SHA-512" hashValue="s1tUsNfkEqD0mCOojA8ClcqqfK3FZWFu4efo50uwfYeDmLAzMpa4y53Q+K24TfmCwRxpP5QRuBjfiBUKO6zthw==" saltValue="QF/6qFV68HmVHtoWrPyb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F4" workbookViewId="0">
      <selection activeCell="BV39" sqref="BV39:CQ3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91261</v>
      </c>
      <c r="S5" s="669"/>
      <c r="T5" s="669"/>
      <c r="U5" s="669"/>
      <c r="V5" s="669"/>
      <c r="W5" s="669"/>
      <c r="X5" s="669"/>
      <c r="Y5" s="670"/>
      <c r="Z5" s="671">
        <v>4.2</v>
      </c>
      <c r="AA5" s="671"/>
      <c r="AB5" s="671"/>
      <c r="AC5" s="671"/>
      <c r="AD5" s="672">
        <v>80892</v>
      </c>
      <c r="AE5" s="672"/>
      <c r="AF5" s="672"/>
      <c r="AG5" s="672"/>
      <c r="AH5" s="672"/>
      <c r="AI5" s="672"/>
      <c r="AJ5" s="672"/>
      <c r="AK5" s="672"/>
      <c r="AL5" s="673">
        <v>10.6</v>
      </c>
      <c r="AM5" s="674"/>
      <c r="AN5" s="674"/>
      <c r="AO5" s="675"/>
      <c r="AP5" s="665" t="s">
        <v>231</v>
      </c>
      <c r="AQ5" s="666"/>
      <c r="AR5" s="666"/>
      <c r="AS5" s="666"/>
      <c r="AT5" s="666"/>
      <c r="AU5" s="666"/>
      <c r="AV5" s="666"/>
      <c r="AW5" s="666"/>
      <c r="AX5" s="666"/>
      <c r="AY5" s="666"/>
      <c r="AZ5" s="666"/>
      <c r="BA5" s="666"/>
      <c r="BB5" s="666"/>
      <c r="BC5" s="666"/>
      <c r="BD5" s="666"/>
      <c r="BE5" s="666"/>
      <c r="BF5" s="667"/>
      <c r="BG5" s="679">
        <v>80893</v>
      </c>
      <c r="BH5" s="680"/>
      <c r="BI5" s="680"/>
      <c r="BJ5" s="680"/>
      <c r="BK5" s="680"/>
      <c r="BL5" s="680"/>
      <c r="BM5" s="680"/>
      <c r="BN5" s="681"/>
      <c r="BO5" s="682">
        <v>88.6</v>
      </c>
      <c r="BP5" s="682"/>
      <c r="BQ5" s="682"/>
      <c r="BR5" s="682"/>
      <c r="BS5" s="683" t="s">
        <v>129</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7611</v>
      </c>
      <c r="S6" s="680"/>
      <c r="T6" s="680"/>
      <c r="U6" s="680"/>
      <c r="V6" s="680"/>
      <c r="W6" s="680"/>
      <c r="X6" s="680"/>
      <c r="Y6" s="681"/>
      <c r="Z6" s="682">
        <v>0.3</v>
      </c>
      <c r="AA6" s="682"/>
      <c r="AB6" s="682"/>
      <c r="AC6" s="682"/>
      <c r="AD6" s="683">
        <v>7611</v>
      </c>
      <c r="AE6" s="683"/>
      <c r="AF6" s="683"/>
      <c r="AG6" s="683"/>
      <c r="AH6" s="683"/>
      <c r="AI6" s="683"/>
      <c r="AJ6" s="683"/>
      <c r="AK6" s="683"/>
      <c r="AL6" s="684">
        <v>1</v>
      </c>
      <c r="AM6" s="685"/>
      <c r="AN6" s="685"/>
      <c r="AO6" s="686"/>
      <c r="AP6" s="676" t="s">
        <v>236</v>
      </c>
      <c r="AQ6" s="677"/>
      <c r="AR6" s="677"/>
      <c r="AS6" s="677"/>
      <c r="AT6" s="677"/>
      <c r="AU6" s="677"/>
      <c r="AV6" s="677"/>
      <c r="AW6" s="677"/>
      <c r="AX6" s="677"/>
      <c r="AY6" s="677"/>
      <c r="AZ6" s="677"/>
      <c r="BA6" s="677"/>
      <c r="BB6" s="677"/>
      <c r="BC6" s="677"/>
      <c r="BD6" s="677"/>
      <c r="BE6" s="677"/>
      <c r="BF6" s="678"/>
      <c r="BG6" s="679">
        <v>80893</v>
      </c>
      <c r="BH6" s="680"/>
      <c r="BI6" s="680"/>
      <c r="BJ6" s="680"/>
      <c r="BK6" s="680"/>
      <c r="BL6" s="680"/>
      <c r="BM6" s="680"/>
      <c r="BN6" s="681"/>
      <c r="BO6" s="682">
        <v>88.6</v>
      </c>
      <c r="BP6" s="682"/>
      <c r="BQ6" s="682"/>
      <c r="BR6" s="682"/>
      <c r="BS6" s="683" t="s">
        <v>129</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35903</v>
      </c>
      <c r="CS6" s="680"/>
      <c r="CT6" s="680"/>
      <c r="CU6" s="680"/>
      <c r="CV6" s="680"/>
      <c r="CW6" s="680"/>
      <c r="CX6" s="680"/>
      <c r="CY6" s="681"/>
      <c r="CZ6" s="673">
        <v>1.9</v>
      </c>
      <c r="DA6" s="674"/>
      <c r="DB6" s="674"/>
      <c r="DC6" s="693"/>
      <c r="DD6" s="688" t="s">
        <v>129</v>
      </c>
      <c r="DE6" s="680"/>
      <c r="DF6" s="680"/>
      <c r="DG6" s="680"/>
      <c r="DH6" s="680"/>
      <c r="DI6" s="680"/>
      <c r="DJ6" s="680"/>
      <c r="DK6" s="680"/>
      <c r="DL6" s="680"/>
      <c r="DM6" s="680"/>
      <c r="DN6" s="680"/>
      <c r="DO6" s="680"/>
      <c r="DP6" s="681"/>
      <c r="DQ6" s="688">
        <v>35903</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66</v>
      </c>
      <c r="S7" s="680"/>
      <c r="T7" s="680"/>
      <c r="U7" s="680"/>
      <c r="V7" s="680"/>
      <c r="W7" s="680"/>
      <c r="X7" s="680"/>
      <c r="Y7" s="681"/>
      <c r="Z7" s="682">
        <v>0</v>
      </c>
      <c r="AA7" s="682"/>
      <c r="AB7" s="682"/>
      <c r="AC7" s="682"/>
      <c r="AD7" s="683">
        <v>66</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34008</v>
      </c>
      <c r="BH7" s="680"/>
      <c r="BI7" s="680"/>
      <c r="BJ7" s="680"/>
      <c r="BK7" s="680"/>
      <c r="BL7" s="680"/>
      <c r="BM7" s="680"/>
      <c r="BN7" s="681"/>
      <c r="BO7" s="682">
        <v>37.299999999999997</v>
      </c>
      <c r="BP7" s="682"/>
      <c r="BQ7" s="682"/>
      <c r="BR7" s="682"/>
      <c r="BS7" s="683" t="s">
        <v>240</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408522</v>
      </c>
      <c r="CS7" s="680"/>
      <c r="CT7" s="680"/>
      <c r="CU7" s="680"/>
      <c r="CV7" s="680"/>
      <c r="CW7" s="680"/>
      <c r="CX7" s="680"/>
      <c r="CY7" s="681"/>
      <c r="CZ7" s="682">
        <v>21.3</v>
      </c>
      <c r="DA7" s="682"/>
      <c r="DB7" s="682"/>
      <c r="DC7" s="682"/>
      <c r="DD7" s="688">
        <v>38928</v>
      </c>
      <c r="DE7" s="680"/>
      <c r="DF7" s="680"/>
      <c r="DG7" s="680"/>
      <c r="DH7" s="680"/>
      <c r="DI7" s="680"/>
      <c r="DJ7" s="680"/>
      <c r="DK7" s="680"/>
      <c r="DL7" s="680"/>
      <c r="DM7" s="680"/>
      <c r="DN7" s="680"/>
      <c r="DO7" s="680"/>
      <c r="DP7" s="681"/>
      <c r="DQ7" s="688">
        <v>331327</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111</v>
      </c>
      <c r="S8" s="680"/>
      <c r="T8" s="680"/>
      <c r="U8" s="680"/>
      <c r="V8" s="680"/>
      <c r="W8" s="680"/>
      <c r="X8" s="680"/>
      <c r="Y8" s="681"/>
      <c r="Z8" s="682">
        <v>0</v>
      </c>
      <c r="AA8" s="682"/>
      <c r="AB8" s="682"/>
      <c r="AC8" s="682"/>
      <c r="AD8" s="683">
        <v>111</v>
      </c>
      <c r="AE8" s="683"/>
      <c r="AF8" s="683"/>
      <c r="AG8" s="683"/>
      <c r="AH8" s="683"/>
      <c r="AI8" s="683"/>
      <c r="AJ8" s="683"/>
      <c r="AK8" s="683"/>
      <c r="AL8" s="684">
        <v>0</v>
      </c>
      <c r="AM8" s="685"/>
      <c r="AN8" s="685"/>
      <c r="AO8" s="686"/>
      <c r="AP8" s="676" t="s">
        <v>243</v>
      </c>
      <c r="AQ8" s="677"/>
      <c r="AR8" s="677"/>
      <c r="AS8" s="677"/>
      <c r="AT8" s="677"/>
      <c r="AU8" s="677"/>
      <c r="AV8" s="677"/>
      <c r="AW8" s="677"/>
      <c r="AX8" s="677"/>
      <c r="AY8" s="677"/>
      <c r="AZ8" s="677"/>
      <c r="BA8" s="677"/>
      <c r="BB8" s="677"/>
      <c r="BC8" s="677"/>
      <c r="BD8" s="677"/>
      <c r="BE8" s="677"/>
      <c r="BF8" s="678"/>
      <c r="BG8" s="679">
        <v>1344</v>
      </c>
      <c r="BH8" s="680"/>
      <c r="BI8" s="680"/>
      <c r="BJ8" s="680"/>
      <c r="BK8" s="680"/>
      <c r="BL8" s="680"/>
      <c r="BM8" s="680"/>
      <c r="BN8" s="681"/>
      <c r="BO8" s="682">
        <v>1.5</v>
      </c>
      <c r="BP8" s="682"/>
      <c r="BQ8" s="682"/>
      <c r="BR8" s="682"/>
      <c r="BS8" s="688" t="s">
        <v>240</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160694</v>
      </c>
      <c r="CS8" s="680"/>
      <c r="CT8" s="680"/>
      <c r="CU8" s="680"/>
      <c r="CV8" s="680"/>
      <c r="CW8" s="680"/>
      <c r="CX8" s="680"/>
      <c r="CY8" s="681"/>
      <c r="CZ8" s="682">
        <v>8.4</v>
      </c>
      <c r="DA8" s="682"/>
      <c r="DB8" s="682"/>
      <c r="DC8" s="682"/>
      <c r="DD8" s="688" t="s">
        <v>240</v>
      </c>
      <c r="DE8" s="680"/>
      <c r="DF8" s="680"/>
      <c r="DG8" s="680"/>
      <c r="DH8" s="680"/>
      <c r="DI8" s="680"/>
      <c r="DJ8" s="680"/>
      <c r="DK8" s="680"/>
      <c r="DL8" s="680"/>
      <c r="DM8" s="680"/>
      <c r="DN8" s="680"/>
      <c r="DO8" s="680"/>
      <c r="DP8" s="681"/>
      <c r="DQ8" s="688">
        <v>93968</v>
      </c>
      <c r="DR8" s="680"/>
      <c r="DS8" s="680"/>
      <c r="DT8" s="680"/>
      <c r="DU8" s="680"/>
      <c r="DV8" s="680"/>
      <c r="DW8" s="680"/>
      <c r="DX8" s="680"/>
      <c r="DY8" s="680"/>
      <c r="DZ8" s="680"/>
      <c r="EA8" s="680"/>
      <c r="EB8" s="680"/>
      <c r="EC8" s="689"/>
    </row>
    <row r="9" spans="2:143" ht="11.25" customHeight="1" x14ac:dyDescent="0.15">
      <c r="B9" s="676" t="s">
        <v>245</v>
      </c>
      <c r="C9" s="677"/>
      <c r="D9" s="677"/>
      <c r="E9" s="677"/>
      <c r="F9" s="677"/>
      <c r="G9" s="677"/>
      <c r="H9" s="677"/>
      <c r="I9" s="677"/>
      <c r="J9" s="677"/>
      <c r="K9" s="677"/>
      <c r="L9" s="677"/>
      <c r="M9" s="677"/>
      <c r="N9" s="677"/>
      <c r="O9" s="677"/>
      <c r="P9" s="677"/>
      <c r="Q9" s="678"/>
      <c r="R9" s="679">
        <v>97</v>
      </c>
      <c r="S9" s="680"/>
      <c r="T9" s="680"/>
      <c r="U9" s="680"/>
      <c r="V9" s="680"/>
      <c r="W9" s="680"/>
      <c r="X9" s="680"/>
      <c r="Y9" s="681"/>
      <c r="Z9" s="682">
        <v>0</v>
      </c>
      <c r="AA9" s="682"/>
      <c r="AB9" s="682"/>
      <c r="AC9" s="682"/>
      <c r="AD9" s="683">
        <v>97</v>
      </c>
      <c r="AE9" s="683"/>
      <c r="AF9" s="683"/>
      <c r="AG9" s="683"/>
      <c r="AH9" s="683"/>
      <c r="AI9" s="683"/>
      <c r="AJ9" s="683"/>
      <c r="AK9" s="683"/>
      <c r="AL9" s="684">
        <v>0</v>
      </c>
      <c r="AM9" s="685"/>
      <c r="AN9" s="685"/>
      <c r="AO9" s="686"/>
      <c r="AP9" s="676" t="s">
        <v>246</v>
      </c>
      <c r="AQ9" s="677"/>
      <c r="AR9" s="677"/>
      <c r="AS9" s="677"/>
      <c r="AT9" s="677"/>
      <c r="AU9" s="677"/>
      <c r="AV9" s="677"/>
      <c r="AW9" s="677"/>
      <c r="AX9" s="677"/>
      <c r="AY9" s="677"/>
      <c r="AZ9" s="677"/>
      <c r="BA9" s="677"/>
      <c r="BB9" s="677"/>
      <c r="BC9" s="677"/>
      <c r="BD9" s="677"/>
      <c r="BE9" s="677"/>
      <c r="BF9" s="678"/>
      <c r="BG9" s="679">
        <v>29744</v>
      </c>
      <c r="BH9" s="680"/>
      <c r="BI9" s="680"/>
      <c r="BJ9" s="680"/>
      <c r="BK9" s="680"/>
      <c r="BL9" s="680"/>
      <c r="BM9" s="680"/>
      <c r="BN9" s="681"/>
      <c r="BO9" s="682">
        <v>32.6</v>
      </c>
      <c r="BP9" s="682"/>
      <c r="BQ9" s="682"/>
      <c r="BR9" s="682"/>
      <c r="BS9" s="688" t="s">
        <v>240</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165807</v>
      </c>
      <c r="CS9" s="680"/>
      <c r="CT9" s="680"/>
      <c r="CU9" s="680"/>
      <c r="CV9" s="680"/>
      <c r="CW9" s="680"/>
      <c r="CX9" s="680"/>
      <c r="CY9" s="681"/>
      <c r="CZ9" s="682">
        <v>8.6</v>
      </c>
      <c r="DA9" s="682"/>
      <c r="DB9" s="682"/>
      <c r="DC9" s="682"/>
      <c r="DD9" s="688" t="s">
        <v>240</v>
      </c>
      <c r="DE9" s="680"/>
      <c r="DF9" s="680"/>
      <c r="DG9" s="680"/>
      <c r="DH9" s="680"/>
      <c r="DI9" s="680"/>
      <c r="DJ9" s="680"/>
      <c r="DK9" s="680"/>
      <c r="DL9" s="680"/>
      <c r="DM9" s="680"/>
      <c r="DN9" s="680"/>
      <c r="DO9" s="680"/>
      <c r="DP9" s="681"/>
      <c r="DQ9" s="688">
        <v>132847</v>
      </c>
      <c r="DR9" s="680"/>
      <c r="DS9" s="680"/>
      <c r="DT9" s="680"/>
      <c r="DU9" s="680"/>
      <c r="DV9" s="680"/>
      <c r="DW9" s="680"/>
      <c r="DX9" s="680"/>
      <c r="DY9" s="680"/>
      <c r="DZ9" s="680"/>
      <c r="EA9" s="680"/>
      <c r="EB9" s="680"/>
      <c r="EC9" s="689"/>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2548</v>
      </c>
      <c r="BH10" s="680"/>
      <c r="BI10" s="680"/>
      <c r="BJ10" s="680"/>
      <c r="BK10" s="680"/>
      <c r="BL10" s="680"/>
      <c r="BM10" s="680"/>
      <c r="BN10" s="681"/>
      <c r="BO10" s="682">
        <v>2.8</v>
      </c>
      <c r="BP10" s="682"/>
      <c r="BQ10" s="682"/>
      <c r="BR10" s="682"/>
      <c r="BS10" s="688" t="s">
        <v>129</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2591</v>
      </c>
      <c r="CS10" s="680"/>
      <c r="CT10" s="680"/>
      <c r="CU10" s="680"/>
      <c r="CV10" s="680"/>
      <c r="CW10" s="680"/>
      <c r="CX10" s="680"/>
      <c r="CY10" s="681"/>
      <c r="CZ10" s="682">
        <v>0.1</v>
      </c>
      <c r="DA10" s="682"/>
      <c r="DB10" s="682"/>
      <c r="DC10" s="682"/>
      <c r="DD10" s="688" t="s">
        <v>129</v>
      </c>
      <c r="DE10" s="680"/>
      <c r="DF10" s="680"/>
      <c r="DG10" s="680"/>
      <c r="DH10" s="680"/>
      <c r="DI10" s="680"/>
      <c r="DJ10" s="680"/>
      <c r="DK10" s="680"/>
      <c r="DL10" s="680"/>
      <c r="DM10" s="680"/>
      <c r="DN10" s="680"/>
      <c r="DO10" s="680"/>
      <c r="DP10" s="681"/>
      <c r="DQ10" s="688">
        <v>2591</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240</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372</v>
      </c>
      <c r="BH11" s="680"/>
      <c r="BI11" s="680"/>
      <c r="BJ11" s="680"/>
      <c r="BK11" s="680"/>
      <c r="BL11" s="680"/>
      <c r="BM11" s="680"/>
      <c r="BN11" s="681"/>
      <c r="BO11" s="682">
        <v>0.4</v>
      </c>
      <c r="BP11" s="682"/>
      <c r="BQ11" s="682"/>
      <c r="BR11" s="682"/>
      <c r="BS11" s="688" t="s">
        <v>129</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62843</v>
      </c>
      <c r="CS11" s="680"/>
      <c r="CT11" s="680"/>
      <c r="CU11" s="680"/>
      <c r="CV11" s="680"/>
      <c r="CW11" s="680"/>
      <c r="CX11" s="680"/>
      <c r="CY11" s="681"/>
      <c r="CZ11" s="682">
        <v>3.3</v>
      </c>
      <c r="DA11" s="682"/>
      <c r="DB11" s="682"/>
      <c r="DC11" s="682"/>
      <c r="DD11" s="688">
        <v>14192</v>
      </c>
      <c r="DE11" s="680"/>
      <c r="DF11" s="680"/>
      <c r="DG11" s="680"/>
      <c r="DH11" s="680"/>
      <c r="DI11" s="680"/>
      <c r="DJ11" s="680"/>
      <c r="DK11" s="680"/>
      <c r="DL11" s="680"/>
      <c r="DM11" s="680"/>
      <c r="DN11" s="680"/>
      <c r="DO11" s="680"/>
      <c r="DP11" s="681"/>
      <c r="DQ11" s="688">
        <v>37625</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17611</v>
      </c>
      <c r="S12" s="680"/>
      <c r="T12" s="680"/>
      <c r="U12" s="680"/>
      <c r="V12" s="680"/>
      <c r="W12" s="680"/>
      <c r="X12" s="680"/>
      <c r="Y12" s="681"/>
      <c r="Z12" s="682">
        <v>0.8</v>
      </c>
      <c r="AA12" s="682"/>
      <c r="AB12" s="682"/>
      <c r="AC12" s="682"/>
      <c r="AD12" s="683">
        <v>17611</v>
      </c>
      <c r="AE12" s="683"/>
      <c r="AF12" s="683"/>
      <c r="AG12" s="683"/>
      <c r="AH12" s="683"/>
      <c r="AI12" s="683"/>
      <c r="AJ12" s="683"/>
      <c r="AK12" s="683"/>
      <c r="AL12" s="684">
        <v>2.2999999999999998</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39291</v>
      </c>
      <c r="BH12" s="680"/>
      <c r="BI12" s="680"/>
      <c r="BJ12" s="680"/>
      <c r="BK12" s="680"/>
      <c r="BL12" s="680"/>
      <c r="BM12" s="680"/>
      <c r="BN12" s="681"/>
      <c r="BO12" s="682">
        <v>43.1</v>
      </c>
      <c r="BP12" s="682"/>
      <c r="BQ12" s="682"/>
      <c r="BR12" s="682"/>
      <c r="BS12" s="688" t="s">
        <v>240</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97154</v>
      </c>
      <c r="CS12" s="680"/>
      <c r="CT12" s="680"/>
      <c r="CU12" s="680"/>
      <c r="CV12" s="680"/>
      <c r="CW12" s="680"/>
      <c r="CX12" s="680"/>
      <c r="CY12" s="681"/>
      <c r="CZ12" s="682">
        <v>5.0999999999999996</v>
      </c>
      <c r="DA12" s="682"/>
      <c r="DB12" s="682"/>
      <c r="DC12" s="682"/>
      <c r="DD12" s="688" t="s">
        <v>240</v>
      </c>
      <c r="DE12" s="680"/>
      <c r="DF12" s="680"/>
      <c r="DG12" s="680"/>
      <c r="DH12" s="680"/>
      <c r="DI12" s="680"/>
      <c r="DJ12" s="680"/>
      <c r="DK12" s="680"/>
      <c r="DL12" s="680"/>
      <c r="DM12" s="680"/>
      <c r="DN12" s="680"/>
      <c r="DO12" s="680"/>
      <c r="DP12" s="681"/>
      <c r="DQ12" s="688">
        <v>26605</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129</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38636</v>
      </c>
      <c r="BH13" s="680"/>
      <c r="BI13" s="680"/>
      <c r="BJ13" s="680"/>
      <c r="BK13" s="680"/>
      <c r="BL13" s="680"/>
      <c r="BM13" s="680"/>
      <c r="BN13" s="681"/>
      <c r="BO13" s="682">
        <v>42.3</v>
      </c>
      <c r="BP13" s="682"/>
      <c r="BQ13" s="682"/>
      <c r="BR13" s="682"/>
      <c r="BS13" s="688" t="s">
        <v>129</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470474</v>
      </c>
      <c r="CS13" s="680"/>
      <c r="CT13" s="680"/>
      <c r="CU13" s="680"/>
      <c r="CV13" s="680"/>
      <c r="CW13" s="680"/>
      <c r="CX13" s="680"/>
      <c r="CY13" s="681"/>
      <c r="CZ13" s="682">
        <v>24.5</v>
      </c>
      <c r="DA13" s="682"/>
      <c r="DB13" s="682"/>
      <c r="DC13" s="682"/>
      <c r="DD13" s="688">
        <v>335076</v>
      </c>
      <c r="DE13" s="680"/>
      <c r="DF13" s="680"/>
      <c r="DG13" s="680"/>
      <c r="DH13" s="680"/>
      <c r="DI13" s="680"/>
      <c r="DJ13" s="680"/>
      <c r="DK13" s="680"/>
      <c r="DL13" s="680"/>
      <c r="DM13" s="680"/>
      <c r="DN13" s="680"/>
      <c r="DO13" s="680"/>
      <c r="DP13" s="681"/>
      <c r="DQ13" s="688">
        <v>127406</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240</v>
      </c>
      <c r="AA14" s="682"/>
      <c r="AB14" s="682"/>
      <c r="AC14" s="682"/>
      <c r="AD14" s="683" t="s">
        <v>129</v>
      </c>
      <c r="AE14" s="683"/>
      <c r="AF14" s="683"/>
      <c r="AG14" s="683"/>
      <c r="AH14" s="683"/>
      <c r="AI14" s="683"/>
      <c r="AJ14" s="683"/>
      <c r="AK14" s="683"/>
      <c r="AL14" s="684" t="s">
        <v>129</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3504</v>
      </c>
      <c r="BH14" s="680"/>
      <c r="BI14" s="680"/>
      <c r="BJ14" s="680"/>
      <c r="BK14" s="680"/>
      <c r="BL14" s="680"/>
      <c r="BM14" s="680"/>
      <c r="BN14" s="681"/>
      <c r="BO14" s="682">
        <v>3.8</v>
      </c>
      <c r="BP14" s="682"/>
      <c r="BQ14" s="682"/>
      <c r="BR14" s="682"/>
      <c r="BS14" s="688" t="s">
        <v>129</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17858</v>
      </c>
      <c r="CS14" s="680"/>
      <c r="CT14" s="680"/>
      <c r="CU14" s="680"/>
      <c r="CV14" s="680"/>
      <c r="CW14" s="680"/>
      <c r="CX14" s="680"/>
      <c r="CY14" s="681"/>
      <c r="CZ14" s="682">
        <v>0.9</v>
      </c>
      <c r="DA14" s="682"/>
      <c r="DB14" s="682"/>
      <c r="DC14" s="682"/>
      <c r="DD14" s="688">
        <v>3240</v>
      </c>
      <c r="DE14" s="680"/>
      <c r="DF14" s="680"/>
      <c r="DG14" s="680"/>
      <c r="DH14" s="680"/>
      <c r="DI14" s="680"/>
      <c r="DJ14" s="680"/>
      <c r="DK14" s="680"/>
      <c r="DL14" s="680"/>
      <c r="DM14" s="680"/>
      <c r="DN14" s="680"/>
      <c r="DO14" s="680"/>
      <c r="DP14" s="681"/>
      <c r="DQ14" s="688">
        <v>14658</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2199</v>
      </c>
      <c r="S15" s="680"/>
      <c r="T15" s="680"/>
      <c r="U15" s="680"/>
      <c r="V15" s="680"/>
      <c r="W15" s="680"/>
      <c r="X15" s="680"/>
      <c r="Y15" s="681"/>
      <c r="Z15" s="682">
        <v>0.1</v>
      </c>
      <c r="AA15" s="682"/>
      <c r="AB15" s="682"/>
      <c r="AC15" s="682"/>
      <c r="AD15" s="683">
        <v>2199</v>
      </c>
      <c r="AE15" s="683"/>
      <c r="AF15" s="683"/>
      <c r="AG15" s="683"/>
      <c r="AH15" s="683"/>
      <c r="AI15" s="683"/>
      <c r="AJ15" s="683"/>
      <c r="AK15" s="683"/>
      <c r="AL15" s="684">
        <v>0.3</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4090</v>
      </c>
      <c r="BH15" s="680"/>
      <c r="BI15" s="680"/>
      <c r="BJ15" s="680"/>
      <c r="BK15" s="680"/>
      <c r="BL15" s="680"/>
      <c r="BM15" s="680"/>
      <c r="BN15" s="681"/>
      <c r="BO15" s="682">
        <v>4.5</v>
      </c>
      <c r="BP15" s="682"/>
      <c r="BQ15" s="682"/>
      <c r="BR15" s="682"/>
      <c r="BS15" s="688" t="s">
        <v>240</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346128</v>
      </c>
      <c r="CS15" s="680"/>
      <c r="CT15" s="680"/>
      <c r="CU15" s="680"/>
      <c r="CV15" s="680"/>
      <c r="CW15" s="680"/>
      <c r="CX15" s="680"/>
      <c r="CY15" s="681"/>
      <c r="CZ15" s="682">
        <v>18</v>
      </c>
      <c r="DA15" s="682"/>
      <c r="DB15" s="682"/>
      <c r="DC15" s="682"/>
      <c r="DD15" s="688">
        <v>154876</v>
      </c>
      <c r="DE15" s="680"/>
      <c r="DF15" s="680"/>
      <c r="DG15" s="680"/>
      <c r="DH15" s="680"/>
      <c r="DI15" s="680"/>
      <c r="DJ15" s="680"/>
      <c r="DK15" s="680"/>
      <c r="DL15" s="680"/>
      <c r="DM15" s="680"/>
      <c r="DN15" s="680"/>
      <c r="DO15" s="680"/>
      <c r="DP15" s="681"/>
      <c r="DQ15" s="688">
        <v>187719</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240</v>
      </c>
      <c r="S16" s="680"/>
      <c r="T16" s="680"/>
      <c r="U16" s="680"/>
      <c r="V16" s="680"/>
      <c r="W16" s="680"/>
      <c r="X16" s="680"/>
      <c r="Y16" s="681"/>
      <c r="Z16" s="682" t="s">
        <v>240</v>
      </c>
      <c r="AA16" s="682"/>
      <c r="AB16" s="682"/>
      <c r="AC16" s="682"/>
      <c r="AD16" s="683" t="s">
        <v>240</v>
      </c>
      <c r="AE16" s="683"/>
      <c r="AF16" s="683"/>
      <c r="AG16" s="683"/>
      <c r="AH16" s="683"/>
      <c r="AI16" s="683"/>
      <c r="AJ16" s="683"/>
      <c r="AK16" s="683"/>
      <c r="AL16" s="684" t="s">
        <v>129</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240</v>
      </c>
      <c r="BP16" s="682"/>
      <c r="BQ16" s="682"/>
      <c r="BR16" s="682"/>
      <c r="BS16" s="688" t="s">
        <v>240</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16659</v>
      </c>
      <c r="CS16" s="680"/>
      <c r="CT16" s="680"/>
      <c r="CU16" s="680"/>
      <c r="CV16" s="680"/>
      <c r="CW16" s="680"/>
      <c r="CX16" s="680"/>
      <c r="CY16" s="681"/>
      <c r="CZ16" s="682">
        <v>0.9</v>
      </c>
      <c r="DA16" s="682"/>
      <c r="DB16" s="682"/>
      <c r="DC16" s="682"/>
      <c r="DD16" s="688" t="s">
        <v>240</v>
      </c>
      <c r="DE16" s="680"/>
      <c r="DF16" s="680"/>
      <c r="DG16" s="680"/>
      <c r="DH16" s="680"/>
      <c r="DI16" s="680"/>
      <c r="DJ16" s="680"/>
      <c r="DK16" s="680"/>
      <c r="DL16" s="680"/>
      <c r="DM16" s="680"/>
      <c r="DN16" s="680"/>
      <c r="DO16" s="680"/>
      <c r="DP16" s="681"/>
      <c r="DQ16" s="688">
        <v>13851</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t="s">
        <v>270</v>
      </c>
      <c r="S17" s="680"/>
      <c r="T17" s="680"/>
      <c r="U17" s="680"/>
      <c r="V17" s="680"/>
      <c r="W17" s="680"/>
      <c r="X17" s="680"/>
      <c r="Y17" s="681"/>
      <c r="Z17" s="682" t="s">
        <v>240</v>
      </c>
      <c r="AA17" s="682"/>
      <c r="AB17" s="682"/>
      <c r="AC17" s="682"/>
      <c r="AD17" s="683" t="s">
        <v>240</v>
      </c>
      <c r="AE17" s="683"/>
      <c r="AF17" s="683"/>
      <c r="AG17" s="683"/>
      <c r="AH17" s="683"/>
      <c r="AI17" s="683"/>
      <c r="AJ17" s="683"/>
      <c r="AK17" s="683"/>
      <c r="AL17" s="684" t="s">
        <v>129</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240</v>
      </c>
      <c r="BH17" s="680"/>
      <c r="BI17" s="680"/>
      <c r="BJ17" s="680"/>
      <c r="BK17" s="680"/>
      <c r="BL17" s="680"/>
      <c r="BM17" s="680"/>
      <c r="BN17" s="681"/>
      <c r="BO17" s="682" t="s">
        <v>240</v>
      </c>
      <c r="BP17" s="682"/>
      <c r="BQ17" s="682"/>
      <c r="BR17" s="682"/>
      <c r="BS17" s="688" t="s">
        <v>240</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134252</v>
      </c>
      <c r="CS17" s="680"/>
      <c r="CT17" s="680"/>
      <c r="CU17" s="680"/>
      <c r="CV17" s="680"/>
      <c r="CW17" s="680"/>
      <c r="CX17" s="680"/>
      <c r="CY17" s="681"/>
      <c r="CZ17" s="682">
        <v>7</v>
      </c>
      <c r="DA17" s="682"/>
      <c r="DB17" s="682"/>
      <c r="DC17" s="682"/>
      <c r="DD17" s="688" t="s">
        <v>129</v>
      </c>
      <c r="DE17" s="680"/>
      <c r="DF17" s="680"/>
      <c r="DG17" s="680"/>
      <c r="DH17" s="680"/>
      <c r="DI17" s="680"/>
      <c r="DJ17" s="680"/>
      <c r="DK17" s="680"/>
      <c r="DL17" s="680"/>
      <c r="DM17" s="680"/>
      <c r="DN17" s="680"/>
      <c r="DO17" s="680"/>
      <c r="DP17" s="681"/>
      <c r="DQ17" s="688">
        <v>127477</v>
      </c>
      <c r="DR17" s="680"/>
      <c r="DS17" s="680"/>
      <c r="DT17" s="680"/>
      <c r="DU17" s="680"/>
      <c r="DV17" s="680"/>
      <c r="DW17" s="680"/>
      <c r="DX17" s="680"/>
      <c r="DY17" s="680"/>
      <c r="DZ17" s="680"/>
      <c r="EA17" s="680"/>
      <c r="EB17" s="680"/>
      <c r="EC17" s="689"/>
    </row>
    <row r="18" spans="2:133" ht="11.25" customHeight="1" x14ac:dyDescent="0.15">
      <c r="B18" s="676" t="s">
        <v>273</v>
      </c>
      <c r="C18" s="677"/>
      <c r="D18" s="677"/>
      <c r="E18" s="677"/>
      <c r="F18" s="677"/>
      <c r="G18" s="677"/>
      <c r="H18" s="677"/>
      <c r="I18" s="677"/>
      <c r="J18" s="677"/>
      <c r="K18" s="677"/>
      <c r="L18" s="677"/>
      <c r="M18" s="677"/>
      <c r="N18" s="677"/>
      <c r="O18" s="677"/>
      <c r="P18" s="677"/>
      <c r="Q18" s="678"/>
      <c r="R18" s="679">
        <v>882148</v>
      </c>
      <c r="S18" s="680"/>
      <c r="T18" s="680"/>
      <c r="U18" s="680"/>
      <c r="V18" s="680"/>
      <c r="W18" s="680"/>
      <c r="X18" s="680"/>
      <c r="Y18" s="681"/>
      <c r="Z18" s="682">
        <v>40.299999999999997</v>
      </c>
      <c r="AA18" s="682"/>
      <c r="AB18" s="682"/>
      <c r="AC18" s="682"/>
      <c r="AD18" s="683">
        <v>650039</v>
      </c>
      <c r="AE18" s="683"/>
      <c r="AF18" s="683"/>
      <c r="AG18" s="683"/>
      <c r="AH18" s="683"/>
      <c r="AI18" s="683"/>
      <c r="AJ18" s="683"/>
      <c r="AK18" s="683"/>
      <c r="AL18" s="684">
        <v>85.1</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240</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240</v>
      </c>
      <c r="CS18" s="680"/>
      <c r="CT18" s="680"/>
      <c r="CU18" s="680"/>
      <c r="CV18" s="680"/>
      <c r="CW18" s="680"/>
      <c r="CX18" s="680"/>
      <c r="CY18" s="681"/>
      <c r="CZ18" s="682" t="s">
        <v>240</v>
      </c>
      <c r="DA18" s="682"/>
      <c r="DB18" s="682"/>
      <c r="DC18" s="682"/>
      <c r="DD18" s="688" t="s">
        <v>240</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276</v>
      </c>
      <c r="C19" s="677"/>
      <c r="D19" s="677"/>
      <c r="E19" s="677"/>
      <c r="F19" s="677"/>
      <c r="G19" s="677"/>
      <c r="H19" s="677"/>
      <c r="I19" s="677"/>
      <c r="J19" s="677"/>
      <c r="K19" s="677"/>
      <c r="L19" s="677"/>
      <c r="M19" s="677"/>
      <c r="N19" s="677"/>
      <c r="O19" s="677"/>
      <c r="P19" s="677"/>
      <c r="Q19" s="678"/>
      <c r="R19" s="679">
        <v>650039</v>
      </c>
      <c r="S19" s="680"/>
      <c r="T19" s="680"/>
      <c r="U19" s="680"/>
      <c r="V19" s="680"/>
      <c r="W19" s="680"/>
      <c r="X19" s="680"/>
      <c r="Y19" s="681"/>
      <c r="Z19" s="682">
        <v>29.7</v>
      </c>
      <c r="AA19" s="682"/>
      <c r="AB19" s="682"/>
      <c r="AC19" s="682"/>
      <c r="AD19" s="683">
        <v>650039</v>
      </c>
      <c r="AE19" s="683"/>
      <c r="AF19" s="683"/>
      <c r="AG19" s="683"/>
      <c r="AH19" s="683"/>
      <c r="AI19" s="683"/>
      <c r="AJ19" s="683"/>
      <c r="AK19" s="683"/>
      <c r="AL19" s="684">
        <v>85.1</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10368</v>
      </c>
      <c r="BH19" s="680"/>
      <c r="BI19" s="680"/>
      <c r="BJ19" s="680"/>
      <c r="BK19" s="680"/>
      <c r="BL19" s="680"/>
      <c r="BM19" s="680"/>
      <c r="BN19" s="681"/>
      <c r="BO19" s="682">
        <v>11.4</v>
      </c>
      <c r="BP19" s="682"/>
      <c r="BQ19" s="682"/>
      <c r="BR19" s="682"/>
      <c r="BS19" s="688" t="s">
        <v>129</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279</v>
      </c>
      <c r="C20" s="677"/>
      <c r="D20" s="677"/>
      <c r="E20" s="677"/>
      <c r="F20" s="677"/>
      <c r="G20" s="677"/>
      <c r="H20" s="677"/>
      <c r="I20" s="677"/>
      <c r="J20" s="677"/>
      <c r="K20" s="677"/>
      <c r="L20" s="677"/>
      <c r="M20" s="677"/>
      <c r="N20" s="677"/>
      <c r="O20" s="677"/>
      <c r="P20" s="677"/>
      <c r="Q20" s="678"/>
      <c r="R20" s="679">
        <v>232109</v>
      </c>
      <c r="S20" s="680"/>
      <c r="T20" s="680"/>
      <c r="U20" s="680"/>
      <c r="V20" s="680"/>
      <c r="W20" s="680"/>
      <c r="X20" s="680"/>
      <c r="Y20" s="681"/>
      <c r="Z20" s="682">
        <v>10.6</v>
      </c>
      <c r="AA20" s="682"/>
      <c r="AB20" s="682"/>
      <c r="AC20" s="682"/>
      <c r="AD20" s="683" t="s">
        <v>129</v>
      </c>
      <c r="AE20" s="683"/>
      <c r="AF20" s="683"/>
      <c r="AG20" s="683"/>
      <c r="AH20" s="683"/>
      <c r="AI20" s="683"/>
      <c r="AJ20" s="683"/>
      <c r="AK20" s="683"/>
      <c r="AL20" s="684" t="s">
        <v>129</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240</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1918885</v>
      </c>
      <c r="CS20" s="680"/>
      <c r="CT20" s="680"/>
      <c r="CU20" s="680"/>
      <c r="CV20" s="680"/>
      <c r="CW20" s="680"/>
      <c r="CX20" s="680"/>
      <c r="CY20" s="681"/>
      <c r="CZ20" s="682">
        <v>100</v>
      </c>
      <c r="DA20" s="682"/>
      <c r="DB20" s="682"/>
      <c r="DC20" s="682"/>
      <c r="DD20" s="688">
        <v>546312</v>
      </c>
      <c r="DE20" s="680"/>
      <c r="DF20" s="680"/>
      <c r="DG20" s="680"/>
      <c r="DH20" s="680"/>
      <c r="DI20" s="680"/>
      <c r="DJ20" s="680"/>
      <c r="DK20" s="680"/>
      <c r="DL20" s="680"/>
      <c r="DM20" s="680"/>
      <c r="DN20" s="680"/>
      <c r="DO20" s="680"/>
      <c r="DP20" s="681"/>
      <c r="DQ20" s="688">
        <v>1131977</v>
      </c>
      <c r="DR20" s="680"/>
      <c r="DS20" s="680"/>
      <c r="DT20" s="680"/>
      <c r="DU20" s="680"/>
      <c r="DV20" s="680"/>
      <c r="DW20" s="680"/>
      <c r="DX20" s="680"/>
      <c r="DY20" s="680"/>
      <c r="DZ20" s="680"/>
      <c r="EA20" s="680"/>
      <c r="EB20" s="680"/>
      <c r="EC20" s="689"/>
    </row>
    <row r="21" spans="2:133" ht="11.25" customHeight="1" x14ac:dyDescent="0.15">
      <c r="B21" s="676" t="s">
        <v>282</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240</v>
      </c>
      <c r="AA21" s="682"/>
      <c r="AB21" s="682"/>
      <c r="AC21" s="682"/>
      <c r="AD21" s="683" t="s">
        <v>240</v>
      </c>
      <c r="AE21" s="683"/>
      <c r="AF21" s="683"/>
      <c r="AG21" s="683"/>
      <c r="AH21" s="683"/>
      <c r="AI21" s="683"/>
      <c r="AJ21" s="683"/>
      <c r="AK21" s="683"/>
      <c r="AL21" s="684" t="s">
        <v>129</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284</v>
      </c>
      <c r="C22" s="677"/>
      <c r="D22" s="677"/>
      <c r="E22" s="677"/>
      <c r="F22" s="677"/>
      <c r="G22" s="677"/>
      <c r="H22" s="677"/>
      <c r="I22" s="677"/>
      <c r="J22" s="677"/>
      <c r="K22" s="677"/>
      <c r="L22" s="677"/>
      <c r="M22" s="677"/>
      <c r="N22" s="677"/>
      <c r="O22" s="677"/>
      <c r="P22" s="677"/>
      <c r="Q22" s="678"/>
      <c r="R22" s="679">
        <v>1001104</v>
      </c>
      <c r="S22" s="680"/>
      <c r="T22" s="680"/>
      <c r="U22" s="680"/>
      <c r="V22" s="680"/>
      <c r="W22" s="680"/>
      <c r="X22" s="680"/>
      <c r="Y22" s="681"/>
      <c r="Z22" s="682">
        <v>45.7</v>
      </c>
      <c r="AA22" s="682"/>
      <c r="AB22" s="682"/>
      <c r="AC22" s="682"/>
      <c r="AD22" s="683">
        <v>758626</v>
      </c>
      <c r="AE22" s="683"/>
      <c r="AF22" s="683"/>
      <c r="AG22" s="683"/>
      <c r="AH22" s="683"/>
      <c r="AI22" s="683"/>
      <c r="AJ22" s="683"/>
      <c r="AK22" s="683"/>
      <c r="AL22" s="684">
        <v>99.3</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240</v>
      </c>
      <c r="BH22" s="680"/>
      <c r="BI22" s="680"/>
      <c r="BJ22" s="680"/>
      <c r="BK22" s="680"/>
      <c r="BL22" s="680"/>
      <c r="BM22" s="680"/>
      <c r="BN22" s="681"/>
      <c r="BO22" s="682" t="s">
        <v>129</v>
      </c>
      <c r="BP22" s="682"/>
      <c r="BQ22" s="682"/>
      <c r="BR22" s="682"/>
      <c r="BS22" s="688" t="s">
        <v>240</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287</v>
      </c>
      <c r="C23" s="677"/>
      <c r="D23" s="677"/>
      <c r="E23" s="677"/>
      <c r="F23" s="677"/>
      <c r="G23" s="677"/>
      <c r="H23" s="677"/>
      <c r="I23" s="677"/>
      <c r="J23" s="677"/>
      <c r="K23" s="677"/>
      <c r="L23" s="677"/>
      <c r="M23" s="677"/>
      <c r="N23" s="677"/>
      <c r="O23" s="677"/>
      <c r="P23" s="677"/>
      <c r="Q23" s="678"/>
      <c r="R23" s="679" t="s">
        <v>129</v>
      </c>
      <c r="S23" s="680"/>
      <c r="T23" s="680"/>
      <c r="U23" s="680"/>
      <c r="V23" s="680"/>
      <c r="W23" s="680"/>
      <c r="X23" s="680"/>
      <c r="Y23" s="681"/>
      <c r="Z23" s="682" t="s">
        <v>129</v>
      </c>
      <c r="AA23" s="682"/>
      <c r="AB23" s="682"/>
      <c r="AC23" s="682"/>
      <c r="AD23" s="683" t="s">
        <v>129</v>
      </c>
      <c r="AE23" s="683"/>
      <c r="AF23" s="683"/>
      <c r="AG23" s="683"/>
      <c r="AH23" s="683"/>
      <c r="AI23" s="683"/>
      <c r="AJ23" s="683"/>
      <c r="AK23" s="683"/>
      <c r="AL23" s="684" t="s">
        <v>240</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240</v>
      </c>
      <c r="BP23" s="682"/>
      <c r="BQ23" s="682"/>
      <c r="BR23" s="682"/>
      <c r="BS23" s="688" t="s">
        <v>240</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11" t="s">
        <v>292</v>
      </c>
      <c r="DM23" s="712"/>
      <c r="DN23" s="712"/>
      <c r="DO23" s="712"/>
      <c r="DP23" s="712"/>
      <c r="DQ23" s="712"/>
      <c r="DR23" s="712"/>
      <c r="DS23" s="712"/>
      <c r="DT23" s="712"/>
      <c r="DU23" s="712"/>
      <c r="DV23" s="713"/>
      <c r="DW23" s="661" t="s">
        <v>293</v>
      </c>
      <c r="DX23" s="662"/>
      <c r="DY23" s="662"/>
      <c r="DZ23" s="662"/>
      <c r="EA23" s="662"/>
      <c r="EB23" s="662"/>
      <c r="EC23" s="663"/>
    </row>
    <row r="24" spans="2:133" ht="11.25" customHeight="1" x14ac:dyDescent="0.15">
      <c r="B24" s="676" t="s">
        <v>294</v>
      </c>
      <c r="C24" s="677"/>
      <c r="D24" s="677"/>
      <c r="E24" s="677"/>
      <c r="F24" s="677"/>
      <c r="G24" s="677"/>
      <c r="H24" s="677"/>
      <c r="I24" s="677"/>
      <c r="J24" s="677"/>
      <c r="K24" s="677"/>
      <c r="L24" s="677"/>
      <c r="M24" s="677"/>
      <c r="N24" s="677"/>
      <c r="O24" s="677"/>
      <c r="P24" s="677"/>
      <c r="Q24" s="678"/>
      <c r="R24" s="679" t="s">
        <v>129</v>
      </c>
      <c r="S24" s="680"/>
      <c r="T24" s="680"/>
      <c r="U24" s="680"/>
      <c r="V24" s="680"/>
      <c r="W24" s="680"/>
      <c r="X24" s="680"/>
      <c r="Y24" s="681"/>
      <c r="Z24" s="682" t="s">
        <v>240</v>
      </c>
      <c r="AA24" s="682"/>
      <c r="AB24" s="682"/>
      <c r="AC24" s="682"/>
      <c r="AD24" s="683" t="s">
        <v>270</v>
      </c>
      <c r="AE24" s="683"/>
      <c r="AF24" s="683"/>
      <c r="AG24" s="683"/>
      <c r="AH24" s="683"/>
      <c r="AI24" s="683"/>
      <c r="AJ24" s="683"/>
      <c r="AK24" s="683"/>
      <c r="AL24" s="684" t="s">
        <v>240</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129</v>
      </c>
      <c r="BP24" s="682"/>
      <c r="BQ24" s="682"/>
      <c r="BR24" s="682"/>
      <c r="BS24" s="688" t="s">
        <v>240</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484180</v>
      </c>
      <c r="CS24" s="669"/>
      <c r="CT24" s="669"/>
      <c r="CU24" s="669"/>
      <c r="CV24" s="669"/>
      <c r="CW24" s="669"/>
      <c r="CX24" s="669"/>
      <c r="CY24" s="670"/>
      <c r="CZ24" s="673">
        <v>25.2</v>
      </c>
      <c r="DA24" s="674"/>
      <c r="DB24" s="674"/>
      <c r="DC24" s="693"/>
      <c r="DD24" s="714">
        <v>411000</v>
      </c>
      <c r="DE24" s="669"/>
      <c r="DF24" s="669"/>
      <c r="DG24" s="669"/>
      <c r="DH24" s="669"/>
      <c r="DI24" s="669"/>
      <c r="DJ24" s="669"/>
      <c r="DK24" s="670"/>
      <c r="DL24" s="714">
        <v>402262</v>
      </c>
      <c r="DM24" s="669"/>
      <c r="DN24" s="669"/>
      <c r="DO24" s="669"/>
      <c r="DP24" s="669"/>
      <c r="DQ24" s="669"/>
      <c r="DR24" s="669"/>
      <c r="DS24" s="669"/>
      <c r="DT24" s="669"/>
      <c r="DU24" s="669"/>
      <c r="DV24" s="670"/>
      <c r="DW24" s="673">
        <v>50.8</v>
      </c>
      <c r="DX24" s="674"/>
      <c r="DY24" s="674"/>
      <c r="DZ24" s="674"/>
      <c r="EA24" s="674"/>
      <c r="EB24" s="674"/>
      <c r="EC24" s="675"/>
    </row>
    <row r="25" spans="2:133" ht="11.25" customHeight="1" x14ac:dyDescent="0.15">
      <c r="B25" s="676" t="s">
        <v>297</v>
      </c>
      <c r="C25" s="677"/>
      <c r="D25" s="677"/>
      <c r="E25" s="677"/>
      <c r="F25" s="677"/>
      <c r="G25" s="677"/>
      <c r="H25" s="677"/>
      <c r="I25" s="677"/>
      <c r="J25" s="677"/>
      <c r="K25" s="677"/>
      <c r="L25" s="677"/>
      <c r="M25" s="677"/>
      <c r="N25" s="677"/>
      <c r="O25" s="677"/>
      <c r="P25" s="677"/>
      <c r="Q25" s="678"/>
      <c r="R25" s="679">
        <v>72782</v>
      </c>
      <c r="S25" s="680"/>
      <c r="T25" s="680"/>
      <c r="U25" s="680"/>
      <c r="V25" s="680"/>
      <c r="W25" s="680"/>
      <c r="X25" s="680"/>
      <c r="Y25" s="681"/>
      <c r="Z25" s="682">
        <v>3.3</v>
      </c>
      <c r="AA25" s="682"/>
      <c r="AB25" s="682"/>
      <c r="AC25" s="682"/>
      <c r="AD25" s="683">
        <v>5326</v>
      </c>
      <c r="AE25" s="683"/>
      <c r="AF25" s="683"/>
      <c r="AG25" s="683"/>
      <c r="AH25" s="683"/>
      <c r="AI25" s="683"/>
      <c r="AJ25" s="683"/>
      <c r="AK25" s="683"/>
      <c r="AL25" s="684">
        <v>0.7</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v>10368</v>
      </c>
      <c r="BH25" s="680"/>
      <c r="BI25" s="680"/>
      <c r="BJ25" s="680"/>
      <c r="BK25" s="680"/>
      <c r="BL25" s="680"/>
      <c r="BM25" s="680"/>
      <c r="BN25" s="681"/>
      <c r="BO25" s="682">
        <v>11.4</v>
      </c>
      <c r="BP25" s="682"/>
      <c r="BQ25" s="682"/>
      <c r="BR25" s="682"/>
      <c r="BS25" s="688" t="s">
        <v>240</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306150</v>
      </c>
      <c r="CS25" s="703"/>
      <c r="CT25" s="703"/>
      <c r="CU25" s="703"/>
      <c r="CV25" s="703"/>
      <c r="CW25" s="703"/>
      <c r="CX25" s="703"/>
      <c r="CY25" s="704"/>
      <c r="CZ25" s="684">
        <v>16</v>
      </c>
      <c r="DA25" s="715"/>
      <c r="DB25" s="715"/>
      <c r="DC25" s="717"/>
      <c r="DD25" s="688">
        <v>268603</v>
      </c>
      <c r="DE25" s="703"/>
      <c r="DF25" s="703"/>
      <c r="DG25" s="703"/>
      <c r="DH25" s="703"/>
      <c r="DI25" s="703"/>
      <c r="DJ25" s="703"/>
      <c r="DK25" s="704"/>
      <c r="DL25" s="688">
        <v>262135</v>
      </c>
      <c r="DM25" s="703"/>
      <c r="DN25" s="703"/>
      <c r="DO25" s="703"/>
      <c r="DP25" s="703"/>
      <c r="DQ25" s="703"/>
      <c r="DR25" s="703"/>
      <c r="DS25" s="703"/>
      <c r="DT25" s="703"/>
      <c r="DU25" s="703"/>
      <c r="DV25" s="704"/>
      <c r="DW25" s="684">
        <v>33.1</v>
      </c>
      <c r="DX25" s="715"/>
      <c r="DY25" s="715"/>
      <c r="DZ25" s="715"/>
      <c r="EA25" s="715"/>
      <c r="EB25" s="715"/>
      <c r="EC25" s="716"/>
    </row>
    <row r="26" spans="2:133" ht="11.25" customHeight="1" x14ac:dyDescent="0.15">
      <c r="B26" s="676" t="s">
        <v>300</v>
      </c>
      <c r="C26" s="677"/>
      <c r="D26" s="677"/>
      <c r="E26" s="677"/>
      <c r="F26" s="677"/>
      <c r="G26" s="677"/>
      <c r="H26" s="677"/>
      <c r="I26" s="677"/>
      <c r="J26" s="677"/>
      <c r="K26" s="677"/>
      <c r="L26" s="677"/>
      <c r="M26" s="677"/>
      <c r="N26" s="677"/>
      <c r="O26" s="677"/>
      <c r="P26" s="677"/>
      <c r="Q26" s="678"/>
      <c r="R26" s="679">
        <v>5820</v>
      </c>
      <c r="S26" s="680"/>
      <c r="T26" s="680"/>
      <c r="U26" s="680"/>
      <c r="V26" s="680"/>
      <c r="W26" s="680"/>
      <c r="X26" s="680"/>
      <c r="Y26" s="681"/>
      <c r="Z26" s="682">
        <v>0.3</v>
      </c>
      <c r="AA26" s="682"/>
      <c r="AB26" s="682"/>
      <c r="AC26" s="682"/>
      <c r="AD26" s="683" t="s">
        <v>129</v>
      </c>
      <c r="AE26" s="683"/>
      <c r="AF26" s="683"/>
      <c r="AG26" s="683"/>
      <c r="AH26" s="683"/>
      <c r="AI26" s="683"/>
      <c r="AJ26" s="683"/>
      <c r="AK26" s="683"/>
      <c r="AL26" s="684" t="s">
        <v>240</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240</v>
      </c>
      <c r="BH26" s="680"/>
      <c r="BI26" s="680"/>
      <c r="BJ26" s="680"/>
      <c r="BK26" s="680"/>
      <c r="BL26" s="680"/>
      <c r="BM26" s="680"/>
      <c r="BN26" s="681"/>
      <c r="BO26" s="682" t="s">
        <v>240</v>
      </c>
      <c r="BP26" s="682"/>
      <c r="BQ26" s="682"/>
      <c r="BR26" s="682"/>
      <c r="BS26" s="688" t="s">
        <v>240</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184392</v>
      </c>
      <c r="CS26" s="680"/>
      <c r="CT26" s="680"/>
      <c r="CU26" s="680"/>
      <c r="CV26" s="680"/>
      <c r="CW26" s="680"/>
      <c r="CX26" s="680"/>
      <c r="CY26" s="681"/>
      <c r="CZ26" s="684">
        <v>9.6</v>
      </c>
      <c r="DA26" s="715"/>
      <c r="DB26" s="715"/>
      <c r="DC26" s="717"/>
      <c r="DD26" s="688">
        <v>149429</v>
      </c>
      <c r="DE26" s="680"/>
      <c r="DF26" s="680"/>
      <c r="DG26" s="680"/>
      <c r="DH26" s="680"/>
      <c r="DI26" s="680"/>
      <c r="DJ26" s="680"/>
      <c r="DK26" s="681"/>
      <c r="DL26" s="688" t="s">
        <v>240</v>
      </c>
      <c r="DM26" s="680"/>
      <c r="DN26" s="680"/>
      <c r="DO26" s="680"/>
      <c r="DP26" s="680"/>
      <c r="DQ26" s="680"/>
      <c r="DR26" s="680"/>
      <c r="DS26" s="680"/>
      <c r="DT26" s="680"/>
      <c r="DU26" s="680"/>
      <c r="DV26" s="681"/>
      <c r="DW26" s="684" t="s">
        <v>129</v>
      </c>
      <c r="DX26" s="715"/>
      <c r="DY26" s="715"/>
      <c r="DZ26" s="715"/>
      <c r="EA26" s="715"/>
      <c r="EB26" s="715"/>
      <c r="EC26" s="716"/>
    </row>
    <row r="27" spans="2:133" ht="11.25" customHeight="1" x14ac:dyDescent="0.15">
      <c r="B27" s="676" t="s">
        <v>303</v>
      </c>
      <c r="C27" s="677"/>
      <c r="D27" s="677"/>
      <c r="E27" s="677"/>
      <c r="F27" s="677"/>
      <c r="G27" s="677"/>
      <c r="H27" s="677"/>
      <c r="I27" s="677"/>
      <c r="J27" s="677"/>
      <c r="K27" s="677"/>
      <c r="L27" s="677"/>
      <c r="M27" s="677"/>
      <c r="N27" s="677"/>
      <c r="O27" s="677"/>
      <c r="P27" s="677"/>
      <c r="Q27" s="678"/>
      <c r="R27" s="679">
        <v>57448</v>
      </c>
      <c r="S27" s="680"/>
      <c r="T27" s="680"/>
      <c r="U27" s="680"/>
      <c r="V27" s="680"/>
      <c r="W27" s="680"/>
      <c r="X27" s="680"/>
      <c r="Y27" s="681"/>
      <c r="Z27" s="682">
        <v>2.6</v>
      </c>
      <c r="AA27" s="682"/>
      <c r="AB27" s="682"/>
      <c r="AC27" s="682"/>
      <c r="AD27" s="683" t="s">
        <v>129</v>
      </c>
      <c r="AE27" s="683"/>
      <c r="AF27" s="683"/>
      <c r="AG27" s="683"/>
      <c r="AH27" s="683"/>
      <c r="AI27" s="683"/>
      <c r="AJ27" s="683"/>
      <c r="AK27" s="683"/>
      <c r="AL27" s="684" t="s">
        <v>240</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91261</v>
      </c>
      <c r="BH27" s="680"/>
      <c r="BI27" s="680"/>
      <c r="BJ27" s="680"/>
      <c r="BK27" s="680"/>
      <c r="BL27" s="680"/>
      <c r="BM27" s="680"/>
      <c r="BN27" s="681"/>
      <c r="BO27" s="682">
        <v>100</v>
      </c>
      <c r="BP27" s="682"/>
      <c r="BQ27" s="682"/>
      <c r="BR27" s="682"/>
      <c r="BS27" s="688" t="s">
        <v>240</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43778</v>
      </c>
      <c r="CS27" s="703"/>
      <c r="CT27" s="703"/>
      <c r="CU27" s="703"/>
      <c r="CV27" s="703"/>
      <c r="CW27" s="703"/>
      <c r="CX27" s="703"/>
      <c r="CY27" s="704"/>
      <c r="CZ27" s="684">
        <v>2.2999999999999998</v>
      </c>
      <c r="DA27" s="715"/>
      <c r="DB27" s="715"/>
      <c r="DC27" s="717"/>
      <c r="DD27" s="688">
        <v>14920</v>
      </c>
      <c r="DE27" s="703"/>
      <c r="DF27" s="703"/>
      <c r="DG27" s="703"/>
      <c r="DH27" s="703"/>
      <c r="DI27" s="703"/>
      <c r="DJ27" s="703"/>
      <c r="DK27" s="704"/>
      <c r="DL27" s="688">
        <v>12650</v>
      </c>
      <c r="DM27" s="703"/>
      <c r="DN27" s="703"/>
      <c r="DO27" s="703"/>
      <c r="DP27" s="703"/>
      <c r="DQ27" s="703"/>
      <c r="DR27" s="703"/>
      <c r="DS27" s="703"/>
      <c r="DT27" s="703"/>
      <c r="DU27" s="703"/>
      <c r="DV27" s="704"/>
      <c r="DW27" s="684">
        <v>1.6</v>
      </c>
      <c r="DX27" s="715"/>
      <c r="DY27" s="715"/>
      <c r="DZ27" s="715"/>
      <c r="EA27" s="715"/>
      <c r="EB27" s="715"/>
      <c r="EC27" s="716"/>
    </row>
    <row r="28" spans="2:133" ht="11.25" customHeight="1" x14ac:dyDescent="0.15">
      <c r="B28" s="721" t="s">
        <v>306</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240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134252</v>
      </c>
      <c r="CS28" s="680"/>
      <c r="CT28" s="680"/>
      <c r="CU28" s="680"/>
      <c r="CV28" s="680"/>
      <c r="CW28" s="680"/>
      <c r="CX28" s="680"/>
      <c r="CY28" s="681"/>
      <c r="CZ28" s="684">
        <v>7</v>
      </c>
      <c r="DA28" s="715"/>
      <c r="DB28" s="715"/>
      <c r="DC28" s="717"/>
      <c r="DD28" s="688">
        <v>127477</v>
      </c>
      <c r="DE28" s="680"/>
      <c r="DF28" s="680"/>
      <c r="DG28" s="680"/>
      <c r="DH28" s="680"/>
      <c r="DI28" s="680"/>
      <c r="DJ28" s="680"/>
      <c r="DK28" s="681"/>
      <c r="DL28" s="688">
        <v>127477</v>
      </c>
      <c r="DM28" s="680"/>
      <c r="DN28" s="680"/>
      <c r="DO28" s="680"/>
      <c r="DP28" s="680"/>
      <c r="DQ28" s="680"/>
      <c r="DR28" s="680"/>
      <c r="DS28" s="680"/>
      <c r="DT28" s="680"/>
      <c r="DU28" s="680"/>
      <c r="DV28" s="681"/>
      <c r="DW28" s="684">
        <v>16.100000000000001</v>
      </c>
      <c r="DX28" s="715"/>
      <c r="DY28" s="715"/>
      <c r="DZ28" s="715"/>
      <c r="EA28" s="715"/>
      <c r="EB28" s="715"/>
      <c r="EC28" s="716"/>
    </row>
    <row r="29" spans="2:133" ht="11.25" customHeight="1" x14ac:dyDescent="0.15">
      <c r="B29" s="676" t="s">
        <v>308</v>
      </c>
      <c r="C29" s="677"/>
      <c r="D29" s="677"/>
      <c r="E29" s="677"/>
      <c r="F29" s="677"/>
      <c r="G29" s="677"/>
      <c r="H29" s="677"/>
      <c r="I29" s="677"/>
      <c r="J29" s="677"/>
      <c r="K29" s="677"/>
      <c r="L29" s="677"/>
      <c r="M29" s="677"/>
      <c r="N29" s="677"/>
      <c r="O29" s="677"/>
      <c r="P29" s="677"/>
      <c r="Q29" s="678"/>
      <c r="R29" s="679">
        <v>516776</v>
      </c>
      <c r="S29" s="680"/>
      <c r="T29" s="680"/>
      <c r="U29" s="680"/>
      <c r="V29" s="680"/>
      <c r="W29" s="680"/>
      <c r="X29" s="680"/>
      <c r="Y29" s="681"/>
      <c r="Z29" s="682">
        <v>23.6</v>
      </c>
      <c r="AA29" s="682"/>
      <c r="AB29" s="682"/>
      <c r="AC29" s="682"/>
      <c r="AD29" s="683" t="s">
        <v>240</v>
      </c>
      <c r="AE29" s="683"/>
      <c r="AF29" s="683"/>
      <c r="AG29" s="683"/>
      <c r="AH29" s="683"/>
      <c r="AI29" s="683"/>
      <c r="AJ29" s="683"/>
      <c r="AK29" s="683"/>
      <c r="AL29" s="684" t="s">
        <v>240</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134252</v>
      </c>
      <c r="CS29" s="703"/>
      <c r="CT29" s="703"/>
      <c r="CU29" s="703"/>
      <c r="CV29" s="703"/>
      <c r="CW29" s="703"/>
      <c r="CX29" s="703"/>
      <c r="CY29" s="704"/>
      <c r="CZ29" s="684">
        <v>7</v>
      </c>
      <c r="DA29" s="715"/>
      <c r="DB29" s="715"/>
      <c r="DC29" s="717"/>
      <c r="DD29" s="688">
        <v>127477</v>
      </c>
      <c r="DE29" s="703"/>
      <c r="DF29" s="703"/>
      <c r="DG29" s="703"/>
      <c r="DH29" s="703"/>
      <c r="DI29" s="703"/>
      <c r="DJ29" s="703"/>
      <c r="DK29" s="704"/>
      <c r="DL29" s="688">
        <v>127477</v>
      </c>
      <c r="DM29" s="703"/>
      <c r="DN29" s="703"/>
      <c r="DO29" s="703"/>
      <c r="DP29" s="703"/>
      <c r="DQ29" s="703"/>
      <c r="DR29" s="703"/>
      <c r="DS29" s="703"/>
      <c r="DT29" s="703"/>
      <c r="DU29" s="703"/>
      <c r="DV29" s="704"/>
      <c r="DW29" s="684">
        <v>16.100000000000001</v>
      </c>
      <c r="DX29" s="715"/>
      <c r="DY29" s="715"/>
      <c r="DZ29" s="715"/>
      <c r="EA29" s="715"/>
      <c r="EB29" s="715"/>
      <c r="EC29" s="716"/>
    </row>
    <row r="30" spans="2:133" ht="11.25" customHeight="1" x14ac:dyDescent="0.15">
      <c r="B30" s="676" t="s">
        <v>313</v>
      </c>
      <c r="C30" s="677"/>
      <c r="D30" s="677"/>
      <c r="E30" s="677"/>
      <c r="F30" s="677"/>
      <c r="G30" s="677"/>
      <c r="H30" s="677"/>
      <c r="I30" s="677"/>
      <c r="J30" s="677"/>
      <c r="K30" s="677"/>
      <c r="L30" s="677"/>
      <c r="M30" s="677"/>
      <c r="N30" s="677"/>
      <c r="O30" s="677"/>
      <c r="P30" s="677"/>
      <c r="Q30" s="678"/>
      <c r="R30" s="679">
        <v>8653</v>
      </c>
      <c r="S30" s="680"/>
      <c r="T30" s="680"/>
      <c r="U30" s="680"/>
      <c r="V30" s="680"/>
      <c r="W30" s="680"/>
      <c r="X30" s="680"/>
      <c r="Y30" s="681"/>
      <c r="Z30" s="682">
        <v>0.4</v>
      </c>
      <c r="AA30" s="682"/>
      <c r="AB30" s="682"/>
      <c r="AC30" s="682"/>
      <c r="AD30" s="683" t="s">
        <v>129</v>
      </c>
      <c r="AE30" s="683"/>
      <c r="AF30" s="683"/>
      <c r="AG30" s="683"/>
      <c r="AH30" s="683"/>
      <c r="AI30" s="683"/>
      <c r="AJ30" s="683"/>
      <c r="AK30" s="683"/>
      <c r="AL30" s="684" t="s">
        <v>240</v>
      </c>
      <c r="AM30" s="685"/>
      <c r="AN30" s="685"/>
      <c r="AO30" s="686"/>
      <c r="AP30" s="727" t="s">
        <v>314</v>
      </c>
      <c r="AQ30" s="728"/>
      <c r="AR30" s="728"/>
      <c r="AS30" s="728"/>
      <c r="AT30" s="733" t="s">
        <v>315</v>
      </c>
      <c r="AU30" s="230"/>
      <c r="AV30" s="230"/>
      <c r="AW30" s="230"/>
      <c r="AX30" s="665" t="s">
        <v>190</v>
      </c>
      <c r="AY30" s="666"/>
      <c r="AZ30" s="666"/>
      <c r="BA30" s="666"/>
      <c r="BB30" s="666"/>
      <c r="BC30" s="666"/>
      <c r="BD30" s="666"/>
      <c r="BE30" s="666"/>
      <c r="BF30" s="667"/>
      <c r="BG30" s="739">
        <v>93.1</v>
      </c>
      <c r="BH30" s="740"/>
      <c r="BI30" s="740"/>
      <c r="BJ30" s="740"/>
      <c r="BK30" s="740"/>
      <c r="BL30" s="740"/>
      <c r="BM30" s="674">
        <v>88.9</v>
      </c>
      <c r="BN30" s="740"/>
      <c r="BO30" s="740"/>
      <c r="BP30" s="740"/>
      <c r="BQ30" s="741"/>
      <c r="BR30" s="739">
        <v>94</v>
      </c>
      <c r="BS30" s="740"/>
      <c r="BT30" s="740"/>
      <c r="BU30" s="740"/>
      <c r="BV30" s="740"/>
      <c r="BW30" s="740"/>
      <c r="BX30" s="674">
        <v>84.5</v>
      </c>
      <c r="BY30" s="740"/>
      <c r="BZ30" s="740"/>
      <c r="CA30" s="740"/>
      <c r="CB30" s="741"/>
      <c r="CD30" s="744"/>
      <c r="CE30" s="745"/>
      <c r="CF30" s="694" t="s">
        <v>316</v>
      </c>
      <c r="CG30" s="695"/>
      <c r="CH30" s="695"/>
      <c r="CI30" s="695"/>
      <c r="CJ30" s="695"/>
      <c r="CK30" s="695"/>
      <c r="CL30" s="695"/>
      <c r="CM30" s="695"/>
      <c r="CN30" s="695"/>
      <c r="CO30" s="695"/>
      <c r="CP30" s="695"/>
      <c r="CQ30" s="696"/>
      <c r="CR30" s="679">
        <v>128157</v>
      </c>
      <c r="CS30" s="680"/>
      <c r="CT30" s="680"/>
      <c r="CU30" s="680"/>
      <c r="CV30" s="680"/>
      <c r="CW30" s="680"/>
      <c r="CX30" s="680"/>
      <c r="CY30" s="681"/>
      <c r="CZ30" s="684">
        <v>6.7</v>
      </c>
      <c r="DA30" s="715"/>
      <c r="DB30" s="715"/>
      <c r="DC30" s="717"/>
      <c r="DD30" s="688">
        <v>121738</v>
      </c>
      <c r="DE30" s="680"/>
      <c r="DF30" s="680"/>
      <c r="DG30" s="680"/>
      <c r="DH30" s="680"/>
      <c r="DI30" s="680"/>
      <c r="DJ30" s="680"/>
      <c r="DK30" s="681"/>
      <c r="DL30" s="688">
        <v>121738</v>
      </c>
      <c r="DM30" s="680"/>
      <c r="DN30" s="680"/>
      <c r="DO30" s="680"/>
      <c r="DP30" s="680"/>
      <c r="DQ30" s="680"/>
      <c r="DR30" s="680"/>
      <c r="DS30" s="680"/>
      <c r="DT30" s="680"/>
      <c r="DU30" s="680"/>
      <c r="DV30" s="681"/>
      <c r="DW30" s="684">
        <v>15.4</v>
      </c>
      <c r="DX30" s="715"/>
      <c r="DY30" s="715"/>
      <c r="DZ30" s="715"/>
      <c r="EA30" s="715"/>
      <c r="EB30" s="715"/>
      <c r="EC30" s="716"/>
    </row>
    <row r="31" spans="2:133" ht="11.25" customHeight="1" x14ac:dyDescent="0.15">
      <c r="B31" s="676" t="s">
        <v>317</v>
      </c>
      <c r="C31" s="677"/>
      <c r="D31" s="677"/>
      <c r="E31" s="677"/>
      <c r="F31" s="677"/>
      <c r="G31" s="677"/>
      <c r="H31" s="677"/>
      <c r="I31" s="677"/>
      <c r="J31" s="677"/>
      <c r="K31" s="677"/>
      <c r="L31" s="677"/>
      <c r="M31" s="677"/>
      <c r="N31" s="677"/>
      <c r="O31" s="677"/>
      <c r="P31" s="677"/>
      <c r="Q31" s="678"/>
      <c r="R31" s="679">
        <v>19444</v>
      </c>
      <c r="S31" s="680"/>
      <c r="T31" s="680"/>
      <c r="U31" s="680"/>
      <c r="V31" s="680"/>
      <c r="W31" s="680"/>
      <c r="X31" s="680"/>
      <c r="Y31" s="681"/>
      <c r="Z31" s="682">
        <v>0.9</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89.1</v>
      </c>
      <c r="BH31" s="703"/>
      <c r="BI31" s="703"/>
      <c r="BJ31" s="703"/>
      <c r="BK31" s="703"/>
      <c r="BL31" s="703"/>
      <c r="BM31" s="685">
        <v>89.6</v>
      </c>
      <c r="BN31" s="737"/>
      <c r="BO31" s="737"/>
      <c r="BP31" s="737"/>
      <c r="BQ31" s="738"/>
      <c r="BR31" s="736">
        <v>94.6</v>
      </c>
      <c r="BS31" s="703"/>
      <c r="BT31" s="703"/>
      <c r="BU31" s="703"/>
      <c r="BV31" s="703"/>
      <c r="BW31" s="703"/>
      <c r="BX31" s="685">
        <v>92</v>
      </c>
      <c r="BY31" s="737"/>
      <c r="BZ31" s="737"/>
      <c r="CA31" s="737"/>
      <c r="CB31" s="738"/>
      <c r="CD31" s="744"/>
      <c r="CE31" s="745"/>
      <c r="CF31" s="694" t="s">
        <v>320</v>
      </c>
      <c r="CG31" s="695"/>
      <c r="CH31" s="695"/>
      <c r="CI31" s="695"/>
      <c r="CJ31" s="695"/>
      <c r="CK31" s="695"/>
      <c r="CL31" s="695"/>
      <c r="CM31" s="695"/>
      <c r="CN31" s="695"/>
      <c r="CO31" s="695"/>
      <c r="CP31" s="695"/>
      <c r="CQ31" s="696"/>
      <c r="CR31" s="679">
        <v>6095</v>
      </c>
      <c r="CS31" s="703"/>
      <c r="CT31" s="703"/>
      <c r="CU31" s="703"/>
      <c r="CV31" s="703"/>
      <c r="CW31" s="703"/>
      <c r="CX31" s="703"/>
      <c r="CY31" s="704"/>
      <c r="CZ31" s="684">
        <v>0.3</v>
      </c>
      <c r="DA31" s="715"/>
      <c r="DB31" s="715"/>
      <c r="DC31" s="717"/>
      <c r="DD31" s="688">
        <v>5739</v>
      </c>
      <c r="DE31" s="703"/>
      <c r="DF31" s="703"/>
      <c r="DG31" s="703"/>
      <c r="DH31" s="703"/>
      <c r="DI31" s="703"/>
      <c r="DJ31" s="703"/>
      <c r="DK31" s="704"/>
      <c r="DL31" s="688">
        <v>5739</v>
      </c>
      <c r="DM31" s="703"/>
      <c r="DN31" s="703"/>
      <c r="DO31" s="703"/>
      <c r="DP31" s="703"/>
      <c r="DQ31" s="703"/>
      <c r="DR31" s="703"/>
      <c r="DS31" s="703"/>
      <c r="DT31" s="703"/>
      <c r="DU31" s="703"/>
      <c r="DV31" s="704"/>
      <c r="DW31" s="684">
        <v>0.7</v>
      </c>
      <c r="DX31" s="715"/>
      <c r="DY31" s="715"/>
      <c r="DZ31" s="715"/>
      <c r="EA31" s="715"/>
      <c r="EB31" s="715"/>
      <c r="EC31" s="716"/>
    </row>
    <row r="32" spans="2:133" ht="11.25" customHeight="1" x14ac:dyDescent="0.15">
      <c r="B32" s="676" t="s">
        <v>321</v>
      </c>
      <c r="C32" s="677"/>
      <c r="D32" s="677"/>
      <c r="E32" s="677"/>
      <c r="F32" s="677"/>
      <c r="G32" s="677"/>
      <c r="H32" s="677"/>
      <c r="I32" s="677"/>
      <c r="J32" s="677"/>
      <c r="K32" s="677"/>
      <c r="L32" s="677"/>
      <c r="M32" s="677"/>
      <c r="N32" s="677"/>
      <c r="O32" s="677"/>
      <c r="P32" s="677"/>
      <c r="Q32" s="678"/>
      <c r="R32" s="679">
        <v>265250</v>
      </c>
      <c r="S32" s="680"/>
      <c r="T32" s="680"/>
      <c r="U32" s="680"/>
      <c r="V32" s="680"/>
      <c r="W32" s="680"/>
      <c r="X32" s="680"/>
      <c r="Y32" s="681"/>
      <c r="Z32" s="682">
        <v>12.1</v>
      </c>
      <c r="AA32" s="682"/>
      <c r="AB32" s="682"/>
      <c r="AC32" s="682"/>
      <c r="AD32" s="683" t="s">
        <v>240</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93.5</v>
      </c>
      <c r="BH32" s="749"/>
      <c r="BI32" s="749"/>
      <c r="BJ32" s="749"/>
      <c r="BK32" s="749"/>
      <c r="BL32" s="749"/>
      <c r="BM32" s="750">
        <v>83.9</v>
      </c>
      <c r="BN32" s="749"/>
      <c r="BO32" s="749"/>
      <c r="BP32" s="749"/>
      <c r="BQ32" s="751"/>
      <c r="BR32" s="748">
        <v>92.5</v>
      </c>
      <c r="BS32" s="749"/>
      <c r="BT32" s="749"/>
      <c r="BU32" s="749"/>
      <c r="BV32" s="749"/>
      <c r="BW32" s="749"/>
      <c r="BX32" s="750">
        <v>77.3</v>
      </c>
      <c r="BY32" s="749"/>
      <c r="BZ32" s="749"/>
      <c r="CA32" s="749"/>
      <c r="CB32" s="751"/>
      <c r="CD32" s="746"/>
      <c r="CE32" s="747"/>
      <c r="CF32" s="694" t="s">
        <v>323</v>
      </c>
      <c r="CG32" s="695"/>
      <c r="CH32" s="695"/>
      <c r="CI32" s="695"/>
      <c r="CJ32" s="695"/>
      <c r="CK32" s="695"/>
      <c r="CL32" s="695"/>
      <c r="CM32" s="695"/>
      <c r="CN32" s="695"/>
      <c r="CO32" s="695"/>
      <c r="CP32" s="695"/>
      <c r="CQ32" s="696"/>
      <c r="CR32" s="679" t="s">
        <v>240</v>
      </c>
      <c r="CS32" s="680"/>
      <c r="CT32" s="680"/>
      <c r="CU32" s="680"/>
      <c r="CV32" s="680"/>
      <c r="CW32" s="680"/>
      <c r="CX32" s="680"/>
      <c r="CY32" s="681"/>
      <c r="CZ32" s="684" t="s">
        <v>129</v>
      </c>
      <c r="DA32" s="715"/>
      <c r="DB32" s="715"/>
      <c r="DC32" s="717"/>
      <c r="DD32" s="688" t="s">
        <v>240</v>
      </c>
      <c r="DE32" s="680"/>
      <c r="DF32" s="680"/>
      <c r="DG32" s="680"/>
      <c r="DH32" s="680"/>
      <c r="DI32" s="680"/>
      <c r="DJ32" s="680"/>
      <c r="DK32" s="681"/>
      <c r="DL32" s="688" t="s">
        <v>129</v>
      </c>
      <c r="DM32" s="680"/>
      <c r="DN32" s="680"/>
      <c r="DO32" s="680"/>
      <c r="DP32" s="680"/>
      <c r="DQ32" s="680"/>
      <c r="DR32" s="680"/>
      <c r="DS32" s="680"/>
      <c r="DT32" s="680"/>
      <c r="DU32" s="680"/>
      <c r="DV32" s="681"/>
      <c r="DW32" s="684" t="s">
        <v>240</v>
      </c>
      <c r="DX32" s="715"/>
      <c r="DY32" s="715"/>
      <c r="DZ32" s="715"/>
      <c r="EA32" s="715"/>
      <c r="EB32" s="715"/>
      <c r="EC32" s="716"/>
    </row>
    <row r="33" spans="2:133" ht="11.25" customHeight="1" x14ac:dyDescent="0.15">
      <c r="B33" s="676" t="s">
        <v>324</v>
      </c>
      <c r="C33" s="677"/>
      <c r="D33" s="677"/>
      <c r="E33" s="677"/>
      <c r="F33" s="677"/>
      <c r="G33" s="677"/>
      <c r="H33" s="677"/>
      <c r="I33" s="677"/>
      <c r="J33" s="677"/>
      <c r="K33" s="677"/>
      <c r="L33" s="677"/>
      <c r="M33" s="677"/>
      <c r="N33" s="677"/>
      <c r="O33" s="677"/>
      <c r="P33" s="677"/>
      <c r="Q33" s="678"/>
      <c r="R33" s="679">
        <v>134858</v>
      </c>
      <c r="S33" s="680"/>
      <c r="T33" s="680"/>
      <c r="U33" s="680"/>
      <c r="V33" s="680"/>
      <c r="W33" s="680"/>
      <c r="X33" s="680"/>
      <c r="Y33" s="681"/>
      <c r="Z33" s="682">
        <v>6.2</v>
      </c>
      <c r="AA33" s="682"/>
      <c r="AB33" s="682"/>
      <c r="AC33" s="682"/>
      <c r="AD33" s="683" t="s">
        <v>240</v>
      </c>
      <c r="AE33" s="683"/>
      <c r="AF33" s="683"/>
      <c r="AG33" s="683"/>
      <c r="AH33" s="683"/>
      <c r="AI33" s="683"/>
      <c r="AJ33" s="683"/>
      <c r="AK33" s="683"/>
      <c r="AL33" s="684" t="s">
        <v>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871734</v>
      </c>
      <c r="CS33" s="703"/>
      <c r="CT33" s="703"/>
      <c r="CU33" s="703"/>
      <c r="CV33" s="703"/>
      <c r="CW33" s="703"/>
      <c r="CX33" s="703"/>
      <c r="CY33" s="704"/>
      <c r="CZ33" s="684">
        <v>45.4</v>
      </c>
      <c r="DA33" s="715"/>
      <c r="DB33" s="715"/>
      <c r="DC33" s="717"/>
      <c r="DD33" s="688">
        <v>617002</v>
      </c>
      <c r="DE33" s="703"/>
      <c r="DF33" s="703"/>
      <c r="DG33" s="703"/>
      <c r="DH33" s="703"/>
      <c r="DI33" s="703"/>
      <c r="DJ33" s="703"/>
      <c r="DK33" s="704"/>
      <c r="DL33" s="688">
        <v>343646</v>
      </c>
      <c r="DM33" s="703"/>
      <c r="DN33" s="703"/>
      <c r="DO33" s="703"/>
      <c r="DP33" s="703"/>
      <c r="DQ33" s="703"/>
      <c r="DR33" s="703"/>
      <c r="DS33" s="703"/>
      <c r="DT33" s="703"/>
      <c r="DU33" s="703"/>
      <c r="DV33" s="704"/>
      <c r="DW33" s="684">
        <v>43.4</v>
      </c>
      <c r="DX33" s="715"/>
      <c r="DY33" s="715"/>
      <c r="DZ33" s="715"/>
      <c r="EA33" s="715"/>
      <c r="EB33" s="715"/>
      <c r="EC33" s="716"/>
    </row>
    <row r="34" spans="2:133" ht="11.25" customHeight="1" x14ac:dyDescent="0.15">
      <c r="B34" s="676" t="s">
        <v>326</v>
      </c>
      <c r="C34" s="677"/>
      <c r="D34" s="677"/>
      <c r="E34" s="677"/>
      <c r="F34" s="677"/>
      <c r="G34" s="677"/>
      <c r="H34" s="677"/>
      <c r="I34" s="677"/>
      <c r="J34" s="677"/>
      <c r="K34" s="677"/>
      <c r="L34" s="677"/>
      <c r="M34" s="677"/>
      <c r="N34" s="677"/>
      <c r="O34" s="677"/>
      <c r="P34" s="677"/>
      <c r="Q34" s="678"/>
      <c r="R34" s="679">
        <v>19358</v>
      </c>
      <c r="S34" s="680"/>
      <c r="T34" s="680"/>
      <c r="U34" s="680"/>
      <c r="V34" s="680"/>
      <c r="W34" s="680"/>
      <c r="X34" s="680"/>
      <c r="Y34" s="681"/>
      <c r="Z34" s="682">
        <v>0.9</v>
      </c>
      <c r="AA34" s="682"/>
      <c r="AB34" s="682"/>
      <c r="AC34" s="682"/>
      <c r="AD34" s="683">
        <v>264</v>
      </c>
      <c r="AE34" s="683"/>
      <c r="AF34" s="683"/>
      <c r="AG34" s="683"/>
      <c r="AH34" s="683"/>
      <c r="AI34" s="683"/>
      <c r="AJ34" s="683"/>
      <c r="AK34" s="683"/>
      <c r="AL34" s="684">
        <v>0</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506211</v>
      </c>
      <c r="CS34" s="680"/>
      <c r="CT34" s="680"/>
      <c r="CU34" s="680"/>
      <c r="CV34" s="680"/>
      <c r="CW34" s="680"/>
      <c r="CX34" s="680"/>
      <c r="CY34" s="681"/>
      <c r="CZ34" s="684">
        <v>26.4</v>
      </c>
      <c r="DA34" s="715"/>
      <c r="DB34" s="715"/>
      <c r="DC34" s="717"/>
      <c r="DD34" s="688">
        <v>345123</v>
      </c>
      <c r="DE34" s="680"/>
      <c r="DF34" s="680"/>
      <c r="DG34" s="680"/>
      <c r="DH34" s="680"/>
      <c r="DI34" s="680"/>
      <c r="DJ34" s="680"/>
      <c r="DK34" s="681"/>
      <c r="DL34" s="688">
        <v>249113</v>
      </c>
      <c r="DM34" s="680"/>
      <c r="DN34" s="680"/>
      <c r="DO34" s="680"/>
      <c r="DP34" s="680"/>
      <c r="DQ34" s="680"/>
      <c r="DR34" s="680"/>
      <c r="DS34" s="680"/>
      <c r="DT34" s="680"/>
      <c r="DU34" s="680"/>
      <c r="DV34" s="681"/>
      <c r="DW34" s="684">
        <v>31.5</v>
      </c>
      <c r="DX34" s="715"/>
      <c r="DY34" s="715"/>
      <c r="DZ34" s="715"/>
      <c r="EA34" s="715"/>
      <c r="EB34" s="715"/>
      <c r="EC34" s="716"/>
    </row>
    <row r="35" spans="2:133" ht="11.25" customHeight="1" x14ac:dyDescent="0.15">
      <c r="B35" s="676" t="s">
        <v>330</v>
      </c>
      <c r="C35" s="677"/>
      <c r="D35" s="677"/>
      <c r="E35" s="677"/>
      <c r="F35" s="677"/>
      <c r="G35" s="677"/>
      <c r="H35" s="677"/>
      <c r="I35" s="677"/>
      <c r="J35" s="677"/>
      <c r="K35" s="677"/>
      <c r="L35" s="677"/>
      <c r="M35" s="677"/>
      <c r="N35" s="677"/>
      <c r="O35" s="677"/>
      <c r="P35" s="677"/>
      <c r="Q35" s="678"/>
      <c r="R35" s="679">
        <v>89451</v>
      </c>
      <c r="S35" s="680"/>
      <c r="T35" s="680"/>
      <c r="U35" s="680"/>
      <c r="V35" s="680"/>
      <c r="W35" s="680"/>
      <c r="X35" s="680"/>
      <c r="Y35" s="681"/>
      <c r="Z35" s="682">
        <v>4.0999999999999996</v>
      </c>
      <c r="AA35" s="682"/>
      <c r="AB35" s="682"/>
      <c r="AC35" s="682"/>
      <c r="AD35" s="683" t="s">
        <v>240</v>
      </c>
      <c r="AE35" s="683"/>
      <c r="AF35" s="683"/>
      <c r="AG35" s="683"/>
      <c r="AH35" s="683"/>
      <c r="AI35" s="683"/>
      <c r="AJ35" s="683"/>
      <c r="AK35" s="683"/>
      <c r="AL35" s="684" t="s">
        <v>240</v>
      </c>
      <c r="AM35" s="685"/>
      <c r="AN35" s="685"/>
      <c r="AO35" s="686"/>
      <c r="AP35" s="234"/>
      <c r="AQ35" s="752" t="s">
        <v>331</v>
      </c>
      <c r="AR35" s="753"/>
      <c r="AS35" s="753"/>
      <c r="AT35" s="753"/>
      <c r="AU35" s="753"/>
      <c r="AV35" s="753"/>
      <c r="AW35" s="753"/>
      <c r="AX35" s="753"/>
      <c r="AY35" s="754"/>
      <c r="AZ35" s="668">
        <v>148706</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50449</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55916</v>
      </c>
      <c r="CS35" s="703"/>
      <c r="CT35" s="703"/>
      <c r="CU35" s="703"/>
      <c r="CV35" s="703"/>
      <c r="CW35" s="703"/>
      <c r="CX35" s="703"/>
      <c r="CY35" s="704"/>
      <c r="CZ35" s="684">
        <v>2.9</v>
      </c>
      <c r="DA35" s="715"/>
      <c r="DB35" s="715"/>
      <c r="DC35" s="717"/>
      <c r="DD35" s="688">
        <v>36610</v>
      </c>
      <c r="DE35" s="703"/>
      <c r="DF35" s="703"/>
      <c r="DG35" s="703"/>
      <c r="DH35" s="703"/>
      <c r="DI35" s="703"/>
      <c r="DJ35" s="703"/>
      <c r="DK35" s="704"/>
      <c r="DL35" s="688">
        <v>2800</v>
      </c>
      <c r="DM35" s="703"/>
      <c r="DN35" s="703"/>
      <c r="DO35" s="703"/>
      <c r="DP35" s="703"/>
      <c r="DQ35" s="703"/>
      <c r="DR35" s="703"/>
      <c r="DS35" s="703"/>
      <c r="DT35" s="703"/>
      <c r="DU35" s="703"/>
      <c r="DV35" s="704"/>
      <c r="DW35" s="684">
        <v>0.4</v>
      </c>
      <c r="DX35" s="715"/>
      <c r="DY35" s="715"/>
      <c r="DZ35" s="715"/>
      <c r="EA35" s="715"/>
      <c r="EB35" s="715"/>
      <c r="EC35" s="716"/>
    </row>
    <row r="36" spans="2:133" ht="11.25" customHeight="1" x14ac:dyDescent="0.15">
      <c r="B36" s="676" t="s">
        <v>334</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240</v>
      </c>
      <c r="AM36" s="685"/>
      <c r="AN36" s="685"/>
      <c r="AO36" s="686"/>
      <c r="AQ36" s="756" t="s">
        <v>335</v>
      </c>
      <c r="AR36" s="757"/>
      <c r="AS36" s="757"/>
      <c r="AT36" s="757"/>
      <c r="AU36" s="757"/>
      <c r="AV36" s="757"/>
      <c r="AW36" s="757"/>
      <c r="AX36" s="757"/>
      <c r="AY36" s="758"/>
      <c r="AZ36" s="679">
        <v>56247</v>
      </c>
      <c r="BA36" s="680"/>
      <c r="BB36" s="680"/>
      <c r="BC36" s="680"/>
      <c r="BD36" s="703"/>
      <c r="BE36" s="703"/>
      <c r="BF36" s="738"/>
      <c r="BG36" s="694" t="s">
        <v>336</v>
      </c>
      <c r="BH36" s="695"/>
      <c r="BI36" s="695"/>
      <c r="BJ36" s="695"/>
      <c r="BK36" s="695"/>
      <c r="BL36" s="695"/>
      <c r="BM36" s="695"/>
      <c r="BN36" s="695"/>
      <c r="BO36" s="695"/>
      <c r="BP36" s="695"/>
      <c r="BQ36" s="695"/>
      <c r="BR36" s="695"/>
      <c r="BS36" s="695"/>
      <c r="BT36" s="695"/>
      <c r="BU36" s="696"/>
      <c r="BV36" s="679">
        <v>50449</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92019</v>
      </c>
      <c r="CS36" s="680"/>
      <c r="CT36" s="680"/>
      <c r="CU36" s="680"/>
      <c r="CV36" s="680"/>
      <c r="CW36" s="680"/>
      <c r="CX36" s="680"/>
      <c r="CY36" s="681"/>
      <c r="CZ36" s="684">
        <v>4.8</v>
      </c>
      <c r="DA36" s="715"/>
      <c r="DB36" s="715"/>
      <c r="DC36" s="717"/>
      <c r="DD36" s="688">
        <v>55682</v>
      </c>
      <c r="DE36" s="680"/>
      <c r="DF36" s="680"/>
      <c r="DG36" s="680"/>
      <c r="DH36" s="680"/>
      <c r="DI36" s="680"/>
      <c r="DJ36" s="680"/>
      <c r="DK36" s="681"/>
      <c r="DL36" s="688">
        <v>34699</v>
      </c>
      <c r="DM36" s="680"/>
      <c r="DN36" s="680"/>
      <c r="DO36" s="680"/>
      <c r="DP36" s="680"/>
      <c r="DQ36" s="680"/>
      <c r="DR36" s="680"/>
      <c r="DS36" s="680"/>
      <c r="DT36" s="680"/>
      <c r="DU36" s="680"/>
      <c r="DV36" s="681"/>
      <c r="DW36" s="684">
        <v>4.4000000000000004</v>
      </c>
      <c r="DX36" s="715"/>
      <c r="DY36" s="715"/>
      <c r="DZ36" s="715"/>
      <c r="EA36" s="715"/>
      <c r="EB36" s="715"/>
      <c r="EC36" s="716"/>
    </row>
    <row r="37" spans="2:133" ht="11.25" customHeight="1" x14ac:dyDescent="0.15">
      <c r="B37" s="676" t="s">
        <v>338</v>
      </c>
      <c r="C37" s="677"/>
      <c r="D37" s="677"/>
      <c r="E37" s="677"/>
      <c r="F37" s="677"/>
      <c r="G37" s="677"/>
      <c r="H37" s="677"/>
      <c r="I37" s="677"/>
      <c r="J37" s="677"/>
      <c r="K37" s="677"/>
      <c r="L37" s="677"/>
      <c r="M37" s="677"/>
      <c r="N37" s="677"/>
      <c r="O37" s="677"/>
      <c r="P37" s="677"/>
      <c r="Q37" s="678"/>
      <c r="R37" s="679">
        <v>27651</v>
      </c>
      <c r="S37" s="680"/>
      <c r="T37" s="680"/>
      <c r="U37" s="680"/>
      <c r="V37" s="680"/>
      <c r="W37" s="680"/>
      <c r="X37" s="680"/>
      <c r="Y37" s="681"/>
      <c r="Z37" s="682">
        <v>1.3</v>
      </c>
      <c r="AA37" s="682"/>
      <c r="AB37" s="682"/>
      <c r="AC37" s="682"/>
      <c r="AD37" s="683" t="s">
        <v>129</v>
      </c>
      <c r="AE37" s="683"/>
      <c r="AF37" s="683"/>
      <c r="AG37" s="683"/>
      <c r="AH37" s="683"/>
      <c r="AI37" s="683"/>
      <c r="AJ37" s="683"/>
      <c r="AK37" s="683"/>
      <c r="AL37" s="684" t="s">
        <v>240</v>
      </c>
      <c r="AM37" s="685"/>
      <c r="AN37" s="685"/>
      <c r="AO37" s="686"/>
      <c r="AQ37" s="756" t="s">
        <v>339</v>
      </c>
      <c r="AR37" s="757"/>
      <c r="AS37" s="757"/>
      <c r="AT37" s="757"/>
      <c r="AU37" s="757"/>
      <c r="AV37" s="757"/>
      <c r="AW37" s="757"/>
      <c r="AX37" s="757"/>
      <c r="AY37" s="758"/>
      <c r="AZ37" s="679">
        <v>40052</v>
      </c>
      <c r="BA37" s="680"/>
      <c r="BB37" s="680"/>
      <c r="BC37" s="680"/>
      <c r="BD37" s="703"/>
      <c r="BE37" s="703"/>
      <c r="BF37" s="738"/>
      <c r="BG37" s="694" t="s">
        <v>340</v>
      </c>
      <c r="BH37" s="695"/>
      <c r="BI37" s="695"/>
      <c r="BJ37" s="695"/>
      <c r="BK37" s="695"/>
      <c r="BL37" s="695"/>
      <c r="BM37" s="695"/>
      <c r="BN37" s="695"/>
      <c r="BO37" s="695"/>
      <c r="BP37" s="695"/>
      <c r="BQ37" s="695"/>
      <c r="BR37" s="695"/>
      <c r="BS37" s="695"/>
      <c r="BT37" s="695"/>
      <c r="BU37" s="696"/>
      <c r="BV37" s="679">
        <v>279</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7645</v>
      </c>
      <c r="CS37" s="703"/>
      <c r="CT37" s="703"/>
      <c r="CU37" s="703"/>
      <c r="CV37" s="703"/>
      <c r="CW37" s="703"/>
      <c r="CX37" s="703"/>
      <c r="CY37" s="704"/>
      <c r="CZ37" s="684">
        <v>0.4</v>
      </c>
      <c r="DA37" s="715"/>
      <c r="DB37" s="715"/>
      <c r="DC37" s="717"/>
      <c r="DD37" s="688">
        <v>7645</v>
      </c>
      <c r="DE37" s="703"/>
      <c r="DF37" s="703"/>
      <c r="DG37" s="703"/>
      <c r="DH37" s="703"/>
      <c r="DI37" s="703"/>
      <c r="DJ37" s="703"/>
      <c r="DK37" s="704"/>
      <c r="DL37" s="688">
        <v>2989</v>
      </c>
      <c r="DM37" s="703"/>
      <c r="DN37" s="703"/>
      <c r="DO37" s="703"/>
      <c r="DP37" s="703"/>
      <c r="DQ37" s="703"/>
      <c r="DR37" s="703"/>
      <c r="DS37" s="703"/>
      <c r="DT37" s="703"/>
      <c r="DU37" s="703"/>
      <c r="DV37" s="704"/>
      <c r="DW37" s="684">
        <v>0.4</v>
      </c>
      <c r="DX37" s="715"/>
      <c r="DY37" s="715"/>
      <c r="DZ37" s="715"/>
      <c r="EA37" s="715"/>
      <c r="EB37" s="715"/>
      <c r="EC37" s="716"/>
    </row>
    <row r="38" spans="2:133" ht="11.25" customHeight="1" x14ac:dyDescent="0.15">
      <c r="B38" s="724" t="s">
        <v>342</v>
      </c>
      <c r="C38" s="725"/>
      <c r="D38" s="725"/>
      <c r="E38" s="725"/>
      <c r="F38" s="725"/>
      <c r="G38" s="725"/>
      <c r="H38" s="725"/>
      <c r="I38" s="725"/>
      <c r="J38" s="725"/>
      <c r="K38" s="725"/>
      <c r="L38" s="725"/>
      <c r="M38" s="725"/>
      <c r="N38" s="725"/>
      <c r="O38" s="725"/>
      <c r="P38" s="725"/>
      <c r="Q38" s="726"/>
      <c r="R38" s="759">
        <v>2190944</v>
      </c>
      <c r="S38" s="760"/>
      <c r="T38" s="760"/>
      <c r="U38" s="760"/>
      <c r="V38" s="760"/>
      <c r="W38" s="760"/>
      <c r="X38" s="760"/>
      <c r="Y38" s="761"/>
      <c r="Z38" s="762">
        <v>100</v>
      </c>
      <c r="AA38" s="762"/>
      <c r="AB38" s="762"/>
      <c r="AC38" s="762"/>
      <c r="AD38" s="763">
        <v>764216</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t="s">
        <v>129</v>
      </c>
      <c r="BA38" s="680"/>
      <c r="BB38" s="680"/>
      <c r="BC38" s="680"/>
      <c r="BD38" s="703"/>
      <c r="BE38" s="703"/>
      <c r="BF38" s="738"/>
      <c r="BG38" s="694" t="s">
        <v>344</v>
      </c>
      <c r="BH38" s="695"/>
      <c r="BI38" s="695"/>
      <c r="BJ38" s="695"/>
      <c r="BK38" s="695"/>
      <c r="BL38" s="695"/>
      <c r="BM38" s="695"/>
      <c r="BN38" s="695"/>
      <c r="BO38" s="695"/>
      <c r="BP38" s="695"/>
      <c r="BQ38" s="695"/>
      <c r="BR38" s="695"/>
      <c r="BS38" s="695"/>
      <c r="BT38" s="695"/>
      <c r="BU38" s="696"/>
      <c r="BV38" s="679">
        <v>492</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148706</v>
      </c>
      <c r="CS38" s="680"/>
      <c r="CT38" s="680"/>
      <c r="CU38" s="680"/>
      <c r="CV38" s="680"/>
      <c r="CW38" s="680"/>
      <c r="CX38" s="680"/>
      <c r="CY38" s="681"/>
      <c r="CZ38" s="684">
        <v>7.7</v>
      </c>
      <c r="DA38" s="715"/>
      <c r="DB38" s="715"/>
      <c r="DC38" s="717"/>
      <c r="DD38" s="688">
        <v>127285</v>
      </c>
      <c r="DE38" s="680"/>
      <c r="DF38" s="680"/>
      <c r="DG38" s="680"/>
      <c r="DH38" s="680"/>
      <c r="DI38" s="680"/>
      <c r="DJ38" s="680"/>
      <c r="DK38" s="681"/>
      <c r="DL38" s="688">
        <v>57034</v>
      </c>
      <c r="DM38" s="680"/>
      <c r="DN38" s="680"/>
      <c r="DO38" s="680"/>
      <c r="DP38" s="680"/>
      <c r="DQ38" s="680"/>
      <c r="DR38" s="680"/>
      <c r="DS38" s="680"/>
      <c r="DT38" s="680"/>
      <c r="DU38" s="680"/>
      <c r="DV38" s="681"/>
      <c r="DW38" s="684">
        <v>7.2</v>
      </c>
      <c r="DX38" s="715"/>
      <c r="DY38" s="715"/>
      <c r="DZ38" s="715"/>
      <c r="EA38" s="715"/>
      <c r="EB38" s="715"/>
      <c r="EC38" s="716"/>
    </row>
    <row r="39" spans="2:133" ht="11.25" customHeight="1" x14ac:dyDescent="0.15">
      <c r="AQ39" s="756" t="s">
        <v>346</v>
      </c>
      <c r="AR39" s="757"/>
      <c r="AS39" s="757"/>
      <c r="AT39" s="757"/>
      <c r="AU39" s="757"/>
      <c r="AV39" s="757"/>
      <c r="AW39" s="757"/>
      <c r="AX39" s="757"/>
      <c r="AY39" s="758"/>
      <c r="AZ39" s="679" t="s">
        <v>240</v>
      </c>
      <c r="BA39" s="680"/>
      <c r="BB39" s="680"/>
      <c r="BC39" s="680"/>
      <c r="BD39" s="703"/>
      <c r="BE39" s="703"/>
      <c r="BF39" s="738"/>
      <c r="BG39" s="770" t="s">
        <v>347</v>
      </c>
      <c r="BH39" s="771"/>
      <c r="BI39" s="771"/>
      <c r="BJ39" s="771"/>
      <c r="BK39" s="771"/>
      <c r="BL39" s="235"/>
      <c r="BM39" s="695" t="s">
        <v>348</v>
      </c>
      <c r="BN39" s="695"/>
      <c r="BO39" s="695"/>
      <c r="BP39" s="695"/>
      <c r="BQ39" s="695"/>
      <c r="BR39" s="695"/>
      <c r="BS39" s="695"/>
      <c r="BT39" s="695"/>
      <c r="BU39" s="696"/>
      <c r="BV39" s="679">
        <v>70</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68882</v>
      </c>
      <c r="CS39" s="703"/>
      <c r="CT39" s="703"/>
      <c r="CU39" s="703"/>
      <c r="CV39" s="703"/>
      <c r="CW39" s="703"/>
      <c r="CX39" s="703"/>
      <c r="CY39" s="704"/>
      <c r="CZ39" s="684">
        <v>3.6</v>
      </c>
      <c r="DA39" s="715"/>
      <c r="DB39" s="715"/>
      <c r="DC39" s="717"/>
      <c r="DD39" s="688">
        <v>52302</v>
      </c>
      <c r="DE39" s="703"/>
      <c r="DF39" s="703"/>
      <c r="DG39" s="703"/>
      <c r="DH39" s="703"/>
      <c r="DI39" s="703"/>
      <c r="DJ39" s="703"/>
      <c r="DK39" s="704"/>
      <c r="DL39" s="688" t="s">
        <v>129</v>
      </c>
      <c r="DM39" s="703"/>
      <c r="DN39" s="703"/>
      <c r="DO39" s="703"/>
      <c r="DP39" s="703"/>
      <c r="DQ39" s="703"/>
      <c r="DR39" s="703"/>
      <c r="DS39" s="703"/>
      <c r="DT39" s="703"/>
      <c r="DU39" s="703"/>
      <c r="DV39" s="704"/>
      <c r="DW39" s="684" t="s">
        <v>129</v>
      </c>
      <c r="DX39" s="715"/>
      <c r="DY39" s="715"/>
      <c r="DZ39" s="715"/>
      <c r="EA39" s="715"/>
      <c r="EB39" s="715"/>
      <c r="EC39" s="716"/>
    </row>
    <row r="40" spans="2:133" ht="11.25" customHeight="1" x14ac:dyDescent="0.15">
      <c r="AQ40" s="756" t="s">
        <v>350</v>
      </c>
      <c r="AR40" s="757"/>
      <c r="AS40" s="757"/>
      <c r="AT40" s="757"/>
      <c r="AU40" s="757"/>
      <c r="AV40" s="757"/>
      <c r="AW40" s="757"/>
      <c r="AX40" s="757"/>
      <c r="AY40" s="758"/>
      <c r="AZ40" s="679">
        <v>17874</v>
      </c>
      <c r="BA40" s="680"/>
      <c r="BB40" s="680"/>
      <c r="BC40" s="680"/>
      <c r="BD40" s="703"/>
      <c r="BE40" s="703"/>
      <c r="BF40" s="738"/>
      <c r="BG40" s="770"/>
      <c r="BH40" s="771"/>
      <c r="BI40" s="771"/>
      <c r="BJ40" s="771"/>
      <c r="BK40" s="771"/>
      <c r="BL40" s="235"/>
      <c r="BM40" s="695" t="s">
        <v>351</v>
      </c>
      <c r="BN40" s="695"/>
      <c r="BO40" s="695"/>
      <c r="BP40" s="695"/>
      <c r="BQ40" s="695"/>
      <c r="BR40" s="695"/>
      <c r="BS40" s="695"/>
      <c r="BT40" s="695"/>
      <c r="BU40" s="696"/>
      <c r="BV40" s="679" t="s">
        <v>240</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t="s">
        <v>129</v>
      </c>
      <c r="CS40" s="680"/>
      <c r="CT40" s="680"/>
      <c r="CU40" s="680"/>
      <c r="CV40" s="680"/>
      <c r="CW40" s="680"/>
      <c r="CX40" s="680"/>
      <c r="CY40" s="681"/>
      <c r="CZ40" s="684" t="s">
        <v>240</v>
      </c>
      <c r="DA40" s="715"/>
      <c r="DB40" s="715"/>
      <c r="DC40" s="717"/>
      <c r="DD40" s="688" t="s">
        <v>129</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5"/>
      <c r="DY40" s="715"/>
      <c r="DZ40" s="715"/>
      <c r="EA40" s="715"/>
      <c r="EB40" s="715"/>
      <c r="EC40" s="716"/>
    </row>
    <row r="41" spans="2:133" ht="11.25" customHeight="1" x14ac:dyDescent="0.15">
      <c r="AQ41" s="766" t="s">
        <v>353</v>
      </c>
      <c r="AR41" s="767"/>
      <c r="AS41" s="767"/>
      <c r="AT41" s="767"/>
      <c r="AU41" s="767"/>
      <c r="AV41" s="767"/>
      <c r="AW41" s="767"/>
      <c r="AX41" s="767"/>
      <c r="AY41" s="768"/>
      <c r="AZ41" s="759">
        <v>34533</v>
      </c>
      <c r="BA41" s="760"/>
      <c r="BB41" s="760"/>
      <c r="BC41" s="760"/>
      <c r="BD41" s="749"/>
      <c r="BE41" s="749"/>
      <c r="BF41" s="751"/>
      <c r="BG41" s="772"/>
      <c r="BH41" s="773"/>
      <c r="BI41" s="773"/>
      <c r="BJ41" s="773"/>
      <c r="BK41" s="773"/>
      <c r="BL41" s="236"/>
      <c r="BM41" s="706" t="s">
        <v>354</v>
      </c>
      <c r="BN41" s="706"/>
      <c r="BO41" s="706"/>
      <c r="BP41" s="706"/>
      <c r="BQ41" s="706"/>
      <c r="BR41" s="706"/>
      <c r="BS41" s="706"/>
      <c r="BT41" s="706"/>
      <c r="BU41" s="707"/>
      <c r="BV41" s="759">
        <v>264</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240</v>
      </c>
      <c r="CS41" s="703"/>
      <c r="CT41" s="703"/>
      <c r="CU41" s="703"/>
      <c r="CV41" s="703"/>
      <c r="CW41" s="703"/>
      <c r="CX41" s="703"/>
      <c r="CY41" s="704"/>
      <c r="CZ41" s="684" t="s">
        <v>129</v>
      </c>
      <c r="DA41" s="715"/>
      <c r="DB41" s="715"/>
      <c r="DC41" s="717"/>
      <c r="DD41" s="688" t="s">
        <v>240</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562971</v>
      </c>
      <c r="CS42" s="680"/>
      <c r="CT42" s="680"/>
      <c r="CU42" s="680"/>
      <c r="CV42" s="680"/>
      <c r="CW42" s="680"/>
      <c r="CX42" s="680"/>
      <c r="CY42" s="681"/>
      <c r="CZ42" s="684">
        <v>29.3</v>
      </c>
      <c r="DA42" s="685"/>
      <c r="DB42" s="685"/>
      <c r="DC42" s="780"/>
      <c r="DD42" s="688">
        <v>103975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t="s">
        <v>129</v>
      </c>
      <c r="CS43" s="703"/>
      <c r="CT43" s="703"/>
      <c r="CU43" s="703"/>
      <c r="CV43" s="703"/>
      <c r="CW43" s="703"/>
      <c r="CX43" s="703"/>
      <c r="CY43" s="704"/>
      <c r="CZ43" s="684" t="s">
        <v>240</v>
      </c>
      <c r="DA43" s="715"/>
      <c r="DB43" s="715"/>
      <c r="DC43" s="717"/>
      <c r="DD43" s="688" t="s">
        <v>240</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360</v>
      </c>
      <c r="CD44" s="791" t="s">
        <v>311</v>
      </c>
      <c r="CE44" s="792"/>
      <c r="CF44" s="676" t="s">
        <v>361</v>
      </c>
      <c r="CG44" s="677"/>
      <c r="CH44" s="677"/>
      <c r="CI44" s="677"/>
      <c r="CJ44" s="677"/>
      <c r="CK44" s="677"/>
      <c r="CL44" s="677"/>
      <c r="CM44" s="677"/>
      <c r="CN44" s="677"/>
      <c r="CO44" s="677"/>
      <c r="CP44" s="677"/>
      <c r="CQ44" s="678"/>
      <c r="CR44" s="679">
        <v>546312</v>
      </c>
      <c r="CS44" s="680"/>
      <c r="CT44" s="680"/>
      <c r="CU44" s="680"/>
      <c r="CV44" s="680"/>
      <c r="CW44" s="680"/>
      <c r="CX44" s="680"/>
      <c r="CY44" s="681"/>
      <c r="CZ44" s="684">
        <v>28.5</v>
      </c>
      <c r="DA44" s="685"/>
      <c r="DB44" s="685"/>
      <c r="DC44" s="780"/>
      <c r="DD44" s="688">
        <v>90124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362</v>
      </c>
      <c r="CG45" s="677"/>
      <c r="CH45" s="677"/>
      <c r="CI45" s="677"/>
      <c r="CJ45" s="677"/>
      <c r="CK45" s="677"/>
      <c r="CL45" s="677"/>
      <c r="CM45" s="677"/>
      <c r="CN45" s="677"/>
      <c r="CO45" s="677"/>
      <c r="CP45" s="677"/>
      <c r="CQ45" s="678"/>
      <c r="CR45" s="679">
        <v>520613</v>
      </c>
      <c r="CS45" s="703"/>
      <c r="CT45" s="703"/>
      <c r="CU45" s="703"/>
      <c r="CV45" s="703"/>
      <c r="CW45" s="703"/>
      <c r="CX45" s="703"/>
      <c r="CY45" s="704"/>
      <c r="CZ45" s="684">
        <v>27.1</v>
      </c>
      <c r="DA45" s="715"/>
      <c r="DB45" s="715"/>
      <c r="DC45" s="717"/>
      <c r="DD45" s="688">
        <v>71603</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363</v>
      </c>
      <c r="CG46" s="677"/>
      <c r="CH46" s="677"/>
      <c r="CI46" s="677"/>
      <c r="CJ46" s="677"/>
      <c r="CK46" s="677"/>
      <c r="CL46" s="677"/>
      <c r="CM46" s="677"/>
      <c r="CN46" s="677"/>
      <c r="CO46" s="677"/>
      <c r="CP46" s="677"/>
      <c r="CQ46" s="678"/>
      <c r="CR46" s="679">
        <v>25699</v>
      </c>
      <c r="CS46" s="680"/>
      <c r="CT46" s="680"/>
      <c r="CU46" s="680"/>
      <c r="CV46" s="680"/>
      <c r="CW46" s="680"/>
      <c r="CX46" s="680"/>
      <c r="CY46" s="681"/>
      <c r="CZ46" s="684">
        <v>1.3</v>
      </c>
      <c r="DA46" s="685"/>
      <c r="DB46" s="685"/>
      <c r="DC46" s="780"/>
      <c r="DD46" s="688">
        <v>18521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364</v>
      </c>
      <c r="CG47" s="677"/>
      <c r="CH47" s="677"/>
      <c r="CI47" s="677"/>
      <c r="CJ47" s="677"/>
      <c r="CK47" s="677"/>
      <c r="CL47" s="677"/>
      <c r="CM47" s="677"/>
      <c r="CN47" s="677"/>
      <c r="CO47" s="677"/>
      <c r="CP47" s="677"/>
      <c r="CQ47" s="678"/>
      <c r="CR47" s="679">
        <v>16659</v>
      </c>
      <c r="CS47" s="703"/>
      <c r="CT47" s="703"/>
      <c r="CU47" s="703"/>
      <c r="CV47" s="703"/>
      <c r="CW47" s="703"/>
      <c r="CX47" s="703"/>
      <c r="CY47" s="704"/>
      <c r="CZ47" s="684">
        <v>0.9</v>
      </c>
      <c r="DA47" s="715"/>
      <c r="DB47" s="715"/>
      <c r="DC47" s="717"/>
      <c r="DD47" s="688">
        <v>13851</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365</v>
      </c>
      <c r="CG48" s="677"/>
      <c r="CH48" s="677"/>
      <c r="CI48" s="677"/>
      <c r="CJ48" s="677"/>
      <c r="CK48" s="677"/>
      <c r="CL48" s="677"/>
      <c r="CM48" s="677"/>
      <c r="CN48" s="677"/>
      <c r="CO48" s="677"/>
      <c r="CP48" s="677"/>
      <c r="CQ48" s="678"/>
      <c r="CR48" s="679" t="s">
        <v>240</v>
      </c>
      <c r="CS48" s="680"/>
      <c r="CT48" s="680"/>
      <c r="CU48" s="680"/>
      <c r="CV48" s="680"/>
      <c r="CW48" s="680"/>
      <c r="CX48" s="680"/>
      <c r="CY48" s="681"/>
      <c r="CZ48" s="684" t="s">
        <v>129</v>
      </c>
      <c r="DA48" s="685"/>
      <c r="DB48" s="685"/>
      <c r="DC48" s="780"/>
      <c r="DD48" s="688" t="s">
        <v>240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366</v>
      </c>
      <c r="CE49" s="725"/>
      <c r="CF49" s="725"/>
      <c r="CG49" s="725"/>
      <c r="CH49" s="725"/>
      <c r="CI49" s="725"/>
      <c r="CJ49" s="725"/>
      <c r="CK49" s="725"/>
      <c r="CL49" s="725"/>
      <c r="CM49" s="725"/>
      <c r="CN49" s="725"/>
      <c r="CO49" s="725"/>
      <c r="CP49" s="725"/>
      <c r="CQ49" s="726"/>
      <c r="CR49" s="759">
        <v>1918885</v>
      </c>
      <c r="CS49" s="749"/>
      <c r="CT49" s="749"/>
      <c r="CU49" s="749"/>
      <c r="CV49" s="749"/>
      <c r="CW49" s="749"/>
      <c r="CX49" s="749"/>
      <c r="CY49" s="781"/>
      <c r="CZ49" s="764">
        <v>100</v>
      </c>
      <c r="DA49" s="782"/>
      <c r="DB49" s="782"/>
      <c r="DC49" s="783"/>
      <c r="DD49" s="784">
        <v>1131977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FAe6/03hVhgWxL0dnZEeqsA2KPVh3OCizvBCvL4U6Io3G+Dx07pilKfCs0esCYYEO63wNZRzG9sibHljIYTdPA==" saltValue="rdQ9yAlzmNkh1PUl9pLZB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70" zoomScaleNormal="25" zoomScaleSheetLayoutView="70" workbookViewId="0">
      <selection activeCell="BS39" sqref="BS39:CQ3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389</v>
      </c>
      <c r="C7" s="812"/>
      <c r="D7" s="812"/>
      <c r="E7" s="812"/>
      <c r="F7" s="812"/>
      <c r="G7" s="812"/>
      <c r="H7" s="812"/>
      <c r="I7" s="812"/>
      <c r="J7" s="812"/>
      <c r="K7" s="812"/>
      <c r="L7" s="812"/>
      <c r="M7" s="812"/>
      <c r="N7" s="812"/>
      <c r="O7" s="812"/>
      <c r="P7" s="813"/>
      <c r="Q7" s="814">
        <v>2198</v>
      </c>
      <c r="R7" s="815"/>
      <c r="S7" s="815"/>
      <c r="T7" s="815"/>
      <c r="U7" s="815"/>
      <c r="V7" s="815">
        <v>1926</v>
      </c>
      <c r="W7" s="815"/>
      <c r="X7" s="815"/>
      <c r="Y7" s="815"/>
      <c r="Z7" s="815"/>
      <c r="AA7" s="815">
        <v>272</v>
      </c>
      <c r="AB7" s="815"/>
      <c r="AC7" s="815"/>
      <c r="AD7" s="815"/>
      <c r="AE7" s="816"/>
      <c r="AF7" s="817">
        <v>161</v>
      </c>
      <c r="AG7" s="818"/>
      <c r="AH7" s="818"/>
      <c r="AI7" s="818"/>
      <c r="AJ7" s="819"/>
      <c r="AK7" s="854">
        <v>170</v>
      </c>
      <c r="AL7" s="855"/>
      <c r="AM7" s="855"/>
      <c r="AN7" s="855"/>
      <c r="AO7" s="855"/>
      <c r="AP7" s="855">
        <v>1183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161</v>
      </c>
      <c r="AG23" s="874"/>
      <c r="AH23" s="874"/>
      <c r="AI23" s="874"/>
      <c r="AJ23" s="877"/>
      <c r="AK23" s="878"/>
      <c r="AL23" s="879"/>
      <c r="AM23" s="879"/>
      <c r="AN23" s="879"/>
      <c r="AO23" s="879"/>
      <c r="AP23" s="874"/>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372</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254</v>
      </c>
      <c r="R28" s="903"/>
      <c r="S28" s="903"/>
      <c r="T28" s="903"/>
      <c r="U28" s="903"/>
      <c r="V28" s="903">
        <v>203</v>
      </c>
      <c r="W28" s="903"/>
      <c r="X28" s="903"/>
      <c r="Y28" s="903"/>
      <c r="Z28" s="903"/>
      <c r="AA28" s="903">
        <v>51</v>
      </c>
      <c r="AB28" s="903"/>
      <c r="AC28" s="903"/>
      <c r="AD28" s="903"/>
      <c r="AE28" s="904"/>
      <c r="AF28" s="905">
        <v>50</v>
      </c>
      <c r="AG28" s="903"/>
      <c r="AH28" s="903"/>
      <c r="AI28" s="903"/>
      <c r="AJ28" s="906"/>
      <c r="AK28" s="907"/>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9</v>
      </c>
      <c r="R29" s="839"/>
      <c r="S29" s="839"/>
      <c r="T29" s="839"/>
      <c r="U29" s="839"/>
      <c r="V29" s="839">
        <v>8</v>
      </c>
      <c r="W29" s="839"/>
      <c r="X29" s="839"/>
      <c r="Y29" s="839"/>
      <c r="Z29" s="839"/>
      <c r="AA29" s="839">
        <v>1</v>
      </c>
      <c r="AB29" s="839"/>
      <c r="AC29" s="839"/>
      <c r="AD29" s="839"/>
      <c r="AE29" s="840"/>
      <c r="AF29" s="841">
        <v>0</v>
      </c>
      <c r="AG29" s="842"/>
      <c r="AH29" s="842"/>
      <c r="AI29" s="842"/>
      <c r="AJ29" s="843"/>
      <c r="AK29" s="910"/>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99</v>
      </c>
      <c r="R30" s="839"/>
      <c r="S30" s="839"/>
      <c r="T30" s="839"/>
      <c r="U30" s="839"/>
      <c r="V30" s="839">
        <v>98</v>
      </c>
      <c r="W30" s="839"/>
      <c r="X30" s="839"/>
      <c r="Y30" s="839"/>
      <c r="Z30" s="839"/>
      <c r="AA30" s="839">
        <v>1</v>
      </c>
      <c r="AB30" s="839"/>
      <c r="AC30" s="839"/>
      <c r="AD30" s="839"/>
      <c r="AE30" s="840"/>
      <c r="AF30" s="841">
        <v>0</v>
      </c>
      <c r="AG30" s="842"/>
      <c r="AH30" s="842"/>
      <c r="AI30" s="842"/>
      <c r="AJ30" s="843"/>
      <c r="AK30" s="910"/>
      <c r="AL30" s="911"/>
      <c r="AM30" s="911"/>
      <c r="AN30" s="911"/>
      <c r="AO30" s="911"/>
      <c r="AP30" s="911"/>
      <c r="AQ30" s="911"/>
      <c r="AR30" s="911"/>
      <c r="AS30" s="911"/>
      <c r="AT30" s="911"/>
      <c r="AU30" s="911"/>
      <c r="AV30" s="911"/>
      <c r="AW30" s="911"/>
      <c r="AX30" s="911"/>
      <c r="AY30" s="911"/>
      <c r="AZ30" s="912"/>
      <c r="BA30" s="912"/>
      <c r="BB30" s="912"/>
      <c r="BC30" s="912"/>
      <c r="BD30" s="912"/>
      <c r="BE30" s="908" t="s">
        <v>407</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107</v>
      </c>
      <c r="R31" s="839"/>
      <c r="S31" s="839"/>
      <c r="T31" s="839"/>
      <c r="U31" s="839"/>
      <c r="V31" s="839">
        <v>106</v>
      </c>
      <c r="W31" s="839"/>
      <c r="X31" s="839"/>
      <c r="Y31" s="839"/>
      <c r="Z31" s="839"/>
      <c r="AA31" s="839">
        <v>1</v>
      </c>
      <c r="AB31" s="839"/>
      <c r="AC31" s="839"/>
      <c r="AD31" s="839"/>
      <c r="AE31" s="840"/>
      <c r="AF31" s="841">
        <v>0</v>
      </c>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t="s">
        <v>409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410</v>
      </c>
      <c r="C32" s="836"/>
      <c r="D32" s="836"/>
      <c r="E32" s="836"/>
      <c r="F32" s="836"/>
      <c r="G32" s="836"/>
      <c r="H32" s="836"/>
      <c r="I32" s="836"/>
      <c r="J32" s="836"/>
      <c r="K32" s="836"/>
      <c r="L32" s="836"/>
      <c r="M32" s="836"/>
      <c r="N32" s="836"/>
      <c r="O32" s="836"/>
      <c r="P32" s="837"/>
      <c r="Q32" s="838">
        <v>10</v>
      </c>
      <c r="R32" s="839"/>
      <c r="S32" s="839"/>
      <c r="T32" s="839"/>
      <c r="U32" s="839"/>
      <c r="V32" s="839">
        <v>10</v>
      </c>
      <c r="W32" s="839"/>
      <c r="X32" s="839"/>
      <c r="Y32" s="839"/>
      <c r="Z32" s="839"/>
      <c r="AA32" s="839">
        <v>0</v>
      </c>
      <c r="AB32" s="839"/>
      <c r="AC32" s="839"/>
      <c r="AD32" s="839"/>
      <c r="AE32" s="840"/>
      <c r="AF32" s="841">
        <v>0</v>
      </c>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3</v>
      </c>
      <c r="R33" s="839"/>
      <c r="S33" s="839"/>
      <c r="T33" s="839"/>
      <c r="U33" s="839"/>
      <c r="V33" s="839">
        <v>3</v>
      </c>
      <c r="W33" s="839"/>
      <c r="X33" s="839"/>
      <c r="Y33" s="839"/>
      <c r="Z33" s="839"/>
      <c r="AA33" s="839">
        <v>0</v>
      </c>
      <c r="AB33" s="839"/>
      <c r="AC33" s="839"/>
      <c r="AD33" s="839"/>
      <c r="AE33" s="840"/>
      <c r="AF33" s="841">
        <v>0</v>
      </c>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t="s">
        <v>412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413</v>
      </c>
      <c r="C34" s="836"/>
      <c r="D34" s="836"/>
      <c r="E34" s="836"/>
      <c r="F34" s="836"/>
      <c r="G34" s="836"/>
      <c r="H34" s="836"/>
      <c r="I34" s="836"/>
      <c r="J34" s="836"/>
      <c r="K34" s="836"/>
      <c r="L34" s="836"/>
      <c r="M34" s="836"/>
      <c r="N34" s="836"/>
      <c r="O34" s="836"/>
      <c r="P34" s="837"/>
      <c r="Q34" s="838">
        <v>819</v>
      </c>
      <c r="R34" s="839"/>
      <c r="S34" s="839"/>
      <c r="T34" s="839"/>
      <c r="U34" s="839"/>
      <c r="V34" s="839">
        <v>813</v>
      </c>
      <c r="W34" s="839"/>
      <c r="X34" s="839"/>
      <c r="Y34" s="839"/>
      <c r="Z34" s="839"/>
      <c r="AA34" s="839">
        <v>6</v>
      </c>
      <c r="AB34" s="839"/>
      <c r="AC34" s="839"/>
      <c r="AD34" s="839"/>
      <c r="AE34" s="840"/>
      <c r="AF34" s="841">
        <v>6</v>
      </c>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57</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420</v>
      </c>
      <c r="W66" s="798"/>
      <c r="X66" s="798"/>
      <c r="Y66" s="798"/>
      <c r="Z66" s="799"/>
      <c r="AA66" s="797" t="s">
        <v>398</v>
      </c>
      <c r="AB66" s="798"/>
      <c r="AC66" s="798"/>
      <c r="AD66" s="798"/>
      <c r="AE66" s="799"/>
      <c r="AF66" s="932" t="s">
        <v>421</v>
      </c>
      <c r="AG66" s="893"/>
      <c r="AH66" s="893"/>
      <c r="AI66" s="893"/>
      <c r="AJ66" s="933"/>
      <c r="AK66" s="797" t="s">
        <v>422</v>
      </c>
      <c r="AL66" s="821"/>
      <c r="AM66" s="821"/>
      <c r="AN66" s="821"/>
      <c r="AO66" s="822"/>
      <c r="AP66" s="797" t="s">
        <v>423</v>
      </c>
      <c r="AQ66" s="798"/>
      <c r="AR66" s="798"/>
      <c r="AS66" s="798"/>
      <c r="AT66" s="799"/>
      <c r="AU66" s="797" t="s">
        <v>424</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c r="C69" s="954"/>
      <c r="D69" s="954"/>
      <c r="E69" s="954"/>
      <c r="F69" s="954"/>
      <c r="G69" s="954"/>
      <c r="H69" s="954"/>
      <c r="I69" s="954"/>
      <c r="J69" s="954"/>
      <c r="K69" s="954"/>
      <c r="L69" s="954"/>
      <c r="M69" s="954"/>
      <c r="N69" s="954"/>
      <c r="O69" s="954"/>
      <c r="P69" s="955"/>
      <c r="Q69" s="956"/>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11"/>
      <c r="AB75" s="911"/>
      <c r="AC75" s="911"/>
      <c r="AD75" s="911"/>
      <c r="AE75" s="911"/>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11"/>
      <c r="AB76" s="911"/>
      <c r="AC76" s="911"/>
      <c r="AD76" s="911"/>
      <c r="AE76" s="911"/>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11"/>
      <c r="AB77" s="911"/>
      <c r="AC77" s="911"/>
      <c r="AD77" s="911"/>
      <c r="AE77" s="911"/>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391</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310</v>
      </c>
      <c r="AG109" s="975"/>
      <c r="AH109" s="975"/>
      <c r="AI109" s="975"/>
      <c r="AJ109" s="976"/>
      <c r="AK109" s="974" t="s">
        <v>309</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310</v>
      </c>
      <c r="BW109" s="975"/>
      <c r="BX109" s="975"/>
      <c r="BY109" s="975"/>
      <c r="BZ109" s="976"/>
      <c r="CA109" s="974" t="s">
        <v>309</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310</v>
      </c>
      <c r="DM109" s="975"/>
      <c r="DN109" s="975"/>
      <c r="DO109" s="975"/>
      <c r="DP109" s="976"/>
      <c r="DQ109" s="974" t="s">
        <v>309</v>
      </c>
      <c r="DR109" s="975"/>
      <c r="DS109" s="975"/>
      <c r="DT109" s="975"/>
      <c r="DU109" s="976"/>
      <c r="DV109" s="974" t="s">
        <v>435</v>
      </c>
      <c r="DW109" s="975"/>
      <c r="DX109" s="975"/>
      <c r="DY109" s="975"/>
      <c r="DZ109" s="977"/>
    </row>
    <row r="110" spans="1:131" s="246" customFormat="1" ht="26.25" customHeight="1" x14ac:dyDescent="0.15">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164623</v>
      </c>
      <c r="AB110" s="982"/>
      <c r="AC110" s="982"/>
      <c r="AD110" s="982"/>
      <c r="AE110" s="983"/>
      <c r="AF110" s="984">
        <v>144816</v>
      </c>
      <c r="AG110" s="982"/>
      <c r="AH110" s="982"/>
      <c r="AI110" s="982"/>
      <c r="AJ110" s="983"/>
      <c r="AK110" s="984">
        <v>134252</v>
      </c>
      <c r="AL110" s="982"/>
      <c r="AM110" s="982"/>
      <c r="AN110" s="982"/>
      <c r="AO110" s="983"/>
      <c r="AP110" s="985">
        <v>20.399999999999999</v>
      </c>
      <c r="AQ110" s="986"/>
      <c r="AR110" s="986"/>
      <c r="AS110" s="986"/>
      <c r="AT110" s="987"/>
      <c r="AU110" s="988" t="s">
        <v>73</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1169718</v>
      </c>
      <c r="BR110" s="1017"/>
      <c r="BS110" s="1017"/>
      <c r="BT110" s="1017"/>
      <c r="BU110" s="1017"/>
      <c r="BV110" s="1017">
        <v>1221548</v>
      </c>
      <c r="BW110" s="1017"/>
      <c r="BX110" s="1017"/>
      <c r="BY110" s="1017"/>
      <c r="BZ110" s="1017"/>
      <c r="CA110" s="1017">
        <v>1182842</v>
      </c>
      <c r="CB110" s="1017"/>
      <c r="CC110" s="1017"/>
      <c r="CD110" s="1017"/>
      <c r="CE110" s="1017"/>
      <c r="CF110" s="1031">
        <v>179.6</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604320</v>
      </c>
      <c r="DH110" s="1017"/>
      <c r="DI110" s="1017"/>
      <c r="DJ110" s="1017"/>
      <c r="DK110" s="1017"/>
      <c r="DL110" s="1017">
        <v>564032</v>
      </c>
      <c r="DM110" s="1017"/>
      <c r="DN110" s="1017"/>
      <c r="DO110" s="1017"/>
      <c r="DP110" s="1017"/>
      <c r="DQ110" s="1017">
        <v>773584</v>
      </c>
      <c r="DR110" s="1017"/>
      <c r="DS110" s="1017"/>
      <c r="DT110" s="1017"/>
      <c r="DU110" s="1017"/>
      <c r="DV110" s="1018">
        <v>117.4</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442</v>
      </c>
      <c r="AB111" s="1024"/>
      <c r="AC111" s="1024"/>
      <c r="AD111" s="1024"/>
      <c r="AE111" s="1025"/>
      <c r="AF111" s="1026" t="s">
        <v>443</v>
      </c>
      <c r="AG111" s="1024"/>
      <c r="AH111" s="1024"/>
      <c r="AI111" s="1024"/>
      <c r="AJ111" s="1025"/>
      <c r="AK111" s="1026" t="s">
        <v>443</v>
      </c>
      <c r="AL111" s="1024"/>
      <c r="AM111" s="1024"/>
      <c r="AN111" s="1024"/>
      <c r="AO111" s="1025"/>
      <c r="AP111" s="1027" t="s">
        <v>442</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v>604320</v>
      </c>
      <c r="BR111" s="1010"/>
      <c r="BS111" s="1010"/>
      <c r="BT111" s="1010"/>
      <c r="BU111" s="1010"/>
      <c r="BV111" s="1010">
        <v>564032</v>
      </c>
      <c r="BW111" s="1010"/>
      <c r="BX111" s="1010"/>
      <c r="BY111" s="1010"/>
      <c r="BZ111" s="1010"/>
      <c r="CA111" s="1010">
        <v>773584</v>
      </c>
      <c r="CB111" s="1010"/>
      <c r="CC111" s="1010"/>
      <c r="CD111" s="1010"/>
      <c r="CE111" s="1010"/>
      <c r="CF111" s="1004">
        <v>117.4</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443</v>
      </c>
      <c r="DH111" s="1010"/>
      <c r="DI111" s="1010"/>
      <c r="DJ111" s="1010"/>
      <c r="DK111" s="1010"/>
      <c r="DL111" s="1010" t="s">
        <v>443</v>
      </c>
      <c r="DM111" s="1010"/>
      <c r="DN111" s="1010"/>
      <c r="DO111" s="1010"/>
      <c r="DP111" s="1010"/>
      <c r="DQ111" s="1010" t="s">
        <v>443</v>
      </c>
      <c r="DR111" s="1010"/>
      <c r="DS111" s="1010"/>
      <c r="DT111" s="1010"/>
      <c r="DU111" s="1010"/>
      <c r="DV111" s="1011" t="s">
        <v>443</v>
      </c>
      <c r="DW111" s="1011"/>
      <c r="DX111" s="1011"/>
      <c r="DY111" s="1011"/>
      <c r="DZ111" s="1012"/>
    </row>
    <row r="112" spans="1:131" s="246" customFormat="1" ht="26.25" customHeight="1" x14ac:dyDescent="0.15">
      <c r="A112" s="1042" t="s">
        <v>446</v>
      </c>
      <c r="B112" s="1043"/>
      <c r="C112" s="1040" t="s">
        <v>447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442</v>
      </c>
      <c r="AG112" s="1049"/>
      <c r="AH112" s="1049"/>
      <c r="AI112" s="1049"/>
      <c r="AJ112" s="1050"/>
      <c r="AK112" s="1051" t="s">
        <v>442</v>
      </c>
      <c r="AL112" s="1049"/>
      <c r="AM112" s="1049"/>
      <c r="AN112" s="1049"/>
      <c r="AO112" s="1050"/>
      <c r="AP112" s="1052" t="s">
        <v>442</v>
      </c>
      <c r="AQ112" s="1053"/>
      <c r="AR112" s="1053"/>
      <c r="AS112" s="1053"/>
      <c r="AT112" s="1054"/>
      <c r="AU112" s="990"/>
      <c r="AV112" s="991"/>
      <c r="AW112" s="991"/>
      <c r="AX112" s="991"/>
      <c r="AY112" s="991"/>
      <c r="AZ112" s="1039" t="s">
        <v>448</v>
      </c>
      <c r="BA112" s="1040"/>
      <c r="BB112" s="1040"/>
      <c r="BC112" s="1040"/>
      <c r="BD112" s="1040"/>
      <c r="BE112" s="1040"/>
      <c r="BF112" s="1040"/>
      <c r="BG112" s="1040"/>
      <c r="BH112" s="1040"/>
      <c r="BI112" s="1040"/>
      <c r="BJ112" s="1040"/>
      <c r="BK112" s="1040"/>
      <c r="BL112" s="1040"/>
      <c r="BM112" s="1040"/>
      <c r="BN112" s="1040"/>
      <c r="BO112" s="1040"/>
      <c r="BP112" s="1041"/>
      <c r="BQ112" s="1009">
        <v>586537</v>
      </c>
      <c r="BR112" s="1010"/>
      <c r="BS112" s="1010"/>
      <c r="BT112" s="1010"/>
      <c r="BU112" s="1010"/>
      <c r="BV112" s="1010">
        <v>586537</v>
      </c>
      <c r="BW112" s="1010"/>
      <c r="BX112" s="1010"/>
      <c r="BY112" s="1010"/>
      <c r="BZ112" s="1010"/>
      <c r="CA112" s="1010">
        <v>555182</v>
      </c>
      <c r="CB112" s="1010"/>
      <c r="CC112" s="1010"/>
      <c r="CD112" s="1010"/>
      <c r="CE112" s="1010"/>
      <c r="CF112" s="1004">
        <v>84.3</v>
      </c>
      <c r="CG112" s="1005"/>
      <c r="CH112" s="1005"/>
      <c r="CI112" s="1005"/>
      <c r="CJ112" s="1005"/>
      <c r="CK112" s="1035"/>
      <c r="CL112" s="1036"/>
      <c r="CM112" s="1006" t="s">
        <v>449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442</v>
      </c>
      <c r="DH112" s="1010"/>
      <c r="DI112" s="1010"/>
      <c r="DJ112" s="1010"/>
      <c r="DK112" s="1010"/>
      <c r="DL112" s="1010" t="s">
        <v>442</v>
      </c>
      <c r="DM112" s="1010"/>
      <c r="DN112" s="1010"/>
      <c r="DO112" s="1010"/>
      <c r="DP112" s="1010"/>
      <c r="DQ112" s="1010" t="s">
        <v>442</v>
      </c>
      <c r="DR112" s="1010"/>
      <c r="DS112" s="1010"/>
      <c r="DT112" s="1010"/>
      <c r="DU112" s="1010"/>
      <c r="DV112" s="1011" t="s">
        <v>442</v>
      </c>
      <c r="DW112" s="1011"/>
      <c r="DX112" s="1011"/>
      <c r="DY112" s="1011"/>
      <c r="DZ112" s="1012"/>
    </row>
    <row r="113" spans="1:130" s="246" customFormat="1" ht="26.25" customHeight="1" x14ac:dyDescent="0.15">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58389</v>
      </c>
      <c r="AB113" s="1024"/>
      <c r="AC113" s="1024"/>
      <c r="AD113" s="1024"/>
      <c r="AE113" s="1025"/>
      <c r="AF113" s="1026">
        <v>58739</v>
      </c>
      <c r="AG113" s="1024"/>
      <c r="AH113" s="1024"/>
      <c r="AI113" s="1024"/>
      <c r="AJ113" s="1025"/>
      <c r="AK113" s="1026">
        <v>58539</v>
      </c>
      <c r="AL113" s="1024"/>
      <c r="AM113" s="1024"/>
      <c r="AN113" s="1024"/>
      <c r="AO113" s="1025"/>
      <c r="AP113" s="1027">
        <v>8.9</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t="s">
        <v>442</v>
      </c>
      <c r="BR113" s="1010"/>
      <c r="BS113" s="1010"/>
      <c r="BT113" s="1010"/>
      <c r="BU113" s="1010"/>
      <c r="BV113" s="1010" t="s">
        <v>442</v>
      </c>
      <c r="BW113" s="1010"/>
      <c r="BX113" s="1010"/>
      <c r="BY113" s="1010"/>
      <c r="BZ113" s="1010"/>
      <c r="CA113" s="1010" t="s">
        <v>442</v>
      </c>
      <c r="CB113" s="1010"/>
      <c r="CC113" s="1010"/>
      <c r="CD113" s="1010"/>
      <c r="CE113" s="1010"/>
      <c r="CF113" s="1004" t="s">
        <v>442</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442</v>
      </c>
      <c r="DH113" s="1049"/>
      <c r="DI113" s="1049"/>
      <c r="DJ113" s="1049"/>
      <c r="DK113" s="1050"/>
      <c r="DL113" s="1051" t="s">
        <v>442</v>
      </c>
      <c r="DM113" s="1049"/>
      <c r="DN113" s="1049"/>
      <c r="DO113" s="1049"/>
      <c r="DP113" s="1050"/>
      <c r="DQ113" s="1051" t="s">
        <v>442</v>
      </c>
      <c r="DR113" s="1049"/>
      <c r="DS113" s="1049"/>
      <c r="DT113" s="1049"/>
      <c r="DU113" s="1050"/>
      <c r="DV113" s="1052" t="s">
        <v>442</v>
      </c>
      <c r="DW113" s="1053"/>
      <c r="DX113" s="1053"/>
      <c r="DY113" s="1053"/>
      <c r="DZ113" s="1054"/>
    </row>
    <row r="114" spans="1:130" s="246" customFormat="1" ht="26.25" customHeight="1" x14ac:dyDescent="0.15">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295</v>
      </c>
      <c r="AB114" s="1049"/>
      <c r="AC114" s="1049"/>
      <c r="AD114" s="1049"/>
      <c r="AE114" s="1050"/>
      <c r="AF114" s="1051">
        <v>308</v>
      </c>
      <c r="AG114" s="1049"/>
      <c r="AH114" s="1049"/>
      <c r="AI114" s="1049"/>
      <c r="AJ114" s="1050"/>
      <c r="AK114" s="1051">
        <v>449</v>
      </c>
      <c r="AL114" s="1049"/>
      <c r="AM114" s="1049"/>
      <c r="AN114" s="1049"/>
      <c r="AO114" s="1050"/>
      <c r="AP114" s="1052">
        <v>0.1</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38812</v>
      </c>
      <c r="BR114" s="1010"/>
      <c r="BS114" s="1010"/>
      <c r="BT114" s="1010"/>
      <c r="BU114" s="1010"/>
      <c r="BV114" s="1010">
        <v>108870</v>
      </c>
      <c r="BW114" s="1010"/>
      <c r="BX114" s="1010"/>
      <c r="BY114" s="1010"/>
      <c r="BZ114" s="1010"/>
      <c r="CA114" s="1010">
        <v>102748</v>
      </c>
      <c r="CB114" s="1010"/>
      <c r="CC114" s="1010"/>
      <c r="CD114" s="1010"/>
      <c r="CE114" s="1010"/>
      <c r="CF114" s="1004">
        <v>15.6</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443</v>
      </c>
      <c r="DH114" s="1049"/>
      <c r="DI114" s="1049"/>
      <c r="DJ114" s="1049"/>
      <c r="DK114" s="1050"/>
      <c r="DL114" s="1051" t="s">
        <v>442</v>
      </c>
      <c r="DM114" s="1049"/>
      <c r="DN114" s="1049"/>
      <c r="DO114" s="1049"/>
      <c r="DP114" s="1050"/>
      <c r="DQ114" s="1051" t="s">
        <v>442</v>
      </c>
      <c r="DR114" s="1049"/>
      <c r="DS114" s="1049"/>
      <c r="DT114" s="1049"/>
      <c r="DU114" s="1050"/>
      <c r="DV114" s="1052" t="s">
        <v>442</v>
      </c>
      <c r="DW114" s="1053"/>
      <c r="DX114" s="1053"/>
      <c r="DY114" s="1053"/>
      <c r="DZ114" s="1054"/>
    </row>
    <row r="115" spans="1:130" s="246" customFormat="1" ht="26.25" customHeight="1" x14ac:dyDescent="0.15">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40292</v>
      </c>
      <c r="AB115" s="1024"/>
      <c r="AC115" s="1024"/>
      <c r="AD115" s="1024"/>
      <c r="AE115" s="1025"/>
      <c r="AF115" s="1026">
        <v>37946</v>
      </c>
      <c r="AG115" s="1024"/>
      <c r="AH115" s="1024"/>
      <c r="AI115" s="1024"/>
      <c r="AJ115" s="1025"/>
      <c r="AK115" s="1026">
        <v>37924</v>
      </c>
      <c r="AL115" s="1024"/>
      <c r="AM115" s="1024"/>
      <c r="AN115" s="1024"/>
      <c r="AO115" s="1025"/>
      <c r="AP115" s="1027">
        <v>5.8</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t="s">
        <v>442</v>
      </c>
      <c r="BR115" s="1010"/>
      <c r="BS115" s="1010"/>
      <c r="BT115" s="1010"/>
      <c r="BU115" s="1010"/>
      <c r="BV115" s="1010" t="s">
        <v>443</v>
      </c>
      <c r="BW115" s="1010"/>
      <c r="BX115" s="1010"/>
      <c r="BY115" s="1010"/>
      <c r="BZ115" s="1010"/>
      <c r="CA115" s="1010" t="s">
        <v>442</v>
      </c>
      <c r="CB115" s="1010"/>
      <c r="CC115" s="1010"/>
      <c r="CD115" s="1010"/>
      <c r="CE115" s="1010"/>
      <c r="CF115" s="1004" t="s">
        <v>442</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442</v>
      </c>
      <c r="DH115" s="1049"/>
      <c r="DI115" s="1049"/>
      <c r="DJ115" s="1049"/>
      <c r="DK115" s="1050"/>
      <c r="DL115" s="1051" t="s">
        <v>442</v>
      </c>
      <c r="DM115" s="1049"/>
      <c r="DN115" s="1049"/>
      <c r="DO115" s="1049"/>
      <c r="DP115" s="1050"/>
      <c r="DQ115" s="1051" t="s">
        <v>442</v>
      </c>
      <c r="DR115" s="1049"/>
      <c r="DS115" s="1049"/>
      <c r="DT115" s="1049"/>
      <c r="DU115" s="1050"/>
      <c r="DV115" s="1052" t="s">
        <v>442</v>
      </c>
      <c r="DW115" s="1053"/>
      <c r="DX115" s="1053"/>
      <c r="DY115" s="1053"/>
      <c r="DZ115" s="1054"/>
    </row>
    <row r="116" spans="1:130" s="246" customFormat="1" ht="26.25" customHeight="1" x14ac:dyDescent="0.15">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442</v>
      </c>
      <c r="AB116" s="1049"/>
      <c r="AC116" s="1049"/>
      <c r="AD116" s="1049"/>
      <c r="AE116" s="1050"/>
      <c r="AF116" s="1051" t="s">
        <v>442</v>
      </c>
      <c r="AG116" s="1049"/>
      <c r="AH116" s="1049"/>
      <c r="AI116" s="1049"/>
      <c r="AJ116" s="1050"/>
      <c r="AK116" s="1051" t="s">
        <v>443</v>
      </c>
      <c r="AL116" s="1049"/>
      <c r="AM116" s="1049"/>
      <c r="AN116" s="1049"/>
      <c r="AO116" s="1050"/>
      <c r="AP116" s="1052" t="s">
        <v>442</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442</v>
      </c>
      <c r="BR116" s="1010"/>
      <c r="BS116" s="1010"/>
      <c r="BT116" s="1010"/>
      <c r="BU116" s="1010"/>
      <c r="BV116" s="1010" t="s">
        <v>442</v>
      </c>
      <c r="BW116" s="1010"/>
      <c r="BX116" s="1010"/>
      <c r="BY116" s="1010"/>
      <c r="BZ116" s="1010"/>
      <c r="CA116" s="1010" t="s">
        <v>442</v>
      </c>
      <c r="CB116" s="1010"/>
      <c r="CC116" s="1010"/>
      <c r="CD116" s="1010"/>
      <c r="CE116" s="1010"/>
      <c r="CF116" s="1004" t="s">
        <v>442</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442</v>
      </c>
      <c r="DH116" s="1049"/>
      <c r="DI116" s="1049"/>
      <c r="DJ116" s="1049"/>
      <c r="DK116" s="1050"/>
      <c r="DL116" s="1051" t="s">
        <v>442</v>
      </c>
      <c r="DM116" s="1049"/>
      <c r="DN116" s="1049"/>
      <c r="DO116" s="1049"/>
      <c r="DP116" s="1050"/>
      <c r="DQ116" s="1051" t="s">
        <v>442</v>
      </c>
      <c r="DR116" s="1049"/>
      <c r="DS116" s="1049"/>
      <c r="DT116" s="1049"/>
      <c r="DU116" s="1050"/>
      <c r="DV116" s="1052" t="s">
        <v>442</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263599</v>
      </c>
      <c r="AB117" s="1067"/>
      <c r="AC117" s="1067"/>
      <c r="AD117" s="1067"/>
      <c r="AE117" s="1068"/>
      <c r="AF117" s="1069">
        <v>241809</v>
      </c>
      <c r="AG117" s="1067"/>
      <c r="AH117" s="1067"/>
      <c r="AI117" s="1067"/>
      <c r="AJ117" s="1068"/>
      <c r="AK117" s="1069">
        <v>231164</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464</v>
      </c>
      <c r="BR117" s="1010"/>
      <c r="BS117" s="1010"/>
      <c r="BT117" s="1010"/>
      <c r="BU117" s="1010"/>
      <c r="BV117" s="1010" t="s">
        <v>393</v>
      </c>
      <c r="BW117" s="1010"/>
      <c r="BX117" s="1010"/>
      <c r="BY117" s="1010"/>
      <c r="BZ117" s="1010"/>
      <c r="CA117" s="1010" t="s">
        <v>393</v>
      </c>
      <c r="CB117" s="1010"/>
      <c r="CC117" s="1010"/>
      <c r="CD117" s="1010"/>
      <c r="CE117" s="1010"/>
      <c r="CF117" s="1004" t="s">
        <v>465</v>
      </c>
      <c r="CG117" s="1005"/>
      <c r="CH117" s="1005"/>
      <c r="CI117" s="1005"/>
      <c r="CJ117" s="1005"/>
      <c r="CK117" s="1035"/>
      <c r="CL117" s="1036"/>
      <c r="CM117" s="1006" t="s">
        <v>466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464</v>
      </c>
      <c r="DM117" s="1049"/>
      <c r="DN117" s="1049"/>
      <c r="DO117" s="1049"/>
      <c r="DP117" s="1050"/>
      <c r="DQ117" s="1051" t="s">
        <v>464</v>
      </c>
      <c r="DR117" s="1049"/>
      <c r="DS117" s="1049"/>
      <c r="DT117" s="1049"/>
      <c r="DU117" s="1050"/>
      <c r="DV117" s="1052" t="s">
        <v>465</v>
      </c>
      <c r="DW117" s="1053"/>
      <c r="DX117" s="1053"/>
      <c r="DY117" s="1053"/>
      <c r="DZ117" s="1054"/>
    </row>
    <row r="118" spans="1:130" s="246" customFormat="1" ht="26.25" customHeight="1" x14ac:dyDescent="0.15">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310</v>
      </c>
      <c r="AG118" s="975"/>
      <c r="AH118" s="975"/>
      <c r="AI118" s="975"/>
      <c r="AJ118" s="976"/>
      <c r="AK118" s="974" t="s">
        <v>309</v>
      </c>
      <c r="AL118" s="975"/>
      <c r="AM118" s="975"/>
      <c r="AN118" s="975"/>
      <c r="AO118" s="976"/>
      <c r="AP118" s="1061" t="s">
        <v>435</v>
      </c>
      <c r="AQ118" s="1062"/>
      <c r="AR118" s="1062"/>
      <c r="AS118" s="1062"/>
      <c r="AT118" s="1063"/>
      <c r="AU118" s="990"/>
      <c r="AV118" s="991"/>
      <c r="AW118" s="991"/>
      <c r="AX118" s="991"/>
      <c r="AY118" s="991"/>
      <c r="AZ118" s="1064" t="s">
        <v>467</v>
      </c>
      <c r="BA118" s="1055"/>
      <c r="BB118" s="1055"/>
      <c r="BC118" s="1055"/>
      <c r="BD118" s="1055"/>
      <c r="BE118" s="1055"/>
      <c r="BF118" s="1055"/>
      <c r="BG118" s="1055"/>
      <c r="BH118" s="1055"/>
      <c r="BI118" s="1055"/>
      <c r="BJ118" s="1055"/>
      <c r="BK118" s="1055"/>
      <c r="BL118" s="1055"/>
      <c r="BM118" s="1055"/>
      <c r="BN118" s="1055"/>
      <c r="BO118" s="1055"/>
      <c r="BP118" s="1056"/>
      <c r="BQ118" s="1087" t="s">
        <v>393</v>
      </c>
      <c r="BR118" s="1088"/>
      <c r="BS118" s="1088"/>
      <c r="BT118" s="1088"/>
      <c r="BU118" s="1088"/>
      <c r="BV118" s="1088" t="s">
        <v>468</v>
      </c>
      <c r="BW118" s="1088"/>
      <c r="BX118" s="1088"/>
      <c r="BY118" s="1088"/>
      <c r="BZ118" s="1088"/>
      <c r="CA118" s="1088" t="s">
        <v>465</v>
      </c>
      <c r="CB118" s="1088"/>
      <c r="CC118" s="1088"/>
      <c r="CD118" s="1088"/>
      <c r="CE118" s="1088"/>
      <c r="CF118" s="1004" t="s">
        <v>129</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393</v>
      </c>
      <c r="DH118" s="1049"/>
      <c r="DI118" s="1049"/>
      <c r="DJ118" s="1049"/>
      <c r="DK118" s="1050"/>
      <c r="DL118" s="1051" t="s">
        <v>468</v>
      </c>
      <c r="DM118" s="1049"/>
      <c r="DN118" s="1049"/>
      <c r="DO118" s="1049"/>
      <c r="DP118" s="1050"/>
      <c r="DQ118" s="1051" t="s">
        <v>470</v>
      </c>
      <c r="DR118" s="1049"/>
      <c r="DS118" s="1049"/>
      <c r="DT118" s="1049"/>
      <c r="DU118" s="1050"/>
      <c r="DV118" s="1052" t="s">
        <v>471</v>
      </c>
      <c r="DW118" s="1053"/>
      <c r="DX118" s="1053"/>
      <c r="DY118" s="1053"/>
      <c r="DZ118" s="1054"/>
    </row>
    <row r="119" spans="1:130" s="246" customFormat="1" ht="26.25" customHeight="1" x14ac:dyDescent="0.15">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40292</v>
      </c>
      <c r="AB119" s="982"/>
      <c r="AC119" s="982"/>
      <c r="AD119" s="982"/>
      <c r="AE119" s="983"/>
      <c r="AF119" s="984">
        <v>37946</v>
      </c>
      <c r="AG119" s="982"/>
      <c r="AH119" s="982"/>
      <c r="AI119" s="982"/>
      <c r="AJ119" s="983"/>
      <c r="AK119" s="984">
        <v>37924</v>
      </c>
      <c r="AL119" s="982"/>
      <c r="AM119" s="982"/>
      <c r="AN119" s="982"/>
      <c r="AO119" s="983"/>
      <c r="AP119" s="985">
        <v>5.8</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472</v>
      </c>
      <c r="BP119" s="1096"/>
      <c r="BQ119" s="1087">
        <v>2399387</v>
      </c>
      <c r="BR119" s="1088"/>
      <c r="BS119" s="1088"/>
      <c r="BT119" s="1088"/>
      <c r="BU119" s="1088"/>
      <c r="BV119" s="1088">
        <v>2480987</v>
      </c>
      <c r="BW119" s="1088"/>
      <c r="BX119" s="1088"/>
      <c r="BY119" s="1088"/>
      <c r="BZ119" s="1088"/>
      <c r="CA119" s="1088">
        <v>2614356</v>
      </c>
      <c r="CB119" s="1088"/>
      <c r="CC119" s="1088"/>
      <c r="CD119" s="1088"/>
      <c r="CE119" s="1088"/>
      <c r="CF119" s="1089"/>
      <c r="CG119" s="1090"/>
      <c r="CH119" s="1090"/>
      <c r="CI119" s="1090"/>
      <c r="CJ119" s="1091"/>
      <c r="CK119" s="1037"/>
      <c r="CL119" s="1038"/>
      <c r="CM119" s="1092" t="s">
        <v>473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474</v>
      </c>
      <c r="DH119" s="1074"/>
      <c r="DI119" s="1074"/>
      <c r="DJ119" s="1074"/>
      <c r="DK119" s="1075"/>
      <c r="DL119" s="1073" t="s">
        <v>468</v>
      </c>
      <c r="DM119" s="1074"/>
      <c r="DN119" s="1074"/>
      <c r="DO119" s="1074"/>
      <c r="DP119" s="1075"/>
      <c r="DQ119" s="1073" t="s">
        <v>475</v>
      </c>
      <c r="DR119" s="1074"/>
      <c r="DS119" s="1074"/>
      <c r="DT119" s="1074"/>
      <c r="DU119" s="1075"/>
      <c r="DV119" s="1076" t="s">
        <v>465</v>
      </c>
      <c r="DW119" s="1077"/>
      <c r="DX119" s="1077"/>
      <c r="DY119" s="1077"/>
      <c r="DZ119" s="1078"/>
    </row>
    <row r="120" spans="1:130" s="246" customFormat="1" ht="26.25" customHeight="1" x14ac:dyDescent="0.15">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393</v>
      </c>
      <c r="AB120" s="1049"/>
      <c r="AC120" s="1049"/>
      <c r="AD120" s="1049"/>
      <c r="AE120" s="1050"/>
      <c r="AF120" s="1051" t="s">
        <v>471</v>
      </c>
      <c r="AG120" s="1049"/>
      <c r="AH120" s="1049"/>
      <c r="AI120" s="1049"/>
      <c r="AJ120" s="1050"/>
      <c r="AK120" s="1051" t="s">
        <v>393</v>
      </c>
      <c r="AL120" s="1049"/>
      <c r="AM120" s="1049"/>
      <c r="AN120" s="1049"/>
      <c r="AO120" s="1050"/>
      <c r="AP120" s="1052" t="s">
        <v>129</v>
      </c>
      <c r="AQ120" s="1053"/>
      <c r="AR120" s="1053"/>
      <c r="AS120" s="1053"/>
      <c r="AT120" s="1054"/>
      <c r="AU120" s="1079" t="s">
        <v>476</v>
      </c>
      <c r="AV120" s="1080"/>
      <c r="AW120" s="1080"/>
      <c r="AX120" s="1080"/>
      <c r="AY120" s="1081"/>
      <c r="AZ120" s="1030" t="s">
        <v>477</v>
      </c>
      <c r="BA120" s="979"/>
      <c r="BB120" s="979"/>
      <c r="BC120" s="979"/>
      <c r="BD120" s="979"/>
      <c r="BE120" s="979"/>
      <c r="BF120" s="979"/>
      <c r="BG120" s="979"/>
      <c r="BH120" s="979"/>
      <c r="BI120" s="979"/>
      <c r="BJ120" s="979"/>
      <c r="BK120" s="979"/>
      <c r="BL120" s="979"/>
      <c r="BM120" s="979"/>
      <c r="BN120" s="979"/>
      <c r="BO120" s="979"/>
      <c r="BP120" s="980"/>
      <c r="BQ120" s="1016">
        <v>490443</v>
      </c>
      <c r="BR120" s="1017"/>
      <c r="BS120" s="1017"/>
      <c r="BT120" s="1017"/>
      <c r="BU120" s="1017"/>
      <c r="BV120" s="1017">
        <v>369177</v>
      </c>
      <c r="BW120" s="1017"/>
      <c r="BX120" s="1017"/>
      <c r="BY120" s="1017"/>
      <c r="BZ120" s="1017"/>
      <c r="CA120" s="1017">
        <v>332809</v>
      </c>
      <c r="CB120" s="1017"/>
      <c r="CC120" s="1017"/>
      <c r="CD120" s="1017"/>
      <c r="CE120" s="1017"/>
      <c r="CF120" s="1031">
        <v>50.5</v>
      </c>
      <c r="CG120" s="1032"/>
      <c r="CH120" s="1032"/>
      <c r="CI120" s="1032"/>
      <c r="CJ120" s="1032"/>
      <c r="CK120" s="1097" t="s">
        <v>478</v>
      </c>
      <c r="CL120" s="1098"/>
      <c r="CM120" s="1098"/>
      <c r="CN120" s="1098"/>
      <c r="CO120" s="1099"/>
      <c r="CP120" s="1105" t="s">
        <v>479</v>
      </c>
      <c r="CQ120" s="1106"/>
      <c r="CR120" s="1106"/>
      <c r="CS120" s="1106"/>
      <c r="CT120" s="1106"/>
      <c r="CU120" s="1106"/>
      <c r="CV120" s="1106"/>
      <c r="CW120" s="1106"/>
      <c r="CX120" s="1106"/>
      <c r="CY120" s="1106"/>
      <c r="CZ120" s="1106"/>
      <c r="DA120" s="1106"/>
      <c r="DB120" s="1106"/>
      <c r="DC120" s="1106"/>
      <c r="DD120" s="1106"/>
      <c r="DE120" s="1106"/>
      <c r="DF120" s="1107"/>
      <c r="DG120" s="1016">
        <v>359646</v>
      </c>
      <c r="DH120" s="1017"/>
      <c r="DI120" s="1017"/>
      <c r="DJ120" s="1017"/>
      <c r="DK120" s="1017"/>
      <c r="DL120" s="1017">
        <v>311792</v>
      </c>
      <c r="DM120" s="1017"/>
      <c r="DN120" s="1017"/>
      <c r="DO120" s="1017"/>
      <c r="DP120" s="1017"/>
      <c r="DQ120" s="1017">
        <v>281620</v>
      </c>
      <c r="DR120" s="1017"/>
      <c r="DS120" s="1017"/>
      <c r="DT120" s="1017"/>
      <c r="DU120" s="1017"/>
      <c r="DV120" s="1018">
        <v>42.7</v>
      </c>
      <c r="DW120" s="1018"/>
      <c r="DX120" s="1018"/>
      <c r="DY120" s="1018"/>
      <c r="DZ120" s="1019"/>
    </row>
    <row r="121" spans="1:130" s="246" customFormat="1" ht="26.25" customHeight="1" x14ac:dyDescent="0.15">
      <c r="A121" s="1149"/>
      <c r="B121" s="1036"/>
      <c r="C121" s="1057" t="s">
        <v>480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464</v>
      </c>
      <c r="AB121" s="1049"/>
      <c r="AC121" s="1049"/>
      <c r="AD121" s="1049"/>
      <c r="AE121" s="1050"/>
      <c r="AF121" s="1051" t="s">
        <v>464</v>
      </c>
      <c r="AG121" s="1049"/>
      <c r="AH121" s="1049"/>
      <c r="AI121" s="1049"/>
      <c r="AJ121" s="1050"/>
      <c r="AK121" s="1051" t="s">
        <v>464</v>
      </c>
      <c r="AL121" s="1049"/>
      <c r="AM121" s="1049"/>
      <c r="AN121" s="1049"/>
      <c r="AO121" s="1050"/>
      <c r="AP121" s="1052" t="s">
        <v>471</v>
      </c>
      <c r="AQ121" s="1053"/>
      <c r="AR121" s="1053"/>
      <c r="AS121" s="1053"/>
      <c r="AT121" s="1054"/>
      <c r="AU121" s="1082"/>
      <c r="AV121" s="1083"/>
      <c r="AW121" s="1083"/>
      <c r="AX121" s="1083"/>
      <c r="AY121" s="1084"/>
      <c r="AZ121" s="1039" t="s">
        <v>481</v>
      </c>
      <c r="BA121" s="1040"/>
      <c r="BB121" s="1040"/>
      <c r="BC121" s="1040"/>
      <c r="BD121" s="1040"/>
      <c r="BE121" s="1040"/>
      <c r="BF121" s="1040"/>
      <c r="BG121" s="1040"/>
      <c r="BH121" s="1040"/>
      <c r="BI121" s="1040"/>
      <c r="BJ121" s="1040"/>
      <c r="BK121" s="1040"/>
      <c r="BL121" s="1040"/>
      <c r="BM121" s="1040"/>
      <c r="BN121" s="1040"/>
      <c r="BO121" s="1040"/>
      <c r="BP121" s="1041"/>
      <c r="BQ121" s="1009">
        <v>34928</v>
      </c>
      <c r="BR121" s="1010"/>
      <c r="BS121" s="1010"/>
      <c r="BT121" s="1010"/>
      <c r="BU121" s="1010"/>
      <c r="BV121" s="1010">
        <v>26326</v>
      </c>
      <c r="BW121" s="1010"/>
      <c r="BX121" s="1010"/>
      <c r="BY121" s="1010"/>
      <c r="BZ121" s="1010"/>
      <c r="CA121" s="1010">
        <v>19907</v>
      </c>
      <c r="CB121" s="1010"/>
      <c r="CC121" s="1010"/>
      <c r="CD121" s="1010"/>
      <c r="CE121" s="1010"/>
      <c r="CF121" s="1004">
        <v>3</v>
      </c>
      <c r="CG121" s="1005"/>
      <c r="CH121" s="1005"/>
      <c r="CI121" s="1005"/>
      <c r="CJ121" s="1005"/>
      <c r="CK121" s="1100"/>
      <c r="CL121" s="1101"/>
      <c r="CM121" s="1101"/>
      <c r="CN121" s="1101"/>
      <c r="CO121" s="1102"/>
      <c r="CP121" s="1110" t="s">
        <v>482</v>
      </c>
      <c r="CQ121" s="1111"/>
      <c r="CR121" s="1111"/>
      <c r="CS121" s="1111"/>
      <c r="CT121" s="1111"/>
      <c r="CU121" s="1111"/>
      <c r="CV121" s="1111"/>
      <c r="CW121" s="1111"/>
      <c r="CX121" s="1111"/>
      <c r="CY121" s="1111"/>
      <c r="CZ121" s="1111"/>
      <c r="DA121" s="1111"/>
      <c r="DB121" s="1111"/>
      <c r="DC121" s="1111"/>
      <c r="DD121" s="1111"/>
      <c r="DE121" s="1111"/>
      <c r="DF121" s="1112"/>
      <c r="DG121" s="1009">
        <v>174671</v>
      </c>
      <c r="DH121" s="1010"/>
      <c r="DI121" s="1010"/>
      <c r="DJ121" s="1010"/>
      <c r="DK121" s="1010"/>
      <c r="DL121" s="1010">
        <v>200470</v>
      </c>
      <c r="DM121" s="1010"/>
      <c r="DN121" s="1010"/>
      <c r="DO121" s="1010"/>
      <c r="DP121" s="1010"/>
      <c r="DQ121" s="1010">
        <v>222755</v>
      </c>
      <c r="DR121" s="1010"/>
      <c r="DS121" s="1010"/>
      <c r="DT121" s="1010"/>
      <c r="DU121" s="1010"/>
      <c r="DV121" s="1011">
        <v>33.799999999999997</v>
      </c>
      <c r="DW121" s="1011"/>
      <c r="DX121" s="1011"/>
      <c r="DY121" s="1011"/>
      <c r="DZ121" s="1012"/>
    </row>
    <row r="122" spans="1:130" s="246" customFormat="1" ht="26.25" customHeight="1" x14ac:dyDescent="0.15">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471</v>
      </c>
      <c r="AB122" s="1049"/>
      <c r="AC122" s="1049"/>
      <c r="AD122" s="1049"/>
      <c r="AE122" s="1050"/>
      <c r="AF122" s="1051" t="s">
        <v>129</v>
      </c>
      <c r="AG122" s="1049"/>
      <c r="AH122" s="1049"/>
      <c r="AI122" s="1049"/>
      <c r="AJ122" s="1050"/>
      <c r="AK122" s="1051" t="s">
        <v>465</v>
      </c>
      <c r="AL122" s="1049"/>
      <c r="AM122" s="1049"/>
      <c r="AN122" s="1049"/>
      <c r="AO122" s="1050"/>
      <c r="AP122" s="1052" t="s">
        <v>474</v>
      </c>
      <c r="AQ122" s="1053"/>
      <c r="AR122" s="1053"/>
      <c r="AS122" s="1053"/>
      <c r="AT122" s="1054"/>
      <c r="AU122" s="1082"/>
      <c r="AV122" s="1083"/>
      <c r="AW122" s="1083"/>
      <c r="AX122" s="1083"/>
      <c r="AY122" s="1084"/>
      <c r="AZ122" s="1064" t="s">
        <v>483</v>
      </c>
      <c r="BA122" s="1055"/>
      <c r="BB122" s="1055"/>
      <c r="BC122" s="1055"/>
      <c r="BD122" s="1055"/>
      <c r="BE122" s="1055"/>
      <c r="BF122" s="1055"/>
      <c r="BG122" s="1055"/>
      <c r="BH122" s="1055"/>
      <c r="BI122" s="1055"/>
      <c r="BJ122" s="1055"/>
      <c r="BK122" s="1055"/>
      <c r="BL122" s="1055"/>
      <c r="BM122" s="1055"/>
      <c r="BN122" s="1055"/>
      <c r="BO122" s="1055"/>
      <c r="BP122" s="1056"/>
      <c r="BQ122" s="1087">
        <v>1107685</v>
      </c>
      <c r="BR122" s="1088"/>
      <c r="BS122" s="1088"/>
      <c r="BT122" s="1088"/>
      <c r="BU122" s="1088"/>
      <c r="BV122" s="1088">
        <v>1144183</v>
      </c>
      <c r="BW122" s="1088"/>
      <c r="BX122" s="1088"/>
      <c r="BY122" s="1088"/>
      <c r="BZ122" s="1088"/>
      <c r="CA122" s="1088">
        <v>1115044</v>
      </c>
      <c r="CB122" s="1088"/>
      <c r="CC122" s="1088"/>
      <c r="CD122" s="1088"/>
      <c r="CE122" s="1088"/>
      <c r="CF122" s="1108">
        <v>169.3</v>
      </c>
      <c r="CG122" s="1109"/>
      <c r="CH122" s="1109"/>
      <c r="CI122" s="1109"/>
      <c r="CJ122" s="1109"/>
      <c r="CK122" s="1100"/>
      <c r="CL122" s="1101"/>
      <c r="CM122" s="1101"/>
      <c r="CN122" s="1101"/>
      <c r="CO122" s="1102"/>
      <c r="CP122" s="1110" t="s">
        <v>484</v>
      </c>
      <c r="CQ122" s="1111"/>
      <c r="CR122" s="1111"/>
      <c r="CS122" s="1111"/>
      <c r="CT122" s="1111"/>
      <c r="CU122" s="1111"/>
      <c r="CV122" s="1111"/>
      <c r="CW122" s="1111"/>
      <c r="CX122" s="1111"/>
      <c r="CY122" s="1111"/>
      <c r="CZ122" s="1111"/>
      <c r="DA122" s="1111"/>
      <c r="DB122" s="1111"/>
      <c r="DC122" s="1111"/>
      <c r="DD122" s="1111"/>
      <c r="DE122" s="1111"/>
      <c r="DF122" s="1112"/>
      <c r="DG122" s="1009">
        <v>43701</v>
      </c>
      <c r="DH122" s="1010"/>
      <c r="DI122" s="1010"/>
      <c r="DJ122" s="1010"/>
      <c r="DK122" s="1010"/>
      <c r="DL122" s="1010">
        <v>43276</v>
      </c>
      <c r="DM122" s="1010"/>
      <c r="DN122" s="1010"/>
      <c r="DO122" s="1010"/>
      <c r="DP122" s="1010"/>
      <c r="DQ122" s="1010">
        <v>42962</v>
      </c>
      <c r="DR122" s="1010"/>
      <c r="DS122" s="1010"/>
      <c r="DT122" s="1010"/>
      <c r="DU122" s="1010"/>
      <c r="DV122" s="1011">
        <v>6.5</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464</v>
      </c>
      <c r="AB123" s="1049"/>
      <c r="AC123" s="1049"/>
      <c r="AD123" s="1049"/>
      <c r="AE123" s="1050"/>
      <c r="AF123" s="1051" t="s">
        <v>465</v>
      </c>
      <c r="AG123" s="1049"/>
      <c r="AH123" s="1049"/>
      <c r="AI123" s="1049"/>
      <c r="AJ123" s="1050"/>
      <c r="AK123" s="1051" t="s">
        <v>474</v>
      </c>
      <c r="AL123" s="1049"/>
      <c r="AM123" s="1049"/>
      <c r="AN123" s="1049"/>
      <c r="AO123" s="1050"/>
      <c r="AP123" s="1052" t="s">
        <v>465</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485</v>
      </c>
      <c r="BP123" s="1096"/>
      <c r="BQ123" s="1155">
        <v>1633056</v>
      </c>
      <c r="BR123" s="1156"/>
      <c r="BS123" s="1156"/>
      <c r="BT123" s="1156"/>
      <c r="BU123" s="1156"/>
      <c r="BV123" s="1156">
        <v>1539686</v>
      </c>
      <c r="BW123" s="1156"/>
      <c r="BX123" s="1156"/>
      <c r="BY123" s="1156"/>
      <c r="BZ123" s="1156"/>
      <c r="CA123" s="1156">
        <v>1467760</v>
      </c>
      <c r="CB123" s="1156"/>
      <c r="CC123" s="1156"/>
      <c r="CD123" s="1156"/>
      <c r="CE123" s="1156"/>
      <c r="CF123" s="1089"/>
      <c r="CG123" s="1090"/>
      <c r="CH123" s="1090"/>
      <c r="CI123" s="1090"/>
      <c r="CJ123" s="1091"/>
      <c r="CK123" s="1100"/>
      <c r="CL123" s="1101"/>
      <c r="CM123" s="1101"/>
      <c r="CN123" s="1101"/>
      <c r="CO123" s="1102"/>
      <c r="CP123" s="1110" t="s">
        <v>486</v>
      </c>
      <c r="CQ123" s="1111"/>
      <c r="CR123" s="1111"/>
      <c r="CS123" s="1111"/>
      <c r="CT123" s="1111"/>
      <c r="CU123" s="1111"/>
      <c r="CV123" s="1111"/>
      <c r="CW123" s="1111"/>
      <c r="CX123" s="1111"/>
      <c r="CY123" s="1111"/>
      <c r="CZ123" s="1111"/>
      <c r="DA123" s="1111"/>
      <c r="DB123" s="1111"/>
      <c r="DC123" s="1111"/>
      <c r="DD123" s="1111"/>
      <c r="DE123" s="1111"/>
      <c r="DF123" s="1112"/>
      <c r="DG123" s="1048">
        <v>8519</v>
      </c>
      <c r="DH123" s="1049"/>
      <c r="DI123" s="1049"/>
      <c r="DJ123" s="1049"/>
      <c r="DK123" s="1050"/>
      <c r="DL123" s="1051">
        <v>8173</v>
      </c>
      <c r="DM123" s="1049"/>
      <c r="DN123" s="1049"/>
      <c r="DO123" s="1049"/>
      <c r="DP123" s="1050"/>
      <c r="DQ123" s="1051">
        <v>7845</v>
      </c>
      <c r="DR123" s="1049"/>
      <c r="DS123" s="1049"/>
      <c r="DT123" s="1049"/>
      <c r="DU123" s="1050"/>
      <c r="DV123" s="1052">
        <v>1.2</v>
      </c>
      <c r="DW123" s="1053"/>
      <c r="DX123" s="1053"/>
      <c r="DY123" s="1053"/>
      <c r="DZ123" s="1054"/>
    </row>
    <row r="124" spans="1:130" s="246" customFormat="1" ht="26.25" customHeight="1" thickBot="1" x14ac:dyDescent="0.2">
      <c r="A124" s="1149"/>
      <c r="B124" s="1036"/>
      <c r="C124" s="1006" t="s">
        <v>466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468</v>
      </c>
      <c r="AB124" s="1049"/>
      <c r="AC124" s="1049"/>
      <c r="AD124" s="1049"/>
      <c r="AE124" s="1050"/>
      <c r="AF124" s="1051" t="s">
        <v>465</v>
      </c>
      <c r="AG124" s="1049"/>
      <c r="AH124" s="1049"/>
      <c r="AI124" s="1049"/>
      <c r="AJ124" s="1050"/>
      <c r="AK124" s="1051" t="s">
        <v>129</v>
      </c>
      <c r="AL124" s="1049"/>
      <c r="AM124" s="1049"/>
      <c r="AN124" s="1049"/>
      <c r="AO124" s="1050"/>
      <c r="AP124" s="1052" t="s">
        <v>470</v>
      </c>
      <c r="AQ124" s="1053"/>
      <c r="AR124" s="1053"/>
      <c r="AS124" s="1053"/>
      <c r="AT124" s="1054"/>
      <c r="AU124" s="1151" t="s">
        <v>487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115.4</v>
      </c>
      <c r="BR124" s="1118"/>
      <c r="BS124" s="1118"/>
      <c r="BT124" s="1118"/>
      <c r="BU124" s="1118"/>
      <c r="BV124" s="1118">
        <v>142.1</v>
      </c>
      <c r="BW124" s="1118"/>
      <c r="BX124" s="1118"/>
      <c r="BY124" s="1118"/>
      <c r="BZ124" s="1118"/>
      <c r="CA124" s="1118">
        <v>174</v>
      </c>
      <c r="CB124" s="1118"/>
      <c r="CC124" s="1118"/>
      <c r="CD124" s="1118"/>
      <c r="CE124" s="1118"/>
      <c r="CF124" s="1119"/>
      <c r="CG124" s="1120"/>
      <c r="CH124" s="1120"/>
      <c r="CI124" s="1120"/>
      <c r="CJ124" s="1121"/>
      <c r="CK124" s="1103"/>
      <c r="CL124" s="1103"/>
      <c r="CM124" s="1103"/>
      <c r="CN124" s="1103"/>
      <c r="CO124" s="1104"/>
      <c r="CP124" s="1110" t="s">
        <v>488</v>
      </c>
      <c r="CQ124" s="1111"/>
      <c r="CR124" s="1111"/>
      <c r="CS124" s="1111"/>
      <c r="CT124" s="1111"/>
      <c r="CU124" s="1111"/>
      <c r="CV124" s="1111"/>
      <c r="CW124" s="1111"/>
      <c r="CX124" s="1111"/>
      <c r="CY124" s="1111"/>
      <c r="CZ124" s="1111"/>
      <c r="DA124" s="1111"/>
      <c r="DB124" s="1111"/>
      <c r="DC124" s="1111"/>
      <c r="DD124" s="1111"/>
      <c r="DE124" s="1111"/>
      <c r="DF124" s="1112"/>
      <c r="DG124" s="1095" t="s">
        <v>475</v>
      </c>
      <c r="DH124" s="1074"/>
      <c r="DI124" s="1074"/>
      <c r="DJ124" s="1074"/>
      <c r="DK124" s="1075"/>
      <c r="DL124" s="1073" t="s">
        <v>393</v>
      </c>
      <c r="DM124" s="1074"/>
      <c r="DN124" s="1074"/>
      <c r="DO124" s="1074"/>
      <c r="DP124" s="1075"/>
      <c r="DQ124" s="1073" t="s">
        <v>468</v>
      </c>
      <c r="DR124" s="1074"/>
      <c r="DS124" s="1074"/>
      <c r="DT124" s="1074"/>
      <c r="DU124" s="1075"/>
      <c r="DV124" s="1076" t="s">
        <v>464</v>
      </c>
      <c r="DW124" s="1077"/>
      <c r="DX124" s="1077"/>
      <c r="DY124" s="1077"/>
      <c r="DZ124" s="1078"/>
    </row>
    <row r="125" spans="1:130" s="246" customFormat="1" ht="26.25" customHeight="1" x14ac:dyDescent="0.15">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471</v>
      </c>
      <c r="AB125" s="1049"/>
      <c r="AC125" s="1049"/>
      <c r="AD125" s="1049"/>
      <c r="AE125" s="1050"/>
      <c r="AF125" s="1051" t="s">
        <v>129</v>
      </c>
      <c r="AG125" s="1049"/>
      <c r="AH125" s="1049"/>
      <c r="AI125" s="1049"/>
      <c r="AJ125" s="1050"/>
      <c r="AK125" s="1051" t="s">
        <v>471</v>
      </c>
      <c r="AL125" s="1049"/>
      <c r="AM125" s="1049"/>
      <c r="AN125" s="1049"/>
      <c r="AO125" s="1050"/>
      <c r="AP125" s="1052" t="s">
        <v>464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489</v>
      </c>
      <c r="CL125" s="1098"/>
      <c r="CM125" s="1098"/>
      <c r="CN125" s="1098"/>
      <c r="CO125" s="1099"/>
      <c r="CP125" s="1030" t="s">
        <v>490</v>
      </c>
      <c r="CQ125" s="979"/>
      <c r="CR125" s="979"/>
      <c r="CS125" s="979"/>
      <c r="CT125" s="979"/>
      <c r="CU125" s="979"/>
      <c r="CV125" s="979"/>
      <c r="CW125" s="979"/>
      <c r="CX125" s="979"/>
      <c r="CY125" s="979"/>
      <c r="CZ125" s="979"/>
      <c r="DA125" s="979"/>
      <c r="DB125" s="979"/>
      <c r="DC125" s="979"/>
      <c r="DD125" s="979"/>
      <c r="DE125" s="979"/>
      <c r="DF125" s="980"/>
      <c r="DG125" s="1016" t="s">
        <v>393</v>
      </c>
      <c r="DH125" s="1017"/>
      <c r="DI125" s="1017"/>
      <c r="DJ125" s="1017"/>
      <c r="DK125" s="1017"/>
      <c r="DL125" s="1017" t="s">
        <v>471</v>
      </c>
      <c r="DM125" s="1017"/>
      <c r="DN125" s="1017"/>
      <c r="DO125" s="1017"/>
      <c r="DP125" s="1017"/>
      <c r="DQ125" s="1017" t="s">
        <v>474</v>
      </c>
      <c r="DR125" s="1017"/>
      <c r="DS125" s="1017"/>
      <c r="DT125" s="1017"/>
      <c r="DU125" s="1017"/>
      <c r="DV125" s="1018" t="s">
        <v>468</v>
      </c>
      <c r="DW125" s="1018"/>
      <c r="DX125" s="1018"/>
      <c r="DY125" s="1018"/>
      <c r="DZ125" s="1019"/>
    </row>
    <row r="126" spans="1:130" s="246" customFormat="1" ht="26.25" customHeight="1" thickBot="1" x14ac:dyDescent="0.2">
      <c r="A126" s="1149"/>
      <c r="B126" s="1036"/>
      <c r="C126" s="1006" t="s">
        <v>473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464</v>
      </c>
      <c r="AB126" s="1049"/>
      <c r="AC126" s="1049"/>
      <c r="AD126" s="1049"/>
      <c r="AE126" s="1050"/>
      <c r="AF126" s="1051" t="s">
        <v>474</v>
      </c>
      <c r="AG126" s="1049"/>
      <c r="AH126" s="1049"/>
      <c r="AI126" s="1049"/>
      <c r="AJ126" s="1050"/>
      <c r="AK126" s="1051" t="s">
        <v>464</v>
      </c>
      <c r="AL126" s="1049"/>
      <c r="AM126" s="1049"/>
      <c r="AN126" s="1049"/>
      <c r="AO126" s="1050"/>
      <c r="AP126" s="1052" t="s">
        <v>465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491</v>
      </c>
      <c r="CQ126" s="1040"/>
      <c r="CR126" s="1040"/>
      <c r="CS126" s="1040"/>
      <c r="CT126" s="1040"/>
      <c r="CU126" s="1040"/>
      <c r="CV126" s="1040"/>
      <c r="CW126" s="1040"/>
      <c r="CX126" s="1040"/>
      <c r="CY126" s="1040"/>
      <c r="CZ126" s="1040"/>
      <c r="DA126" s="1040"/>
      <c r="DB126" s="1040"/>
      <c r="DC126" s="1040"/>
      <c r="DD126" s="1040"/>
      <c r="DE126" s="1040"/>
      <c r="DF126" s="1041"/>
      <c r="DG126" s="1009" t="s">
        <v>393</v>
      </c>
      <c r="DH126" s="1010"/>
      <c r="DI126" s="1010"/>
      <c r="DJ126" s="1010"/>
      <c r="DK126" s="1010"/>
      <c r="DL126" s="1010" t="s">
        <v>475</v>
      </c>
      <c r="DM126" s="1010"/>
      <c r="DN126" s="1010"/>
      <c r="DO126" s="1010"/>
      <c r="DP126" s="1010"/>
      <c r="DQ126" s="1010" t="s">
        <v>470</v>
      </c>
      <c r="DR126" s="1010"/>
      <c r="DS126" s="1010"/>
      <c r="DT126" s="1010"/>
      <c r="DU126" s="1010"/>
      <c r="DV126" s="1011" t="s">
        <v>471</v>
      </c>
      <c r="DW126" s="1011"/>
      <c r="DX126" s="1011"/>
      <c r="DY126" s="1011"/>
      <c r="DZ126" s="1012"/>
    </row>
    <row r="127" spans="1:130" s="246" customFormat="1" ht="26.25" customHeight="1" x14ac:dyDescent="0.15">
      <c r="A127" s="1150"/>
      <c r="B127" s="1038"/>
      <c r="C127" s="1092" t="s">
        <v>492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465</v>
      </c>
      <c r="AB127" s="1049"/>
      <c r="AC127" s="1049"/>
      <c r="AD127" s="1049"/>
      <c r="AE127" s="1050"/>
      <c r="AF127" s="1051" t="s">
        <v>470</v>
      </c>
      <c r="AG127" s="1049"/>
      <c r="AH127" s="1049"/>
      <c r="AI127" s="1049"/>
      <c r="AJ127" s="1050"/>
      <c r="AK127" s="1051" t="s">
        <v>468</v>
      </c>
      <c r="AL127" s="1049"/>
      <c r="AM127" s="1049"/>
      <c r="AN127" s="1049"/>
      <c r="AO127" s="1050"/>
      <c r="AP127" s="1052" t="s">
        <v>470</v>
      </c>
      <c r="AQ127" s="1053"/>
      <c r="AR127" s="1053"/>
      <c r="AS127" s="1053"/>
      <c r="AT127" s="1054"/>
      <c r="AU127" s="282"/>
      <c r="AV127" s="282"/>
      <c r="AW127" s="282"/>
      <c r="AX127" s="1122" t="s">
        <v>493</v>
      </c>
      <c r="AY127" s="1123"/>
      <c r="AZ127" s="1123"/>
      <c r="BA127" s="1123"/>
      <c r="BB127" s="1123"/>
      <c r="BC127" s="1123"/>
      <c r="BD127" s="1123"/>
      <c r="BE127" s="1124"/>
      <c r="BF127" s="1125" t="s">
        <v>494</v>
      </c>
      <c r="BG127" s="1123"/>
      <c r="BH127" s="1123"/>
      <c r="BI127" s="1123"/>
      <c r="BJ127" s="1123"/>
      <c r="BK127" s="1123"/>
      <c r="BL127" s="1124"/>
      <c r="BM127" s="1125" t="s">
        <v>495</v>
      </c>
      <c r="BN127" s="1123"/>
      <c r="BO127" s="1123"/>
      <c r="BP127" s="1123"/>
      <c r="BQ127" s="1123"/>
      <c r="BR127" s="1123"/>
      <c r="BS127" s="1124"/>
      <c r="BT127" s="1125" t="s">
        <v>496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497</v>
      </c>
      <c r="CQ127" s="1040"/>
      <c r="CR127" s="1040"/>
      <c r="CS127" s="1040"/>
      <c r="CT127" s="1040"/>
      <c r="CU127" s="1040"/>
      <c r="CV127" s="1040"/>
      <c r="CW127" s="1040"/>
      <c r="CX127" s="1040"/>
      <c r="CY127" s="1040"/>
      <c r="CZ127" s="1040"/>
      <c r="DA127" s="1040"/>
      <c r="DB127" s="1040"/>
      <c r="DC127" s="1040"/>
      <c r="DD127" s="1040"/>
      <c r="DE127" s="1040"/>
      <c r="DF127" s="1041"/>
      <c r="DG127" s="1009" t="s">
        <v>498</v>
      </c>
      <c r="DH127" s="1010"/>
      <c r="DI127" s="1010"/>
      <c r="DJ127" s="1010"/>
      <c r="DK127" s="1010"/>
      <c r="DL127" s="1010" t="s">
        <v>465</v>
      </c>
      <c r="DM127" s="1010"/>
      <c r="DN127" s="1010"/>
      <c r="DO127" s="1010"/>
      <c r="DP127" s="1010"/>
      <c r="DQ127" s="1010" t="s">
        <v>464</v>
      </c>
      <c r="DR127" s="1010"/>
      <c r="DS127" s="1010"/>
      <c r="DT127" s="1010"/>
      <c r="DU127" s="1010"/>
      <c r="DV127" s="1011" t="s">
        <v>465</v>
      </c>
      <c r="DW127" s="1011"/>
      <c r="DX127" s="1011"/>
      <c r="DY127" s="1011"/>
      <c r="DZ127" s="1012"/>
    </row>
    <row r="128" spans="1:130" s="246" customFormat="1" ht="26.25" customHeight="1" thickBot="1" x14ac:dyDescent="0.2">
      <c r="A128" s="1133" t="s">
        <v>499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500</v>
      </c>
      <c r="X128" s="1135"/>
      <c r="Y128" s="1135"/>
      <c r="Z128" s="1136"/>
      <c r="AA128" s="1137">
        <v>9401</v>
      </c>
      <c r="AB128" s="1138"/>
      <c r="AC128" s="1138"/>
      <c r="AD128" s="1138"/>
      <c r="AE128" s="1139"/>
      <c r="AF128" s="1140">
        <v>9402</v>
      </c>
      <c r="AG128" s="1138"/>
      <c r="AH128" s="1138"/>
      <c r="AI128" s="1138"/>
      <c r="AJ128" s="1139"/>
      <c r="AK128" s="1140">
        <v>6775</v>
      </c>
      <c r="AL128" s="1138"/>
      <c r="AM128" s="1138"/>
      <c r="AN128" s="1138"/>
      <c r="AO128" s="1139"/>
      <c r="AP128" s="1141"/>
      <c r="AQ128" s="1142"/>
      <c r="AR128" s="1142"/>
      <c r="AS128" s="1142"/>
      <c r="AT128" s="1143"/>
      <c r="AU128" s="282"/>
      <c r="AV128" s="282"/>
      <c r="AW128" s="282"/>
      <c r="AX128" s="978" t="s">
        <v>501</v>
      </c>
      <c r="AY128" s="979"/>
      <c r="AZ128" s="979"/>
      <c r="BA128" s="979"/>
      <c r="BB128" s="979"/>
      <c r="BC128" s="979"/>
      <c r="BD128" s="979"/>
      <c r="BE128" s="980"/>
      <c r="BF128" s="1144" t="s">
        <v>474</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502</v>
      </c>
      <c r="CQ128" s="1127"/>
      <c r="CR128" s="1127"/>
      <c r="CS128" s="1127"/>
      <c r="CT128" s="1127"/>
      <c r="CU128" s="1127"/>
      <c r="CV128" s="1127"/>
      <c r="CW128" s="1127"/>
      <c r="CX128" s="1127"/>
      <c r="CY128" s="1127"/>
      <c r="CZ128" s="1127"/>
      <c r="DA128" s="1127"/>
      <c r="DB128" s="1127"/>
      <c r="DC128" s="1127"/>
      <c r="DD128" s="1127"/>
      <c r="DE128" s="1127"/>
      <c r="DF128" s="1128"/>
      <c r="DG128" s="1129" t="s">
        <v>468</v>
      </c>
      <c r="DH128" s="1130"/>
      <c r="DI128" s="1130"/>
      <c r="DJ128" s="1130"/>
      <c r="DK128" s="1130"/>
      <c r="DL128" s="1130" t="s">
        <v>129</v>
      </c>
      <c r="DM128" s="1130"/>
      <c r="DN128" s="1130"/>
      <c r="DO128" s="1130"/>
      <c r="DP128" s="1130"/>
      <c r="DQ128" s="1130" t="s">
        <v>465</v>
      </c>
      <c r="DR128" s="1130"/>
      <c r="DS128" s="1130"/>
      <c r="DT128" s="1130"/>
      <c r="DU128" s="1130"/>
      <c r="DV128" s="1131" t="s">
        <v>474</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503</v>
      </c>
      <c r="X129" s="1164"/>
      <c r="Y129" s="1164"/>
      <c r="Z129" s="1165"/>
      <c r="AA129" s="1048">
        <v>805155</v>
      </c>
      <c r="AB129" s="1049"/>
      <c r="AC129" s="1049"/>
      <c r="AD129" s="1049"/>
      <c r="AE129" s="1050"/>
      <c r="AF129" s="1051">
        <v>787942</v>
      </c>
      <c r="AG129" s="1049"/>
      <c r="AH129" s="1049"/>
      <c r="AI129" s="1049"/>
      <c r="AJ129" s="1050"/>
      <c r="AK129" s="1051">
        <v>783812</v>
      </c>
      <c r="AL129" s="1049"/>
      <c r="AM129" s="1049"/>
      <c r="AN129" s="1049"/>
      <c r="AO129" s="1050"/>
      <c r="AP129" s="1166"/>
      <c r="AQ129" s="1167"/>
      <c r="AR129" s="1167"/>
      <c r="AS129" s="1167"/>
      <c r="AT129" s="1168"/>
      <c r="AU129" s="284"/>
      <c r="AV129" s="284"/>
      <c r="AW129" s="284"/>
      <c r="AX129" s="1157" t="s">
        <v>504</v>
      </c>
      <c r="AY129" s="1040"/>
      <c r="AZ129" s="1040"/>
      <c r="BA129" s="1040"/>
      <c r="BB129" s="1040"/>
      <c r="BC129" s="1040"/>
      <c r="BD129" s="1040"/>
      <c r="BE129" s="1041"/>
      <c r="BF129" s="1158" t="s">
        <v>465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506</v>
      </c>
      <c r="X130" s="1164"/>
      <c r="Y130" s="1164"/>
      <c r="Z130" s="1165"/>
      <c r="AA130" s="1048">
        <v>141595</v>
      </c>
      <c r="AB130" s="1049"/>
      <c r="AC130" s="1049"/>
      <c r="AD130" s="1049"/>
      <c r="AE130" s="1050"/>
      <c r="AF130" s="1051">
        <v>125702</v>
      </c>
      <c r="AG130" s="1049"/>
      <c r="AH130" s="1049"/>
      <c r="AI130" s="1049"/>
      <c r="AJ130" s="1050"/>
      <c r="AK130" s="1051">
        <v>125049</v>
      </c>
      <c r="AL130" s="1049"/>
      <c r="AM130" s="1049"/>
      <c r="AN130" s="1049"/>
      <c r="AO130" s="1050"/>
      <c r="AP130" s="1166"/>
      <c r="AQ130" s="1167"/>
      <c r="AR130" s="1167"/>
      <c r="AS130" s="1167"/>
      <c r="AT130" s="1168"/>
      <c r="AU130" s="284"/>
      <c r="AV130" s="284"/>
      <c r="AW130" s="284"/>
      <c r="AX130" s="1157" t="s">
        <v>507</v>
      </c>
      <c r="AY130" s="1040"/>
      <c r="AZ130" s="1040"/>
      <c r="BA130" s="1040"/>
      <c r="BB130" s="1040"/>
      <c r="BC130" s="1040"/>
      <c r="BD130" s="1040"/>
      <c r="BE130" s="1041"/>
      <c r="BF130" s="1194">
        <v>16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508</v>
      </c>
      <c r="X131" s="1202"/>
      <c r="Y131" s="1202"/>
      <c r="Z131" s="1203"/>
      <c r="AA131" s="1095">
        <v>663560</v>
      </c>
      <c r="AB131" s="1074"/>
      <c r="AC131" s="1074"/>
      <c r="AD131" s="1074"/>
      <c r="AE131" s="1075"/>
      <c r="AF131" s="1073">
        <v>662240</v>
      </c>
      <c r="AG131" s="1074"/>
      <c r="AH131" s="1074"/>
      <c r="AI131" s="1074"/>
      <c r="AJ131" s="1075"/>
      <c r="AK131" s="1073">
        <v>658763</v>
      </c>
      <c r="AL131" s="1074"/>
      <c r="AM131" s="1074"/>
      <c r="AN131" s="1074"/>
      <c r="AO131" s="1075"/>
      <c r="AP131" s="1204"/>
      <c r="AQ131" s="1205"/>
      <c r="AR131" s="1205"/>
      <c r="AS131" s="1205"/>
      <c r="AT131" s="1206"/>
      <c r="AU131" s="284"/>
      <c r="AV131" s="284"/>
      <c r="AW131" s="284"/>
      <c r="AX131" s="1176" t="s">
        <v>509</v>
      </c>
      <c r="AY131" s="1127"/>
      <c r="AZ131" s="1127"/>
      <c r="BA131" s="1127"/>
      <c r="BB131" s="1127"/>
      <c r="BC131" s="1127"/>
      <c r="BD131" s="1127"/>
      <c r="BE131" s="1128"/>
      <c r="BF131" s="1177">
        <v>174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511</v>
      </c>
      <c r="W132" s="1187"/>
      <c r="X132" s="1187"/>
      <c r="Y132" s="1187"/>
      <c r="Z132" s="1188"/>
      <c r="AA132" s="1189">
        <v>16.969528</v>
      </c>
      <c r="AB132" s="1190"/>
      <c r="AC132" s="1190"/>
      <c r="AD132" s="1190"/>
      <c r="AE132" s="1191"/>
      <c r="AF132" s="1192">
        <v>16.112738579999998</v>
      </c>
      <c r="AG132" s="1190"/>
      <c r="AH132" s="1190"/>
      <c r="AI132" s="1190"/>
      <c r="AJ132" s="1191"/>
      <c r="AK132" s="1192">
        <v>15.07977831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512</v>
      </c>
      <c r="W133" s="1170"/>
      <c r="X133" s="1170"/>
      <c r="Y133" s="1170"/>
      <c r="Z133" s="1171"/>
      <c r="AA133" s="1172">
        <v>14.3</v>
      </c>
      <c r="AB133" s="1173"/>
      <c r="AC133" s="1173"/>
      <c r="AD133" s="1173"/>
      <c r="AE133" s="1174"/>
      <c r="AF133" s="1172">
        <v>15.1</v>
      </c>
      <c r="AG133" s="1173"/>
      <c r="AH133" s="1173"/>
      <c r="AI133" s="1173"/>
      <c r="AJ133" s="1174"/>
      <c r="AK133" s="1172">
        <v>16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A2zdL9itW2uM/AeGZ6YqzJoaXzCJ2ccW4eMh3r96PkqBlZ4apGIM7IE2SboWt6sGcZuNrTU2PefvZOD78pOcQ==" saltValue="+AV/4+GMIgOGB1p3dSUE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Normal="85" zoomScaleSheetLayoutView="100" workbookViewId="0">
      <selection activeCell="BY39" sqref="BY39:CM3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R0Ame7k/Wgck4IvHnQU8PotALb4TwSgdU9uyhyKVNleGWzXPkydy1O257qKClzlyHydtJCDQbTq3AEHXvRfYg==" saltValue="I9eGJfYf6vgqMm05zKs7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9" zoomScaleNormal="100" zoomScaleSheetLayoutView="55" workbookViewId="0">
      <selection activeCell="BY39" sqref="BY39:CM3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W44zI6xJzTgN6nmUyRkQ+mJfVeGFLA7ZgGTjpKDWkJs23x9XlX+EXzZiLFhTmNOcyY1RTly4roonbjtbzZFHw==" saltValue="Vx0Km6LCwYmAHMLx0NmRw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19" workbookViewId="0">
      <selection activeCell="BY39" sqref="BY39:CM3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521</v>
      </c>
      <c r="AL9" s="1213"/>
      <c r="AM9" s="1213"/>
      <c r="AN9" s="1214"/>
      <c r="AO9" s="312">
        <v>306150</v>
      </c>
      <c r="AP9" s="312">
        <v>325000</v>
      </c>
      <c r="AQ9" s="313">
        <v>213574</v>
      </c>
      <c r="AR9" s="314">
        <v>52.2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522</v>
      </c>
      <c r="AL10" s="1213"/>
      <c r="AM10" s="1213"/>
      <c r="AN10" s="1214"/>
      <c r="AO10" s="315">
        <v>48575</v>
      </c>
      <c r="AP10" s="315">
        <v>51566</v>
      </c>
      <c r="AQ10" s="316">
        <v>27269</v>
      </c>
      <c r="AR10" s="317">
        <v>89.1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523</v>
      </c>
      <c r="AL11" s="1213"/>
      <c r="AM11" s="1213"/>
      <c r="AN11" s="1214"/>
      <c r="AO11" s="315">
        <v>1953</v>
      </c>
      <c r="AP11" s="315">
        <v>2073</v>
      </c>
      <c r="AQ11" s="316">
        <v>27363</v>
      </c>
      <c r="AR11" s="317">
        <v>-92.4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524</v>
      </c>
      <c r="AL12" s="1213"/>
      <c r="AM12" s="1213"/>
      <c r="AN12" s="1214"/>
      <c r="AO12" s="315" t="s">
        <v>525</v>
      </c>
      <c r="AP12" s="315" t="s">
        <v>525</v>
      </c>
      <c r="AQ12" s="316">
        <v>4914</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526</v>
      </c>
      <c r="AL13" s="1213"/>
      <c r="AM13" s="1213"/>
      <c r="AN13" s="1214"/>
      <c r="AO13" s="315" t="s">
        <v>525</v>
      </c>
      <c r="AP13" s="315" t="s">
        <v>525</v>
      </c>
      <c r="AQ13" s="316" t="s">
        <v>525</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527</v>
      </c>
      <c r="AL14" s="1213"/>
      <c r="AM14" s="1213"/>
      <c r="AN14" s="1214"/>
      <c r="AO14" s="315">
        <v>6748</v>
      </c>
      <c r="AP14" s="315">
        <v>7163</v>
      </c>
      <c r="AQ14" s="316">
        <v>8817</v>
      </c>
      <c r="AR14" s="317">
        <v>-18.8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528</v>
      </c>
      <c r="AL15" s="1213"/>
      <c r="AM15" s="1213"/>
      <c r="AN15" s="1214"/>
      <c r="AO15" s="315" t="s">
        <v>525</v>
      </c>
      <c r="AP15" s="315" t="s">
        <v>525</v>
      </c>
      <c r="AQ15" s="316">
        <v>5079</v>
      </c>
      <c r="AR15" s="317" t="s">
        <v>525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529</v>
      </c>
      <c r="AL16" s="1216"/>
      <c r="AM16" s="1216"/>
      <c r="AN16" s="1217"/>
      <c r="AO16" s="315">
        <v>-29914</v>
      </c>
      <c r="AP16" s="315">
        <v>-31756</v>
      </c>
      <c r="AQ16" s="316">
        <v>-19713</v>
      </c>
      <c r="AR16" s="317">
        <v>61.1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333512</v>
      </c>
      <c r="AP17" s="315">
        <v>354047</v>
      </c>
      <c r="AQ17" s="316">
        <v>267304</v>
      </c>
      <c r="AR17" s="317">
        <v>32.5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534</v>
      </c>
      <c r="AL21" s="1208"/>
      <c r="AM21" s="1208"/>
      <c r="AN21" s="1209"/>
      <c r="AO21" s="327">
        <v>30.79</v>
      </c>
      <c r="AP21" s="328">
        <v>25.06</v>
      </c>
      <c r="AQ21" s="329">
        <v>5.73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535</v>
      </c>
      <c r="AL22" s="1208"/>
      <c r="AM22" s="1208"/>
      <c r="AN22" s="1209"/>
      <c r="AO22" s="332">
        <v>91.7</v>
      </c>
      <c r="AP22" s="333">
        <v>93.7</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539</v>
      </c>
      <c r="AL32" s="1224"/>
      <c r="AM32" s="1224"/>
      <c r="AN32" s="1225"/>
      <c r="AO32" s="342">
        <v>134252</v>
      </c>
      <c r="AP32" s="342">
        <v>142518</v>
      </c>
      <c r="AQ32" s="343">
        <v>151350</v>
      </c>
      <c r="AR32" s="344">
        <v>-5.8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540</v>
      </c>
      <c r="AL33" s="1224"/>
      <c r="AM33" s="1224"/>
      <c r="AN33" s="1225"/>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541</v>
      </c>
      <c r="AL34" s="1224"/>
      <c r="AM34" s="1224"/>
      <c r="AN34" s="1225"/>
      <c r="AO34" s="342" t="s">
        <v>525</v>
      </c>
      <c r="AP34" s="342" t="s">
        <v>525</v>
      </c>
      <c r="AQ34" s="343" t="s">
        <v>525</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542</v>
      </c>
      <c r="AL35" s="1224"/>
      <c r="AM35" s="1224"/>
      <c r="AN35" s="1225"/>
      <c r="AO35" s="342">
        <v>58539</v>
      </c>
      <c r="AP35" s="342">
        <v>62143</v>
      </c>
      <c r="AQ35" s="343">
        <v>30589</v>
      </c>
      <c r="AR35" s="344">
        <v>103.2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543</v>
      </c>
      <c r="AL36" s="1224"/>
      <c r="AM36" s="1224"/>
      <c r="AN36" s="1225"/>
      <c r="AO36" s="342">
        <v>449</v>
      </c>
      <c r="AP36" s="342">
        <v>477</v>
      </c>
      <c r="AQ36" s="343">
        <v>6092</v>
      </c>
      <c r="AR36" s="344">
        <v>-92.2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544</v>
      </c>
      <c r="AL37" s="1224"/>
      <c r="AM37" s="1224"/>
      <c r="AN37" s="1225"/>
      <c r="AO37" s="342">
        <v>37924</v>
      </c>
      <c r="AP37" s="342">
        <v>40259</v>
      </c>
      <c r="AQ37" s="343">
        <v>1860</v>
      </c>
      <c r="AR37" s="344">
        <v>2064.5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545</v>
      </c>
      <c r="AL38" s="1227"/>
      <c r="AM38" s="1227"/>
      <c r="AN38" s="1228"/>
      <c r="AO38" s="345" t="s">
        <v>525</v>
      </c>
      <c r="AP38" s="345" t="s">
        <v>525</v>
      </c>
      <c r="AQ38" s="346">
        <v>61</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546</v>
      </c>
      <c r="AL39" s="1227"/>
      <c r="AM39" s="1227"/>
      <c r="AN39" s="1228"/>
      <c r="AO39" s="342">
        <v>-6775</v>
      </c>
      <c r="AP39" s="342">
        <v>-7192</v>
      </c>
      <c r="AQ39" s="343">
        <v>-9157</v>
      </c>
      <c r="AR39" s="344">
        <v>-21.5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547</v>
      </c>
      <c r="AL40" s="1224"/>
      <c r="AM40" s="1224"/>
      <c r="AN40" s="1225"/>
      <c r="AO40" s="342">
        <v>-125049</v>
      </c>
      <c r="AP40" s="342">
        <v>-132748</v>
      </c>
      <c r="AQ40" s="343">
        <v>-135364</v>
      </c>
      <c r="AR40" s="344">
        <v>-1.9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304</v>
      </c>
      <c r="AL41" s="1230"/>
      <c r="AM41" s="1230"/>
      <c r="AN41" s="1231"/>
      <c r="AO41" s="342">
        <v>99340</v>
      </c>
      <c r="AP41" s="342">
        <v>105456</v>
      </c>
      <c r="AQ41" s="343">
        <v>45431</v>
      </c>
      <c r="AR41" s="344">
        <v>132.1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516</v>
      </c>
      <c r="AN49" s="1220" t="s">
        <v>551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779810</v>
      </c>
      <c r="AN51" s="364">
        <v>855993</v>
      </c>
      <c r="AO51" s="365">
        <v>91.3</v>
      </c>
      <c r="AP51" s="366">
        <v>288550</v>
      </c>
      <c r="AQ51" s="367">
        <v>20.8</v>
      </c>
      <c r="AR51" s="368">
        <v>70.5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37140</v>
      </c>
      <c r="AN52" s="372">
        <v>40768</v>
      </c>
      <c r="AO52" s="373">
        <v>194.4</v>
      </c>
      <c r="AP52" s="374">
        <v>141525</v>
      </c>
      <c r="AQ52" s="375">
        <v>10.1</v>
      </c>
      <c r="AR52" s="376">
        <v>184.3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767131</v>
      </c>
      <c r="AN53" s="364">
        <v>843001</v>
      </c>
      <c r="AO53" s="365">
        <v>-1.5</v>
      </c>
      <c r="AP53" s="366">
        <v>287914</v>
      </c>
      <c r="AQ53" s="367">
        <v>-0.2</v>
      </c>
      <c r="AR53" s="368">
        <v>-1.3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13827</v>
      </c>
      <c r="AN54" s="372">
        <v>15195</v>
      </c>
      <c r="AO54" s="373">
        <v>-62.7</v>
      </c>
      <c r="AP54" s="374">
        <v>146531</v>
      </c>
      <c r="AQ54" s="375">
        <v>3.5</v>
      </c>
      <c r="AR54" s="376">
        <v>-66.2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484958</v>
      </c>
      <c r="AN55" s="364">
        <v>517013</v>
      </c>
      <c r="AO55" s="365">
        <v>-38.700000000000003</v>
      </c>
      <c r="AP55" s="366">
        <v>310300</v>
      </c>
      <c r="AQ55" s="367">
        <v>7.8</v>
      </c>
      <c r="AR55" s="368">
        <v>-46.5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29572</v>
      </c>
      <c r="AN56" s="372">
        <v>31527</v>
      </c>
      <c r="AO56" s="373">
        <v>107.5</v>
      </c>
      <c r="AP56" s="374">
        <v>157576</v>
      </c>
      <c r="AQ56" s="375">
        <v>7.5</v>
      </c>
      <c r="AR56" s="376">
        <v>100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565259</v>
      </c>
      <c r="AN57" s="364">
        <v>612415</v>
      </c>
      <c r="AO57" s="365">
        <v>18.5</v>
      </c>
      <c r="AP57" s="366">
        <v>317319</v>
      </c>
      <c r="AQ57" s="367">
        <v>2.2999999999999998</v>
      </c>
      <c r="AR57" s="368">
        <v>16.2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233079</v>
      </c>
      <c r="AN58" s="372">
        <v>252523</v>
      </c>
      <c r="AO58" s="373">
        <v>701</v>
      </c>
      <c r="AP58" s="374">
        <v>164214</v>
      </c>
      <c r="AQ58" s="375">
        <v>4.2</v>
      </c>
      <c r="AR58" s="376">
        <v>696.8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546312</v>
      </c>
      <c r="AN59" s="364">
        <v>579949</v>
      </c>
      <c r="AO59" s="365">
        <v>-5.3</v>
      </c>
      <c r="AP59" s="366">
        <v>289738</v>
      </c>
      <c r="AQ59" s="367">
        <v>-8.6999999999999993</v>
      </c>
      <c r="AR59" s="368">
        <v>3.4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25699</v>
      </c>
      <c r="AN60" s="372">
        <v>27281</v>
      </c>
      <c r="AO60" s="373">
        <v>-89.2</v>
      </c>
      <c r="AP60" s="374">
        <v>156238</v>
      </c>
      <c r="AQ60" s="375">
        <v>-4.9000000000000004</v>
      </c>
      <c r="AR60" s="376">
        <v>-84.3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628694</v>
      </c>
      <c r="AN61" s="379">
        <v>681674</v>
      </c>
      <c r="AO61" s="380">
        <v>12.9</v>
      </c>
      <c r="AP61" s="381">
        <v>298764</v>
      </c>
      <c r="AQ61" s="382">
        <v>4.4000000000000004</v>
      </c>
      <c r="AR61" s="368">
        <v>8.5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67863</v>
      </c>
      <c r="AN62" s="372">
        <v>73459</v>
      </c>
      <c r="AO62" s="373">
        <v>170.2</v>
      </c>
      <c r="AP62" s="374">
        <v>153217</v>
      </c>
      <c r="AQ62" s="375">
        <v>4.0999999999999996</v>
      </c>
      <c r="AR62" s="376">
        <v>166.1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C3uSVIoxblZBIve4RbuAp8L/vb233PwV53aAs5hL30ok0t1JkxeSYdvXXglQsFsKo4hvT7EStrRAUjkpExHMA==" saltValue="7qXUo9JgtPESiFqWu4xh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Normal="100" zoomScaleSheetLayoutView="55" workbookViewId="0">
      <selection activeCell="AG102" sqref="AG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e5Nwe1hTBrdLkt/Xsh20JRBQ6oFNQ4sw2kea/nFR+Kvnevf5X3TLES9D2WJC7cS6cTLQ55bOlsUUv2A/qaamw==" saltValue="M2xcyKTteKHT5P6gv+2/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F116" sqref="F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qdnI39HNtsdoYHsVxTPIxC0Aro0a00Uh9zAbQIbiZ/XFHNyq/RH1PkUUmA4G9TgfLGWxRczb1K9Y5vwW5clkQ==" saltValue="9zkKI98ZyYrok+cBSUAe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7" zoomScaleSheetLayoutView="100" workbookViewId="0">
      <selection activeCell="BY39" sqref="BY39:CM3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2" t="s">
        <v>3</v>
      </c>
      <c r="D47" s="1232"/>
      <c r="E47" s="1233"/>
      <c r="F47" s="11">
        <v>22.91</v>
      </c>
      <c r="G47" s="12">
        <v>24.97</v>
      </c>
      <c r="H47" s="12">
        <v>50.69</v>
      </c>
      <c r="I47" s="12">
        <v>39.409999999999997</v>
      </c>
      <c r="J47" s="13">
        <v>35.29</v>
      </c>
    </row>
    <row r="48" spans="2:10" ht="57.75" customHeight="1" x14ac:dyDescent="0.15">
      <c r="B48" s="14"/>
      <c r="C48" s="1234" t="s">
        <v>4</v>
      </c>
      <c r="D48" s="1234"/>
      <c r="E48" s="1235"/>
      <c r="F48" s="15">
        <v>7.02</v>
      </c>
      <c r="G48" s="16">
        <v>16.940000000000001</v>
      </c>
      <c r="H48" s="16">
        <v>14.32</v>
      </c>
      <c r="I48" s="16">
        <v>12.86</v>
      </c>
      <c r="J48" s="17">
        <v>20.58</v>
      </c>
    </row>
    <row r="49" spans="2:10" ht="57.75" customHeight="1" thickBot="1" x14ac:dyDescent="0.2">
      <c r="B49" s="18"/>
      <c r="C49" s="1236" t="s">
        <v>5</v>
      </c>
      <c r="D49" s="1236"/>
      <c r="E49" s="1237"/>
      <c r="F49" s="19" t="s">
        <v>572</v>
      </c>
      <c r="G49" s="20">
        <v>13.13</v>
      </c>
      <c r="H49" s="20">
        <v>25.51</v>
      </c>
      <c r="I49" s="20" t="s">
        <v>573</v>
      </c>
      <c r="J49" s="21">
        <v>3.33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o8Qn6QAghshm0xwmH1EbjPfCJ/cbejQ2juNIfYrYwiBHATOFfYYnWRBiOTKnr62r7aGdNh8gNyrUBLyWwNTiQ==" saltValue="NaU3Albv3iTtpdlgx9j5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2020-03-18T02:41:10Z</cp:lastPrinted>
  <dcterms:created xsi:type="dcterms:W3CDTF">2020-02-10T06:42:21Z</dcterms:created>
  <dcterms:modified xsi:type="dcterms:W3CDTF">2020-09-23T23:52:21Z</dcterms:modified>
  <cp:category/>
</cp:coreProperties>
</file>