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25_中城村●\"/>
    </mc:Choice>
  </mc:AlternateContent>
  <bookViews>
    <workbookView xWindow="0" yWindow="0" windowWidth="15360" windowHeight="7635"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<sst xmlns="http://schemas.openxmlformats.org/spreadsheetml/2006/main" count="1122" uniqueCount="597">
  <si>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</si>
  <si>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</si>
  <si>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</si>
  <si>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</si>
  <si>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</si>
  <si>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</si>
  <si>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</si>
  <si>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</si>
  <si>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</si>
  <si>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</si>
  <si>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</si>
  <si>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</si>
  <si>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</si>
  <si>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</si>
  <si>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</si>
  <si>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</si>
  <si>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</si>
  <si>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</si>
  <si>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</si>
  <si>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</si>
  <si>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</si>
  <si>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</si>
  <si>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</si>
  <si>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</si>
  <si>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</si>
  <si>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</si>
  <si>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</si>
  <si>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</si>
  <si>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</si>
  <si>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</si>
  <si>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</si>
  <si>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</si>
  <si>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</si>
  <si>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</si>
  <si>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</si>
  <si>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</si>
  <si>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</si>
  <si>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</si>
  <si>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</si>
  <si>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</si>
  <si>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</si>
  <si>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</si>
  <si>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</si>
  <si>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</si>
  <si>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</si>
  <si>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</si>
  <si>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</si>
  <si>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</si>
  <si>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</si>
  <si>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</si>
  <si>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</si>
  <si>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</si>
  <si>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</si>
  <si>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</si>
  <si>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</si>
  <si>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</si>
  <si>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</si>
  <si>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</si>
  <si>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</si>
  <si>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</si>
  <si>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</si>
  <si>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</si>
  <si>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</si>
  <si>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</si>
  <si>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</si>
  <si>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</si>
  <si>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</si>
  <si>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</si>
  <si>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</si>
  <si>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</si>
  <si>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</si>
  <si>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</si>
  <si>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</si>
  <si>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</si>
  <si>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</si>
  <si>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</si>
  <si>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</si>
  <si>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</si>
  <si>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</si>
  <si>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</si>
  <si>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</si>
  <si>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</si>
  <si>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</si>
  <si>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</si>
  <si>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</si>
  <si>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</si>
  <si>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</si>
  <si>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</si>
  <si>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</si>
  <si>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</si>
  <si>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</si>
  <si>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</si>
  <si>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</si>
  <si>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</si>
  <si>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</si>
  <si>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</si>
  <si>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</si>
  <si>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</si>
  <si>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</si>
  <si>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</si>
  <si>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</si>
  <si>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</si>
  <si>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</si>
  <si>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</si>
  <si>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</si>
  <si>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</si>
  <si>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</si>
  <si>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</si>
  <si>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</si>
  <si>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</si>
  <si>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</si>
  <si>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</si>
  <si>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</si>
  <si>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</si>
  <si>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</si>
  <si>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</si>
  <si>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</si>
  <si>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</si>
  <si>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</si>
  <si>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</si>
  <si>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</si>
  <si>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</si>
  <si>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</si>
  <si>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</si>
  <si>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</si>
  <si>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</si>
  <si>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</si>
  <si>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</si>
  <si>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</si>
  <si>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</si>
  <si>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</si>
  <si>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</si>
  <si>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</si>
  <si>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</si>
  <si>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</si>
  <si>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</si>
  <si>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</si>
  <si>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</si>
  <si>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</si>
  <si>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</si>
  <si>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</si>
  <si>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</si>
  <si>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</si>
  <si>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</si>
  <si>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</si>
  <si>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</si>
  <si>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</si>
  <si>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</si>
  <si>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</si>
  <si>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</si>
  <si>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</si>
  <si>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</si>
  <si>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</si>
  <si>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</si>
  <si>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</si>
  <si>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</si>
  <si>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</si>
  <si>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</si>
  <si>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</si>
  <si>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</si>
  <si>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</si>
  <si>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</si>
  <si>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</si>
  <si>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</si>
  <si>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</si>
  <si>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</si>
  <si>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</si>
  <si>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</si>
  <si>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</si>
  <si>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</si>
  <si>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</si>
  <si>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</si>
  <si>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</si>
  <si>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</si>
  <si>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</si>
  <si>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</si>
  <si>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</si>
  <si>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</si>
  <si>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</si>
  <si>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</si>
  <si>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</si>
  <si>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</si>
  <si>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</si>
  <si>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</si>
  <si>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</si>
  <si>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</si>
  <si>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</si>
  <si>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</si>
  <si>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</si>
  <si>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</si>
  <si>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</si>
  <si>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</si>
  <si>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</si>
  <si>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</si>
  <si>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</si>
  <si>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</si>
  <si>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</si>
  <si>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</si>
  <si>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</si>
  <si>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</si>
  <si>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</si>
  <si>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</si>
  <si>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</si>
  <si>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</si>
  <si>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</si>
  <si>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</si>
  <si>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</si>
  <si>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</si>
  <si>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</si>
  <si>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</si>
  <si>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</si>
  <si>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沖縄県中城村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</si>
  <si>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</si>
  <si>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</si>
  <si>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</si>
  <si>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</si>
  <si>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</si>
  <si>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</si>
  <si>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</si>
  <si>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</si>
  <si>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</si>
  <si>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</si>
  <si>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</si>
  <si>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</si>
  <si>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</si>
  <si>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</si>
  <si>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</si>
  <si>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</si>
  <si>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</si>
  <si>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</si>
  <si>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</si>
  <si>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</si>
  <si>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</si>
  <si>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</si>
  <si>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</si>
  <si>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</si>
  <si>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</si>
  <si>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</si>
  <si>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</si>
  <si>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</si>
  <si>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</si>
  <si>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</si>
  <si>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</si>
  <si>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</si>
  <si>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</si>
  <si>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</si>
  <si>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</si>
  <si>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</si>
  <si>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</si>
  <si>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</si>
  <si>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</si>
  <si>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</si>
  <si>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</si>
  <si>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</si>
  <si>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</si>
  <si>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</si>
  <si>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</si>
  <si>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</si>
  <si>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</si>
  <si>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</si>
  <si>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</si>
  <si>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</si>
  <si>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</si>
  <si>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</si>
  <si>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</si>
  <si>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</si>
  <si>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</si>
  <si>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</si>
  <si>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</si>
  <si>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</si>
  <si>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</si>
  <si>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</si>
  <si>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</si>
  <si>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</si>
  <si>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</si>
  <si>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</si>
  <si>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</si>
  <si>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</si>
  <si>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</si>
  <si>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</si>
  <si>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</si>
  <si>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</si>
  <si>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</si>
  <si>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</si>
  <si>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</si>
  <si>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</si>
  <si>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</si>
  <si>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</si>
  <si>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</si>
  <si>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</si>
  <si>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</si>
  <si>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</si>
  <si>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</si>
  <si>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</si>
  <si>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</si>
  <si>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</si>
  <si>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</si>
  <si>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</si>
  <si>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</si>
  <si>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</si>
  <si>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</si>
  <si>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</si>
  <si>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</si>
  <si>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</si>
  <si>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</si>
  <si>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</si>
  <si>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</si>
  <si>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</si>
  <si>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</si>
  <si>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t>
    <phoneticPr fontId="5"/>
  </si>
  <si>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</si>
  <si>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</si>
  <si>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</si>
  <si>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</si>
  <si>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</si>
  <si>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</si>
  <si>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</si>
  <si>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</si>
  <si>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</si>
  <si>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</si>
  <si>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</si>
  <si>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</si>
  <si>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</si>
  <si>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</si>
  <si>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</si>
  <si>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</si>
  <si>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</si>
  <si>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</si>
  <si>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</si>
  <si>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</si>
  <si>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</si>
  <si>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</si>
  <si>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</si>
  <si>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</si>
  <si>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</si>
  <si>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</si>
  <si>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</si>
  <si>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</si>
  <si>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</si>
  <si>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</si>
  <si>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</si>
  <si>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</si>
  <si>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</si>
  <si>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</si>
  <si>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</si>
  <si>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</si>
  <si>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</si>
  <si>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</si>
  <si>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</si>
  <si>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</si>
  <si>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</si>
  <si>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</si>
  <si>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</si>
  <si>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</si>
  <si>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</si>
  <si>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</si>
  <si>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</si>
  <si>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</si>
  <si>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</si>
  <si>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</si>
  <si>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</si>
  <si>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沖縄県中城村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</si>
  <si>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</si>
  <si>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</si>
  <si>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</si>
  <si>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</si>
  <si>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</si>
  <si>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</si>
  <si>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</si>
  <si>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</si>
  <si>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</si>
  <si>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</si>
  <si>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</si>
  <si>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</si>
  <si>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</si>
  <si>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</si>
  <si>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</si>
  <si>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</si>
  <si>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</si>
  <si>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</si>
  <si>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</si>
  <si>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</si>
  <si>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</si>
  <si>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</si>
  <si>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</si>
  <si>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</si>
  <si>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</si>
  <si>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</si>
  <si>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</si>
  <si>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</si>
  <si>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</si>
  <si>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</si>
  <si>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</si>
  <si>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</si>
  <si>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</si>
  <si>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</si>
  <si>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</si>
  <si>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</si>
  <si>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</si>
  <si>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</si>
  <si>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</si>
  <si>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</si>
  <si>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</si>
  <si>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</si>
  <si>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</si>
  <si>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</si>
  <si>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</si>
  <si>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</si>
  <si>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</si>
  <si>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</si>
  <si>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</si>
  <si>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</si>
  <si>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</si>
  <si>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</si>
  <si>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</si>
  <si>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</si>
  <si>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</si>
  <si>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</si>
  <si>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</si>
  <si>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</si>
  <si>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</si>
  <si>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</si>
  <si>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</si>
  <si>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</si>
  <si>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</si>
  <si>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</si>
  <si>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</si>
  <si>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</si>
  <si>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</si>
  <si>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</si>
  <si>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</si>
  <si>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</si>
  <si>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</si>
  <si>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</si>
  <si>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</si>
  <si>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</si>
  <si>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</si>
  <si>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</si>
  <si>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</si>
  <si>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</si>
  <si>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</si>
  <si>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</si>
  <si>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</si>
  <si>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</si>
  <si>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</si>
  <si>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</si>
  <si>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</si>
  <si>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</si>
  <si>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</si>
  <si>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</si>
  <si>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</si>
  <si>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</si>
  <si>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</si>
  <si>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</si>
  <si>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</si>
  <si>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</si>
  <si>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</si>
  <si>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</si>
  <si>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</si>
  <si>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</si>
  <si>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</si>
  <si>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</si>
  <si>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</si>
  <si>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</si>
  <si>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</si>
  <si>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</si>
  <si>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</si>
  <si>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</si>
  <si>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</si>
  <si>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</si>
  <si>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</si>
  <si>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</si>
  <si>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</si>
  <si>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</si>
  <si>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</si>
  <si>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</si>
  <si>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</si>
  <si>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</si>
  <si>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</si>
  <si>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</si>
  <si>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</si>
  <si>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</si>
  <si>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</si>
  <si>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</si>
  <si>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</si>
  <si>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</si>
  <si>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</si>
  <si>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</si>
  <si>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</si>
  <si>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</si>
  <si>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</si>
  <si>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</si>
  <si>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</si>
  <si>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</si>
  <si>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</si>
  <si>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</si>
  <si>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</si>
  <si>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</si>
  <si>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</si>
  <si>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</si>
  <si>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</si>
  <si>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</si>
  <si>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</si>
  <si>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</si>
  <si>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</si>
  <si>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</si>
  <si>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</si>
  <si>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</si>
  <si>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</si>
  <si>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</si>
  <si>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</si>
  <si>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</si>
  <si>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</si>
  <si>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</si>
  <si>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</si>
  <si>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</si>
  <si>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</si>
  <si>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</si>
  <si>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</si>
  <si>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</si>
  <si>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</si>
  <si>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</si>
  <si>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</si>
  <si>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</si>
  <si>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</si>
  <si>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</si>
  <si>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</si>
  <si>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</si>
  <si>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</si>
  <si>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</si>
  <si>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</si>
  <si>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</si>
  <si>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</si>
  <si>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</si>
  <si>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</si>
  <si>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</si>
  <si>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</si>
  <si>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</si>
  <si>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</si>
  <si>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</si>
  <si>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</si>
  <si>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</si>
  <si>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</si>
  <si>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</si>
  <si>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</si>
  <si>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</si>
  <si>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</si>
  <si>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</si>
  <si>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</si>
  <si>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</si>
  <si>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</si>
  <si>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</si>
  <si>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</si>
  <si>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</si>
  <si>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</si>
  <si>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</si>
  <si>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</si>
  <si>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</si>
  <si>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6.50</t>
  </si>
  <si>
    <t>水道事業会計</t>
  </si>
  <si>
    <t>一般会計</t>
  </si>
  <si>
    <t>土地区画整理事業特別会計</t>
  </si>
  <si>
    <t>国民健康保険特別会計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</si>
  <si>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</si>
  <si>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</si>
  <si>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</si>
  <si>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</si>
  <si>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</si>
  <si>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</si>
  <si>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</si>
  <si>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</si>
  <si>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</si>
  <si>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沖縄県市町村総合事務組合</t>
    <rPh sb="0" eb="3">
      <t>オキナワケン</t>
    </rPh>
    <rPh sb="3" eb="6">
      <t>シチョウソン</t>
    </rPh>
    <rPh sb="6" eb="8">
      <t>ソウゴウ</t>
    </rPh>
    <rPh sb="8" eb="10">
      <t>ジム</t>
    </rPh>
    <rPh sb="10" eb="12">
      <t>クミアイ</t>
    </rPh>
    <phoneticPr fontId="35"/>
  </si>
  <si>
    <t>中城村北中城村清掃事務組合</t>
    <rPh sb="0" eb="3">
      <t>ナカグスクソン</t>
    </rPh>
    <rPh sb="3" eb="7">
      <t>キタナカグスクソン</t>
    </rPh>
    <rPh sb="7" eb="9">
      <t>セイソウ</t>
    </rPh>
    <rPh sb="9" eb="11">
      <t>ジム</t>
    </rPh>
    <rPh sb="11" eb="13">
      <t>クミアイ</t>
    </rPh>
    <phoneticPr fontId="35"/>
  </si>
  <si>
    <t>中城北中城消防組合</t>
    <rPh sb="0" eb="2">
      <t>ナカグスク</t>
    </rPh>
    <rPh sb="2" eb="5">
      <t>キタナカグスク</t>
    </rPh>
    <rPh sb="5" eb="7">
      <t>ショウボウ</t>
    </rPh>
    <rPh sb="7" eb="9">
      <t>クミアイ</t>
    </rPh>
    <phoneticPr fontId="35"/>
  </si>
  <si>
    <t>中部広域市町村圏事務組合</t>
    <rPh sb="0" eb="2">
      <t>チュウブ</t>
    </rPh>
    <rPh sb="2" eb="4">
      <t>コウイキ</t>
    </rPh>
    <rPh sb="4" eb="7">
      <t>シチョウソン</t>
    </rPh>
    <rPh sb="7" eb="8">
      <t>ケン</t>
    </rPh>
    <rPh sb="8" eb="10">
      <t>ジム</t>
    </rPh>
    <rPh sb="10" eb="12">
      <t>クミアイ</t>
    </rPh>
    <phoneticPr fontId="35"/>
  </si>
  <si>
    <t>沖縄県介護保険広域連合</t>
    <rPh sb="0" eb="3">
      <t>オキナワケン</t>
    </rPh>
    <rPh sb="3" eb="5">
      <t>カイゴ</t>
    </rPh>
    <rPh sb="5" eb="7">
      <t>ホケン</t>
    </rPh>
    <rPh sb="7" eb="9">
      <t>コウイキ</t>
    </rPh>
    <rPh sb="9" eb="11">
      <t>レンゴウ</t>
    </rPh>
    <phoneticPr fontId="35"/>
  </si>
  <si>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35"/>
  </si>
  <si>
    <t>沖縄県後期高齢者医療広域連合</t>
    <rPh sb="0" eb="3">
      <t>オキナワケン</t>
    </rPh>
    <rPh sb="3" eb="5">
      <t>コウキ</t>
    </rPh>
    <rPh sb="5" eb="8">
      <t>コウレイシャ</t>
    </rPh>
    <rPh sb="8" eb="10">
      <t>イリョウ</t>
    </rPh>
    <rPh sb="10" eb="12">
      <t>コウイキ</t>
    </rPh>
    <rPh sb="12" eb="14">
      <t>レンゴウ</t>
    </rPh>
    <phoneticPr fontId="35"/>
  </si>
  <si>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5"/>
  </si>
  <si>
    <t>(庁舎建設基金(H30年度末現在))</t>
    <rPh sb="1" eb="3">
      <t>チョウシャ</t>
    </rPh>
    <rPh sb="3" eb="5">
      <t>ケンセツ</t>
    </rPh>
    <rPh sb="5" eb="7">
      <t>キキン</t>
    </rPh>
    <rPh sb="11" eb="14">
      <t>ネンドマツ</t>
    </rPh>
    <rPh sb="14" eb="16">
      <t>ゲンザイ</t>
    </rPh>
    <phoneticPr fontId="18"/>
  </si>
  <si>
    <t>(チバリヨ－中城ごさまる応援基金(H30年度末現在))</t>
    <rPh sb="6" eb="8">
      <t>ナカジョウ</t>
    </rPh>
    <rPh sb="20" eb="23">
      <t>ネンドマツ</t>
    </rPh>
    <rPh sb="23" eb="25">
      <t>ゲンザイ</t>
    </rPh>
    <phoneticPr fontId="18"/>
  </si>
  <si>
    <t>(人材育成基金(H30年度末現在))</t>
    <rPh sb="1" eb="3">
      <t>ジンザイ</t>
    </rPh>
    <rPh sb="3" eb="5">
      <t>イクセイ</t>
    </rPh>
    <rPh sb="5" eb="7">
      <t>キキン</t>
    </rPh>
    <rPh sb="11" eb="14">
      <t>ネンドマツ</t>
    </rPh>
    <rPh sb="14" eb="16">
      <t>ゲンザイ</t>
    </rPh>
    <phoneticPr fontId="18"/>
  </si>
  <si>
    <t>南部広域行政組合</t>
    <phoneticPr fontId="3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</si>
  <si>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</si>
  <si>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</si>
  <si>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</si>
  <si>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庁舎建設の開始による、基金取崩及び地方債発行額の増により、将来負担比率が前年度より増加しており、依然として類似団体よりも高くなっている。今後も引き続き、庁舎や学校施設の建て替えが予定されているため、将来負担比率の増加が見込まれているが、有形固定資産減価償却率は類似団体よりも低下することが見込まれる。</t>
    <rPh sb="1" eb="4">
      <t>シンチョウシャ</t>
    </rPh>
    <rPh sb="4" eb="6">
      <t>ケンセツ</t>
    </rPh>
    <rPh sb="7" eb="9">
      <t>カイシ</t>
    </rPh>
    <rPh sb="13" eb="15">
      <t>キキン</t>
    </rPh>
    <rPh sb="15" eb="17">
      <t>トリクズシ</t>
    </rPh>
    <rPh sb="17" eb="18">
      <t>オヨ</t>
    </rPh>
    <rPh sb="19" eb="22">
      <t>チホウサイ</t>
    </rPh>
    <rPh sb="22" eb="25">
      <t>ハッコウガク</t>
    </rPh>
    <rPh sb="26" eb="27">
      <t>ゾウ</t>
    </rPh>
    <rPh sb="43" eb="45">
      <t>ゾウカ</t>
    </rPh>
    <rPh sb="73" eb="74">
      <t>ヒ</t>
    </rPh>
    <rPh sb="75" eb="76">
      <t>ツヅ</t>
    </rPh>
    <rPh sb="101" eb="103">
      <t>ショウライ</t>
    </rPh>
    <rPh sb="103" eb="105">
      <t>フタン</t>
    </rPh>
    <rPh sb="105" eb="107">
      <t>ヒリツ</t>
    </rPh>
    <rPh sb="108" eb="110">
      <t>ゾウカ</t>
    </rPh>
    <rPh sb="111" eb="11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</si>
  <si>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</si>
  <si>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</si>
  <si>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</si>
  <si>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</si>
  <si>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</si>
  <si>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</si>
  <si>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ともに、類似団体と比較して高い水準にあり、新庁舎建設事業が開始されたことが要因となっている。今後も引き続き、新庁舎建設事業や小学校増改築事業などの大規模な建設事業が控えており、将来負担比率及び実質公債費比率ともに増加が見込まれるため、事業の必要性や優先性などを十分に精査し、これまで以上に公債費の適正化に取り組んでいく必要がある。
　</t>
    <rPh sb="29" eb="31">
      <t>スイジュン</t>
    </rPh>
    <rPh sb="35" eb="38">
      <t>シンチョウシャ</t>
    </rPh>
    <rPh sb="38" eb="40">
      <t>ケンセツ</t>
    </rPh>
    <rPh sb="40" eb="42">
      <t>ジギョウ</t>
    </rPh>
    <rPh sb="43" eb="45">
      <t>カイシ</t>
    </rPh>
    <rPh sb="51" eb="53">
      <t>ヨウイン</t>
    </rPh>
    <rPh sb="63" eb="64">
      <t>ヒ</t>
    </rPh>
    <rPh sb="65" eb="66">
      <t>ツヅ</t>
    </rPh>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</si>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</sst>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0F89-4B3B-BD9E-0B6375163E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62663</c:v>
                </c:pt>
                <c:pt idx="1">
                  <c:v>76792</c:v>
                </c:pt>
                <c:pt idx="2">
                  <c:v>24917</c:v>
                </c:pt>
                <c:pt idx="3">
                  <c:v>59750</c:v>
                </c:pt>
                <c:pt idx="4">
                  <c:v>74578</c:v>
                </c:pt>
              </c:numCache>
            </c:numRef>
          </c:val>
          <c:smooth val="0"/>
          <c:extLst>
            <c:ext xmlns:c16="http://schemas.microsoft.com/office/drawing/2014/chart" uri="{C3380CC4-5D6E-409C-BE32-E72D297353CC}">
              <c16:uniqueId val="{00000001-0F89-4B3B-BD9E-0B6375163E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c:v>
                </c:pt>
                <c:pt idx="1">
                  <c:v>4.21</c:v>
                </c:pt>
                <c:pt idx="2">
                  <c:v>5.48</c:v>
                </c:pt>
                <c:pt idx="3">
                  <c:v>1.1000000000000001</c:v>
                </c:pt>
                <c:pt idx="4">
                  <c:v>4.8899999999999997</c:v>
                </c:pt>
              </c:numCache>
            </c:numRef>
          </c:val>
          <c:extLst>
            <c:ext xmlns:c16="http://schemas.microsoft.com/office/drawing/2014/chart" uri="{C3380CC4-5D6E-409C-BE32-E72D297353CC}">
              <c16:uniqueId val="{00000000-7D5E-44AE-BA97-D70295C520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14.89</c:v>
                </c:pt>
                <c:pt idx="1">
                  <c:v>16.399999999999999</c:v>
                </c:pt>
                <c:pt idx="2">
                  <c:v>18.3</c:v>
                </c:pt>
                <c:pt idx="3">
                  <c:v>15.74</c:v>
                </c:pt>
                <c:pt idx="4">
                  <c:v>14.25</c:v>
                </c:pt>
              </c:numCache>
            </c:numRef>
          </c:val>
          <c:extLst>
            <c:ext xmlns:c16="http://schemas.microsoft.com/office/drawing/2014/chart" uri="{C3380CC4-5D6E-409C-BE32-E72D297353CC}">
              <c16:uniqueId val="{00000001-7D5E-44AE-BA97-D70295C520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1.73</c:v>
                </c:pt>
                <c:pt idx="1">
                  <c:v>4.13</c:v>
                </c:pt>
                <c:pt idx="2">
                  <c:v>3.57</c:v>
                </c:pt>
                <c:pt idx="3">
                  <c:v>-6.5</c:v>
                </c:pt>
                <c:pt idx="4">
                  <c:v>3.14</c:v>
                </c:pt>
              </c:numCache>
            </c:numRef>
          </c:val>
          <c:smooth val="0"/>
          <c:extLst>
            <c:ext xmlns:c16="http://schemas.microsoft.com/office/drawing/2014/chart" uri="{C3380CC4-5D6E-409C-BE32-E72D297353CC}">
              <c16:uniqueId val="{00000002-7D5E-44AE-BA97-D70295C520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FB5-488E-9AA3-5A36075924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B5-488E-9AA3-5A36075924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FB5-488E-9AA3-5A36075924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FB5-488E-9AA3-5A36075924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0.04</c:v>
                </c:pt>
                <c:pt idx="8">
                  <c:v>#N/A</c:v>
                </c:pt>
                <c:pt idx="9">
                  <c:v>0</c:v>
                </c:pt>
              </c:numCache>
            </c:numRef>
          </c:val>
          <c:extLst>
            <c:ext xmlns:c16="http://schemas.microsoft.com/office/drawing/2014/chart" uri="{C3380CC4-5D6E-409C-BE32-E72D297353CC}">
              <c16:uniqueId val="{00000004-7FB5-488E-9AA3-5A36075924B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0.09</c:v>
                </c:pt>
                <c:pt idx="4">
                  <c:v>#N/A</c:v>
                </c:pt>
                <c:pt idx="5">
                  <c:v>0.05</c:v>
                </c:pt>
                <c:pt idx="6">
                  <c:v>#N/A</c:v>
                </c:pt>
                <c:pt idx="7">
                  <c:v>0.09</c:v>
                </c:pt>
                <c:pt idx="8">
                  <c:v>#N/A</c:v>
                </c:pt>
                <c:pt idx="9">
                  <c:v>0.04</c:v>
                </c:pt>
              </c:numCache>
            </c:numRef>
          </c:val>
          <c:extLst>
            <c:ext xmlns:c16="http://schemas.microsoft.com/office/drawing/2014/chart" uri="{C3380CC4-5D6E-409C-BE32-E72D297353CC}">
              <c16:uniqueId val="{00000005-7FB5-488E-9AA3-5A36075924B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2.2200000000000002</c:v>
                </c:pt>
                <c:pt idx="4">
                  <c:v>#N/A</c:v>
                </c:pt>
                <c:pt idx="5">
                  <c:v>1.1599999999999999</c:v>
                </c:pt>
                <c:pt idx="6">
                  <c:v>#N/A</c:v>
                </c:pt>
                <c:pt idx="7">
                  <c:v>3.12</c:v>
                </c:pt>
                <c:pt idx="8">
                  <c:v>#N/A</c:v>
                </c:pt>
                <c:pt idx="9">
                  <c:v>0.79</c:v>
                </c:pt>
              </c:numCache>
            </c:numRef>
          </c:val>
          <c:extLst>
            <c:ext xmlns:c16="http://schemas.microsoft.com/office/drawing/2014/chart" uri="{C3380CC4-5D6E-409C-BE32-E72D297353CC}">
              <c16:uniqueId val="{00000006-7FB5-488E-9AA3-5A36075924B8}"/>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1.72</c:v>
                </c:pt>
                <c:pt idx="2">
                  <c:v>#N/A</c:v>
                </c:pt>
                <c:pt idx="3">
                  <c:v>1.06</c:v>
                </c:pt>
                <c:pt idx="4">
                  <c:v>#N/A</c:v>
                </c:pt>
                <c:pt idx="5">
                  <c:v>3.41</c:v>
                </c:pt>
                <c:pt idx="6">
                  <c:v>#N/A</c:v>
                </c:pt>
                <c:pt idx="7">
                  <c:v>1.1599999999999999</c:v>
                </c:pt>
                <c:pt idx="8">
                  <c:v>#N/A</c:v>
                </c:pt>
                <c:pt idx="9">
                  <c:v>4.04</c:v>
                </c:pt>
              </c:numCache>
            </c:numRef>
          </c:val>
          <c:extLst>
            <c:ext xmlns:c16="http://schemas.microsoft.com/office/drawing/2014/chart" uri="{C3380CC4-5D6E-409C-BE32-E72D297353CC}">
              <c16:uniqueId val="{00000007-7FB5-488E-9AA3-5A36075924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2.25</c:v>
                </c:pt>
                <c:pt idx="2">
                  <c:v>#N/A</c:v>
                </c:pt>
                <c:pt idx="3">
                  <c:v>4.2</c:v>
                </c:pt>
                <c:pt idx="4">
                  <c:v>#N/A</c:v>
                </c:pt>
                <c:pt idx="5">
                  <c:v>5.47</c:v>
                </c:pt>
                <c:pt idx="6">
                  <c:v>#N/A</c:v>
                </c:pt>
                <c:pt idx="7">
                  <c:v>1.0900000000000001</c:v>
                </c:pt>
                <c:pt idx="8">
                  <c:v>#N/A</c:v>
                </c:pt>
                <c:pt idx="9">
                  <c:v>4.8899999999999997</c:v>
                </c:pt>
              </c:numCache>
            </c:numRef>
          </c:val>
          <c:extLst>
            <c:ext xmlns:c16="http://schemas.microsoft.com/office/drawing/2014/chart" uri="{C3380CC4-5D6E-409C-BE32-E72D297353CC}">
              <c16:uniqueId val="{00000008-7FB5-488E-9AA3-5A36075924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14.44</c:v>
                </c:pt>
                <c:pt idx="2">
                  <c:v>#N/A</c:v>
                </c:pt>
                <c:pt idx="3">
                  <c:v>15.36</c:v>
                </c:pt>
                <c:pt idx="4">
                  <c:v>#N/A</c:v>
                </c:pt>
                <c:pt idx="5">
                  <c:v>14.09</c:v>
                </c:pt>
                <c:pt idx="6">
                  <c:v>#N/A</c:v>
                </c:pt>
                <c:pt idx="7">
                  <c:v>14.29</c:v>
                </c:pt>
                <c:pt idx="8">
                  <c:v>#N/A</c:v>
                </c:pt>
                <c:pt idx="9">
                  <c:v>14.69</c:v>
                </c:pt>
              </c:numCache>
            </c:numRef>
          </c:val>
          <c:extLst>
            <c:ext xmlns:c16="http://schemas.microsoft.com/office/drawing/2014/chart" uri="{C3380CC4-5D6E-409C-BE32-E72D297353CC}">
              <c16:uniqueId val="{00000009-7FB5-488E-9AA3-5A36075924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411</c:v>
                </c:pt>
                <c:pt idx="5">
                  <c:v>429</c:v>
                </c:pt>
                <c:pt idx="8">
                  <c:v>427</c:v>
                </c:pt>
                <c:pt idx="11">
                  <c:v>413</c:v>
                </c:pt>
                <c:pt idx="14">
                  <c:v>414</c:v>
                </c:pt>
              </c:numCache>
            </c:numRef>
          </c:val>
          <c:extLst>
            <c:ext xmlns:c16="http://schemas.microsoft.com/office/drawing/2014/chart" uri="{C3380CC4-5D6E-409C-BE32-E72D297353CC}">
              <c16:uniqueId val="{00000000-0032-4CF3-BBDE-B86E80ED7F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32-4CF3-BBDE-B86E80ED7F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32-4CF3-BBDE-B86E80ED7F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92</c:v>
                </c:pt>
                <c:pt idx="6">
                  <c:v>101</c:v>
                </c:pt>
                <c:pt idx="9">
                  <c:v>91</c:v>
                </c:pt>
                <c:pt idx="12">
                  <c:v>57</c:v>
                </c:pt>
              </c:numCache>
            </c:numRef>
          </c:val>
          <c:extLst>
            <c:ext xmlns:c16="http://schemas.microsoft.com/office/drawing/2014/chart" uri="{C3380CC4-5D6E-409C-BE32-E72D297353CC}">
              <c16:uniqueId val="{00000003-0032-4CF3-BBDE-B86E80ED7F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93</c:v>
                </c:pt>
                <c:pt idx="9">
                  <c:v>99</c:v>
                </c:pt>
                <c:pt idx="12">
                  <c:v>105</c:v>
                </c:pt>
              </c:numCache>
            </c:numRef>
          </c:val>
          <c:extLst>
            <c:ext xmlns:c16="http://schemas.microsoft.com/office/drawing/2014/chart" uri="{C3380CC4-5D6E-409C-BE32-E72D297353CC}">
              <c16:uniqueId val="{00000004-0032-4CF3-BBDE-B86E80ED7F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2-4CF3-BBDE-B86E80ED7F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32-4CF3-BBDE-B86E80ED7F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555</c:v>
                </c:pt>
                <c:pt idx="3">
                  <c:v>558</c:v>
                </c:pt>
                <c:pt idx="6">
                  <c:v>573</c:v>
                </c:pt>
                <c:pt idx="9">
                  <c:v>561</c:v>
                </c:pt>
                <c:pt idx="12">
                  <c:v>550</c:v>
                </c:pt>
              </c:numCache>
            </c:numRef>
          </c:val>
          <c:extLst>
            <c:ext xmlns:c16="http://schemas.microsoft.com/office/drawing/2014/chart" uri="{C3380CC4-5D6E-409C-BE32-E72D297353CC}">
              <c16:uniqueId val="{00000007-0032-4CF3-BBDE-B86E80ED7F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333</c:v>
                </c:pt>
                <c:pt idx="2">
                  <c:v>#N/A</c:v>
                </c:pt>
                <c:pt idx="3">
                  <c:v>#N/A</c:v>
                </c:pt>
                <c:pt idx="4">
                  <c:v>317</c:v>
                </c:pt>
                <c:pt idx="5">
                  <c:v>#N/A</c:v>
                </c:pt>
                <c:pt idx="6">
                  <c:v>#N/A</c:v>
                </c:pt>
                <c:pt idx="7">
                  <c:v>340</c:v>
                </c:pt>
                <c:pt idx="8">
                  <c:v>#N/A</c:v>
                </c:pt>
                <c:pt idx="9">
                  <c:v>#N/A</c:v>
                </c:pt>
                <c:pt idx="10">
                  <c:v>338</c:v>
                </c:pt>
                <c:pt idx="11">
                  <c:v>#N/A</c:v>
                </c:pt>
                <c:pt idx="12">
                  <c:v>#N/A</c:v>
                </c:pt>
                <c:pt idx="13">
                  <c:v>298</c:v>
                </c:pt>
                <c:pt idx="14">
                  <c:v>#N/A</c:v>
                </c:pt>
              </c:numCache>
            </c:numRef>
          </c:val>
          <c:smooth val="0"/>
          <c:extLst>
            <c:ext xmlns:c16="http://schemas.microsoft.com/office/drawing/2014/chart" uri="{C3380CC4-5D6E-409C-BE32-E72D297353CC}">
              <c16:uniqueId val="{00000008-0032-4CF3-BBDE-B86E80ED7F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5098</c:v>
                </c:pt>
                <c:pt idx="5">
                  <c:v>4974</c:v>
                </c:pt>
                <c:pt idx="8">
                  <c:v>4894</c:v>
                </c:pt>
                <c:pt idx="11">
                  <c:v>4805</c:v>
                </c:pt>
                <c:pt idx="14">
                  <c:v>4750</c:v>
                </c:pt>
              </c:numCache>
            </c:numRef>
          </c:val>
          <c:extLst>
            <c:ext xmlns:c16="http://schemas.microsoft.com/office/drawing/2014/chart" uri="{C3380CC4-5D6E-409C-BE32-E72D297353CC}">
              <c16:uniqueId val="{00000000-F6A8-4D6D-91B7-75368A8EB2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A8-4D6D-91B7-75368A8EB2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1131</c:v>
                </c:pt>
                <c:pt idx="5">
                  <c:v>2017</c:v>
                </c:pt>
                <c:pt idx="8">
                  <c:v>1909</c:v>
                </c:pt>
                <c:pt idx="11">
                  <c:v>1994</c:v>
                </c:pt>
                <c:pt idx="14">
                  <c:v>1770</c:v>
                </c:pt>
              </c:numCache>
            </c:numRef>
          </c:val>
          <c:extLst>
            <c:ext xmlns:c16="http://schemas.microsoft.com/office/drawing/2014/chart" uri="{C3380CC4-5D6E-409C-BE32-E72D297353CC}">
              <c16:uniqueId val="{00000002-F6A8-4D6D-91B7-75368A8EB2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A8-4D6D-91B7-75368A8EB2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A8-4D6D-91B7-75368A8EB2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A8-4D6D-91B7-75368A8EB2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357</c:v>
                </c:pt>
                <c:pt idx="3">
                  <c:v>373</c:v>
                </c:pt>
                <c:pt idx="6">
                  <c:v>242</c:v>
                </c:pt>
                <c:pt idx="9">
                  <c:v>141</c:v>
                </c:pt>
                <c:pt idx="12">
                  <c:v>113</c:v>
                </c:pt>
              </c:numCache>
            </c:numRef>
          </c:val>
          <c:extLst>
            <c:ext xmlns:c16="http://schemas.microsoft.com/office/drawing/2014/chart" uri="{C3380CC4-5D6E-409C-BE32-E72D297353CC}">
              <c16:uniqueId val="{00000006-F6A8-4D6D-91B7-75368A8EB2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387</c:v>
                </c:pt>
                <c:pt idx="3">
                  <c:v>375</c:v>
                </c:pt>
                <c:pt idx="6">
                  <c:v>296</c:v>
                </c:pt>
                <c:pt idx="9">
                  <c:v>200</c:v>
                </c:pt>
                <c:pt idx="12">
                  <c:v>136</c:v>
                </c:pt>
              </c:numCache>
            </c:numRef>
          </c:val>
          <c:extLst>
            <c:ext xmlns:c16="http://schemas.microsoft.com/office/drawing/2014/chart" uri="{C3380CC4-5D6E-409C-BE32-E72D297353CC}">
              <c16:uniqueId val="{00000007-F6A8-4D6D-91B7-75368A8EB2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2089</c:v>
                </c:pt>
                <c:pt idx="3">
                  <c:v>2113</c:v>
                </c:pt>
                <c:pt idx="6">
                  <c:v>2127</c:v>
                </c:pt>
                <c:pt idx="9">
                  <c:v>2108</c:v>
                </c:pt>
                <c:pt idx="12">
                  <c:v>2060</c:v>
                </c:pt>
              </c:numCache>
            </c:numRef>
          </c:val>
          <c:extLst>
            <c:ext xmlns:c16="http://schemas.microsoft.com/office/drawing/2014/chart" uri="{C3380CC4-5D6E-409C-BE32-E72D297353CC}">
              <c16:uniqueId val="{00000008-F6A8-4D6D-91B7-75368A8EB2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A8-4D6D-91B7-75368A8EB2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5804</c:v>
                </c:pt>
                <c:pt idx="3">
                  <c:v>5723</c:v>
                </c:pt>
                <c:pt idx="6">
                  <c:v>5457</c:v>
                </c:pt>
                <c:pt idx="9">
                  <c:v>5295</c:v>
                </c:pt>
                <c:pt idx="12">
                  <c:v>5480</c:v>
                </c:pt>
              </c:numCache>
            </c:numRef>
          </c:val>
          <c:extLst>
            <c:ext xmlns:c16="http://schemas.microsoft.com/office/drawing/2014/chart" uri="{C3380CC4-5D6E-409C-BE32-E72D297353CC}">
              <c16:uniqueId val="{0000000A-F6A8-4D6D-91B7-75368A8EB2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2408</c:v>
                </c:pt>
                <c:pt idx="2">
                  <c:v>#N/A</c:v>
                </c:pt>
                <c:pt idx="3">
                  <c:v>#N/A</c:v>
                </c:pt>
                <c:pt idx="4">
                  <c:v>1592</c:v>
                </c:pt>
                <c:pt idx="5">
                  <c:v>#N/A</c:v>
                </c:pt>
                <c:pt idx="6">
                  <c:v>#N/A</c:v>
                </c:pt>
                <c:pt idx="7">
                  <c:v>1318</c:v>
                </c:pt>
                <c:pt idx="8">
                  <c:v>#N/A</c:v>
                </c:pt>
                <c:pt idx="9">
                  <c:v>#N/A</c:v>
                </c:pt>
                <c:pt idx="10">
                  <c:v>946</c:v>
                </c:pt>
                <c:pt idx="11">
                  <c:v>#N/A</c:v>
                </c:pt>
                <c:pt idx="12">
                  <c:v>#N/A</c:v>
                </c:pt>
                <c:pt idx="13">
                  <c:v>1269</c:v>
                </c:pt>
                <c:pt idx="14">
                  <c:v>#N/A</c:v>
                </c:pt>
              </c:numCache>
            </c:numRef>
          </c:val>
          <c:smooth val="0"/>
          <c:extLst>
            <c:ext xmlns:c16="http://schemas.microsoft.com/office/drawing/2014/chart" uri="{C3380CC4-5D6E-409C-BE32-E72D297353CC}">
              <c16:uniqueId val="{0000000B-F6A8-4D6D-91B7-75368A8EB2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742</c:v>
                </c:pt>
                <c:pt idx="1">
                  <c:v>650</c:v>
                </c:pt>
                <c:pt idx="2">
                  <c:v>619</c:v>
                </c:pt>
              </c:numCache>
            </c:numRef>
          </c:val>
          <c:extLst>
            <c:ext xmlns:c16="http://schemas.microsoft.com/office/drawing/2014/chart" uri="{C3380CC4-5D6E-409C-BE32-E72D297353CC}">
              <c16:uniqueId val="{00000000-680C-4DC2-9C1F-A77A67E51C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182</c:v>
                </c:pt>
                <c:pt idx="1">
                  <c:v>182</c:v>
                </c:pt>
                <c:pt idx="2">
                  <c:v>182</c:v>
                </c:pt>
              </c:numCache>
            </c:numRef>
          </c:val>
          <c:extLst>
            <c:ext xmlns:c16="http://schemas.microsoft.com/office/drawing/2014/chart" uri="{C3380CC4-5D6E-409C-BE32-E72D297353CC}">
              <c16:uniqueId val="{00000001-680C-4DC2-9C1F-A77A67E51C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1041</c:v>
                </c:pt>
                <c:pt idx="1">
                  <c:v>1057</c:v>
                </c:pt>
                <c:pt idx="2">
                  <c:v>864</c:v>
                </c:pt>
              </c:numCache>
            </c:numRef>
          </c:val>
          <c:extLst>
            <c:ext xmlns:c16="http://schemas.microsoft.com/office/drawing/2014/chart" uri="{C3380CC4-5D6E-409C-BE32-E72D297353CC}">
              <c16:uniqueId val="{00000002-680C-4DC2-9C1F-A77A67E51C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{CDBF2BF7-E606-4F70-807E-21BC5714C6A9}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A97-4577-9750-21C7EC0C16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{CDED769F-150E-4498-9464-42155F1CEB5A}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97-4577-9750-21C7EC0C16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{7EEF1A0D-F1C1-4201-B974-84735971403E}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97-4577-9750-21C7EC0C16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{334E68CA-5B7A-45B0-8582-F68C2259C0BB}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97-4577-9750-21C7EC0C16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{92AB7549-06C3-4920-9468-3B671CF84157}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97-4577-9750-21C7EC0C16A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{4452BDCA-6A4A-4D1A-A621-1338524320E7}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A97-4577-9750-21C7EC0C16A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{50709CA6-9403-46E3-9531-4E716255E70C}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A97-4577-9750-21C7EC0C16A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{38218142-6E35-4DAD-8B34-2AB1F0257B4B}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A97-4577-9750-21C7EC0C16A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{877DD075-D0C8-4589-80BC-29FD176C7AC9}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A97-4577-9750-21C7EC0C16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c:v>
                </c:pt>
                <c:pt idx="24">
                  <c:v>46.7</c:v>
                </c:pt>
                <c:pt idx="32">
                  <c:v>48.2</c:v>
                </c:pt>
              </c:numCache>
            </c:numRef>
          </c:xVal>
          <c:yVal>
            <c:numRef>
              <c:f>公会計指標分析・財政指標組合せ分析表!$BP$51:$DC$51</c:f>
              <c:numCache>
                <c:formatCode>#,##0.0;"▲ "#,##0.0</c:formatCode>
                <c:ptCount val="40"/>
                <c:pt idx="16">
                  <c:v>36.299999999999997</c:v>
                </c:pt>
                <c:pt idx="24">
                  <c:v>25.4</c:v>
                </c:pt>
                <c:pt idx="32">
                  <c:v>32.200000000000003</c:v>
                </c:pt>
              </c:numCache>
            </c:numRef>
          </c:yVal>
          <c:smooth val="0"/>
          <c:extLst>
            <c:ext xmlns:c16="http://schemas.microsoft.com/office/drawing/2014/chart" uri="{C3380CC4-5D6E-409C-BE32-E72D297353CC}">
              <c16:uniqueId val="{00000009-2A97-4577-9750-21C7EC0C16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{318113F5-A173-4645-9C5F-ADD7B8DAA2E7}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A97-4577-9750-21C7EC0C16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{B0B7DCC5-0990-458D-A0EA-0A13307FDD45}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97-4577-9750-21C7EC0C16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{6A7600F2-CD35-4D40-BCBB-EAD6DC5199D0}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97-4577-9750-21C7EC0C16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{6E8FBBDC-A6C8-4E91-95A9-8C3FBD268230}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97-4577-9750-21C7EC0C16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{0F1C53D6-BE40-4126-846D-C02B08692D8E}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97-4577-9750-21C7EC0C16A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{FBB6F894-4393-408E-A133-8C557DC315FE}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A97-4577-9750-21C7EC0C16A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{4AECA104-E8F2-4860-A416-EEA6DF0D9EBA}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A97-4577-9750-21C7EC0C16A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{574501FE-FCBD-45BB-8E40-547171427E8B}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A97-4577-9750-21C7EC0C16A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{035AA496-F8B1-4FA3-8CB9-34D926C9A4CA}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A97-4577-9750-21C7EC0C16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2A97-4577-9750-21C7EC0C16AE}"/>
            </c:ext>
          </c:extLst>
        </c:ser>
        <c:dLbls>
          <c:showLegendKey val="0"/>
          <c:showVal val="1"/>
          <c:showCatName val="0"/>
          <c:showSerName val="0"/>
          <c:showPercent val="0"/>
          <c:showBubbleSize val="0"/>
        </c:dLbls>
        <c:axId val="46179840"/>
        <c:axId val="46181760"/>
      </c:scatterChart>
      <c:valAx>
        <c:axId val="46179840"/>
        <c:scaling>
          <c:orientation val="minMax"/>
          <c:max val="61"/>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{B826A565-66AF-439E-9084-A36633A5B2BE}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47-4CA6-9429-11EEC0AD6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{43F3DCA6-505F-4320-8F7A-7579242EDE93}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47-4CA6-9429-11EEC0AD6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{74089ED8-B084-4124-9691-8AC544B2345C}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47-4CA6-9429-11EEC0AD6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{DFAF93FC-8484-4DDB-A718-3810E4C3DC84}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47-4CA6-9429-11EEC0AD6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{F12FA1C3-AE16-4273-B4CB-22AAF2A7F59D}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47-4CA6-9429-11EEC0AD60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{E6CFA6FE-388E-4A39-9305-AD8B185FFED5}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47-4CA6-9429-11EEC0AD60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{0CD23DA9-F3AF-4F31-9FD8-85585CEC0609}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47-4CA6-9429-11EEC0AD60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{6CE4BFE9-D6C0-441B-A825-91FFE002A3A0}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47-4CA6-9429-11EEC0AD60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{2FC41185-55E2-4900-BBBB-5644279668EA}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47-4CA6-9429-11EEC0AD6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c:v>
                </c:pt>
                <c:pt idx="16">
                  <c:v>9.3000000000000007</c:v>
                </c:pt>
                <c:pt idx="24">
                  <c:v>9.1</c:v>
                </c:pt>
                <c:pt idx="32">
                  <c:v>8.6</c:v>
                </c:pt>
              </c:numCache>
            </c:numRef>
          </c:xVal>
          <c:yVal>
            <c:numRef>
              <c:f>公会計指標分析・財政指標組合せ分析表!$BP$73:$DC$73</c:f>
              <c:numCache>
                <c:formatCode>#,##0.0;"▲ "#,##0.0</c:formatCode>
                <c:ptCount val="40"/>
                <c:pt idx="0">
                  <c:v>70.5</c:v>
                </c:pt>
                <c:pt idx="8">
                  <c:v>44.8</c:v>
                </c:pt>
                <c:pt idx="16">
                  <c:v>36.299999999999997</c:v>
                </c:pt>
                <c:pt idx="24">
                  <c:v>25.4</c:v>
                </c:pt>
                <c:pt idx="32">
                  <c:v>32.200000000000003</c:v>
                </c:pt>
              </c:numCache>
            </c:numRef>
          </c:yVal>
          <c:smooth val="0"/>
          <c:extLst>
            <c:ext xmlns:c16="http://schemas.microsoft.com/office/drawing/2014/chart" uri="{C3380CC4-5D6E-409C-BE32-E72D297353CC}">
              <c16:uniqueId val="{00000009-0047-4CA6-9429-11EEC0AD6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{09053D7A-9D0A-41C1-A6F0-718FBEF3AED4}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47-4CA6-9429-11EEC0AD60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{3798033B-AE6A-47D4-8AAC-DB3D45A3A8CB}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47-4CA6-9429-11EEC0AD6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{8C064282-8CB5-4013-9499-86DE5DC2184D}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47-4CA6-9429-11EEC0AD6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{515FF467-0AD1-4BF0-AA59-783427B76CA7}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47-4CA6-9429-11EEC0AD6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{24834C3E-2E24-401D-BFD5-144E50B5C531}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47-4CA6-9429-11EEC0AD60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{41FEEBD6-1D0C-4264-8904-82BBB0A36F98}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47-4CA6-9429-11EEC0AD60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{C8B30A44-7357-4F76-BB81-9F2D27A34253}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47-4CA6-9429-11EEC0AD60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{EB4297B1-E6DD-4326-B49E-EB60E22EF426}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47-4CA6-9429-11EEC0AD60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{01B84580-5B9C-4A1E-9880-661B84626F06}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47-4CA6-9429-11EEC0AD6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0047-4CA6-9429-11EEC0AD6037}"/>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元利償還金については、平成２８年度をピークに減少</a:t>
          </a:r>
          <a:r>
            <a:rPr kumimoji="1" lang="ja-JP" altLang="en-US" sz="1400">
              <a:solidFill>
                <a:schemeClr val="dk1"/>
              </a:solidFill>
              <a:effectLst/>
              <a:latin typeface="+mn-lt"/>
              <a:ea typeface="+mn-ea"/>
              <a:cs typeface="+mn-cs"/>
            </a:rPr>
            <a:t>傾向となっているが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平成３０年度より</a:t>
          </a:r>
          <a:r>
            <a:rPr kumimoji="1" lang="ja-JP" altLang="ja-JP" sz="1400">
              <a:solidFill>
                <a:schemeClr val="dk1"/>
              </a:solidFill>
              <a:effectLst/>
              <a:latin typeface="+mn-lt"/>
              <a:ea typeface="+mn-ea"/>
              <a:cs typeface="+mn-cs"/>
            </a:rPr>
            <a:t>新庁舎建設事業</a:t>
          </a:r>
          <a:r>
            <a:rPr kumimoji="1" lang="ja-JP" altLang="en-US" sz="1400">
              <a:solidFill>
                <a:schemeClr val="dk1"/>
              </a:solidFill>
              <a:effectLst/>
              <a:latin typeface="+mn-lt"/>
              <a:ea typeface="+mn-ea"/>
              <a:cs typeface="+mn-cs"/>
            </a:rPr>
            <a:t>が開始され、今後は小学校の増築事業も予定されていることから、増加することが見込まれている。</a:t>
          </a:r>
          <a:r>
            <a:rPr kumimoji="1" lang="ja-JP" altLang="ja-JP" sz="1400">
              <a:solidFill>
                <a:schemeClr val="dk1"/>
              </a:solidFill>
              <a:effectLst/>
              <a:latin typeface="+mn-lt"/>
              <a:ea typeface="+mn-ea"/>
              <a:cs typeface="+mn-cs"/>
            </a:rPr>
            <a:t>交付税措置のある地方債の活用を図るとともに、事業の厳選を行い地方債発行の抑制に努める。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游ゴシック" panose="020B0400000000000000" pitchFamily="50" charset="-128"/>
              <a:ea typeface="游ゴシック" panose="020B0400000000000000"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新庁舎建設事業や、一括交付金事業による地方債の発行による地方債残高の増加に加え、充当可能基金の減少により将来負担比率の分子は増加している。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小学校の増築事業</a:t>
          </a:r>
          <a:r>
            <a:rPr kumimoji="1" lang="ja-JP" altLang="ja-JP" sz="1400">
              <a:solidFill>
                <a:schemeClr val="dk1"/>
              </a:solidFill>
              <a:effectLst/>
              <a:latin typeface="+mn-lt"/>
              <a:ea typeface="+mn-ea"/>
              <a:cs typeface="+mn-cs"/>
            </a:rPr>
            <a:t>が開始されることにより、充当可能基金の取り崩し及び地方債の増が見込まれており、将来負担比率の増加が懸念されるため、健全な財政運営に努める。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　基金全体として、前年度より</a:t>
          </a:r>
          <a:r>
            <a:rPr kumimoji="1" lang="ja-JP" altLang="en-US" sz="1600">
              <a:solidFill>
                <a:schemeClr val="dk1"/>
              </a:solidFill>
              <a:effectLst/>
              <a:latin typeface="+mn-lt"/>
              <a:ea typeface="+mn-ea"/>
              <a:cs typeface="+mn-cs"/>
            </a:rPr>
            <a:t>△２２４百</a:t>
          </a:r>
          <a:r>
            <a:rPr kumimoji="1" lang="ja-JP" altLang="ja-JP" sz="1600">
              <a:solidFill>
                <a:schemeClr val="dk1"/>
              </a:solidFill>
              <a:effectLst/>
              <a:latin typeface="+mn-lt"/>
              <a:ea typeface="+mn-ea"/>
              <a:cs typeface="+mn-cs"/>
            </a:rPr>
            <a:t>万円の減となった</a:t>
          </a:r>
          <a:r>
            <a:rPr kumimoji="1" lang="ja-JP" altLang="en-US" sz="1600">
              <a:solidFill>
                <a:schemeClr val="dk1"/>
              </a:solidFill>
              <a:effectLst/>
              <a:latin typeface="+mn-lt"/>
              <a:ea typeface="+mn-ea"/>
              <a:cs typeface="+mn-cs"/>
            </a:rPr>
            <a:t>主な要因は、新庁舎建設事業開始に伴う庁舎建設基金の取り崩し（△２２０百万円）及び扶助費や普通建設事業費の増による、財政調整基金の取り崩し（△９１百万円）によるものが挙げられる。</a:t>
          </a:r>
          <a:endParaRPr kumimoji="1" lang="en-US" altLang="ja-JP" sz="1600">
            <a:solidFill>
              <a:schemeClr val="dk1"/>
            </a:solidFill>
            <a:effectLst/>
            <a:latin typeface="+mn-lt"/>
            <a:ea typeface="+mn-ea"/>
            <a:cs typeface="+mn-cs"/>
          </a:endParaRPr>
        </a:p>
        <a:p>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　庁舎建設基金について、</a:t>
          </a:r>
          <a:r>
            <a:rPr kumimoji="1" lang="en-US" altLang="ja-JP" sz="1600">
              <a:solidFill>
                <a:schemeClr val="dk1"/>
              </a:solidFill>
              <a:effectLst/>
              <a:latin typeface="+mn-lt"/>
              <a:ea typeface="+mn-ea"/>
              <a:cs typeface="+mn-cs"/>
            </a:rPr>
            <a:t>H31</a:t>
          </a:r>
          <a:r>
            <a:rPr kumimoji="1" lang="ja-JP" altLang="ja-JP"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H32</a:t>
          </a:r>
          <a:r>
            <a:rPr kumimoji="1" lang="ja-JP" altLang="ja-JP" sz="1600">
              <a:solidFill>
                <a:schemeClr val="dk1"/>
              </a:solidFill>
              <a:effectLst/>
              <a:latin typeface="+mn-lt"/>
              <a:ea typeface="+mn-ea"/>
              <a:cs typeface="+mn-cs"/>
            </a:rPr>
            <a:t>に行われる工事費へ全額充当予定のため基金残高が激減することが予想される。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500">
            <a:solidFill>
              <a:schemeClr val="dk1"/>
            </a:solidFill>
            <a:effectLst/>
            <a:latin typeface="+mn-lt"/>
            <a:ea typeface="+mn-ea"/>
            <a:cs typeface="+mn-cs"/>
          </a:endParaRPr>
        </a:p>
        <a:p>
          <a:r>
            <a:rPr kumimoji="1" lang="ja-JP" altLang="ja-JP" sz="1500">
              <a:solidFill>
                <a:schemeClr val="dk1"/>
              </a:solidFill>
              <a:effectLst/>
              <a:latin typeface="+mn-lt"/>
              <a:ea typeface="+mn-ea"/>
              <a:cs typeface="+mn-cs"/>
            </a:rPr>
            <a:t>（基金の使途）</a:t>
          </a:r>
          <a:endParaRPr lang="ja-JP" altLang="ja-JP" sz="1500">
            <a:effectLst/>
          </a:endParaRPr>
        </a:p>
        <a:p>
          <a:r>
            <a:rPr kumimoji="1" lang="ja-JP" altLang="ja-JP" sz="1500">
              <a:solidFill>
                <a:schemeClr val="dk1"/>
              </a:solidFill>
              <a:effectLst/>
              <a:latin typeface="+mn-lt"/>
              <a:ea typeface="+mn-ea"/>
              <a:cs typeface="+mn-cs"/>
            </a:rPr>
            <a:t>・庁舎建設基金：庁舎建設事業に要する経費への充当</a:t>
          </a:r>
          <a:endParaRPr lang="ja-JP" altLang="ja-JP" sz="1500">
            <a:effectLst/>
          </a:endParaRPr>
        </a:p>
        <a:p>
          <a:r>
            <a:rPr kumimoji="1" lang="ja-JP" altLang="ja-JP" sz="1500">
              <a:solidFill>
                <a:schemeClr val="dk1"/>
              </a:solidFill>
              <a:effectLst/>
              <a:latin typeface="+mn-lt"/>
              <a:ea typeface="+mn-ea"/>
              <a:cs typeface="+mn-cs"/>
            </a:rPr>
            <a:t>・チバリヨ中城ごさまる応援基金：</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中城城跡の保全</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児童の健全育成・教育環境整備</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等の施策の推進</a:t>
          </a:r>
          <a:endParaRPr lang="ja-JP" altLang="ja-JP" sz="1500">
            <a:effectLst/>
          </a:endParaRPr>
        </a:p>
        <a:p>
          <a:r>
            <a:rPr kumimoji="1" lang="ja-JP" altLang="ja-JP" sz="1500">
              <a:solidFill>
                <a:schemeClr val="dk1"/>
              </a:solidFill>
              <a:effectLst/>
              <a:latin typeface="+mn-lt"/>
              <a:ea typeface="+mn-ea"/>
              <a:cs typeface="+mn-cs"/>
            </a:rPr>
            <a:t>・人材育成基金：</a:t>
          </a:r>
          <a:r>
            <a:rPr lang="ja-JP" altLang="ja-JP" sz="1500" b="0" i="0">
              <a:solidFill>
                <a:schemeClr val="dk1"/>
              </a:solidFill>
              <a:effectLst/>
              <a:latin typeface="+mn-lt"/>
              <a:ea typeface="+mn-ea"/>
              <a:cs typeface="+mn-cs"/>
            </a:rPr>
            <a:t>活力と魅力に満ちた村づくりに資する人材育成事業の推進</a:t>
          </a:r>
          <a:endParaRPr lang="ja-JP" altLang="ja-JP" sz="1500">
            <a:effectLst/>
          </a:endParaRPr>
        </a:p>
        <a:p>
          <a:r>
            <a:rPr kumimoji="1" lang="ja-JP" altLang="ja-JP" sz="1500">
              <a:solidFill>
                <a:schemeClr val="dk1"/>
              </a:solidFill>
              <a:effectLst/>
              <a:latin typeface="+mn-lt"/>
              <a:ea typeface="+mn-ea"/>
              <a:cs typeface="+mn-cs"/>
            </a:rPr>
            <a:t>（増減理由）</a:t>
          </a:r>
          <a:endParaRPr lang="ja-JP" altLang="ja-JP" sz="1500">
            <a:effectLst/>
          </a:endParaRPr>
        </a:p>
        <a:p>
          <a:pPr eaLnBrk="1" fontAlgn="auto" latinLnBrk="0" hangingPunct="1"/>
          <a:r>
            <a:rPr kumimoji="1" lang="ja-JP" altLang="ja-JP" sz="1500" b="0" i="0" baseline="0">
              <a:solidFill>
                <a:schemeClr val="dk1"/>
              </a:solidFill>
              <a:effectLst/>
              <a:latin typeface="+mn-lt"/>
              <a:ea typeface="+mn-ea"/>
              <a:cs typeface="+mn-cs"/>
            </a:rPr>
            <a:t>・庁舎建設基金：</a:t>
          </a:r>
          <a:r>
            <a:rPr kumimoji="1" lang="ja-JP" altLang="en-US" sz="1500" b="0" i="0" baseline="0">
              <a:solidFill>
                <a:schemeClr val="dk1"/>
              </a:solidFill>
              <a:effectLst/>
              <a:latin typeface="+mn-lt"/>
              <a:ea typeface="+mn-ea"/>
              <a:cs typeface="+mn-cs"/>
            </a:rPr>
            <a:t>Ｈ３０からの</a:t>
          </a:r>
          <a:r>
            <a:rPr kumimoji="1" lang="ja-JP" altLang="ja-JP" sz="1500" b="0" i="0" baseline="0">
              <a:solidFill>
                <a:schemeClr val="dk1"/>
              </a:solidFill>
              <a:effectLst/>
              <a:latin typeface="+mn-lt"/>
              <a:ea typeface="+mn-ea"/>
              <a:cs typeface="+mn-cs"/>
            </a:rPr>
            <a:t>庁舎建設事業の着工に伴い、</a:t>
          </a:r>
          <a:r>
            <a:rPr kumimoji="1" lang="ja-JP" altLang="en-US" sz="1500" b="0" i="0" baseline="0">
              <a:solidFill>
                <a:schemeClr val="dk1"/>
              </a:solidFill>
              <a:effectLst/>
              <a:latin typeface="+mn-lt"/>
              <a:ea typeface="+mn-ea"/>
              <a:cs typeface="+mn-cs"/>
            </a:rPr>
            <a:t>△２２０百万円の減となっている。</a:t>
          </a:r>
          <a:endParaRPr lang="ja-JP" altLang="ja-JP" sz="1500">
            <a:effectLst/>
          </a:endParaRPr>
        </a:p>
        <a:p>
          <a:pPr eaLnBrk="1" fontAlgn="auto" latinLnBrk="0" hangingPunct="1"/>
          <a:r>
            <a:rPr kumimoji="1" lang="ja-JP" altLang="ja-JP" sz="1500" b="0" i="0" baseline="0">
              <a:solidFill>
                <a:schemeClr val="dk1"/>
              </a:solidFill>
              <a:effectLst/>
              <a:latin typeface="+mn-lt"/>
              <a:ea typeface="+mn-ea"/>
              <a:cs typeface="+mn-cs"/>
            </a:rPr>
            <a:t>・チバリヨ中城ごさまる応援基金：</a:t>
          </a:r>
          <a:r>
            <a:rPr kumimoji="1" lang="ja-JP" altLang="en-US" sz="1500" b="0" i="0" baseline="0">
              <a:solidFill>
                <a:schemeClr val="dk1"/>
              </a:solidFill>
              <a:effectLst/>
              <a:latin typeface="+mn-lt"/>
              <a:ea typeface="+mn-ea"/>
              <a:cs typeface="+mn-cs"/>
            </a:rPr>
            <a:t>Ｈ２９</a:t>
          </a:r>
          <a:r>
            <a:rPr kumimoji="1" lang="ja-JP" altLang="ja-JP" sz="1500" b="0" i="0" baseline="0">
              <a:solidFill>
                <a:schemeClr val="dk1"/>
              </a:solidFill>
              <a:effectLst/>
              <a:latin typeface="+mn-lt"/>
              <a:ea typeface="+mn-ea"/>
              <a:cs typeface="+mn-cs"/>
            </a:rPr>
            <a:t>ふるさと納税寄付実績として、</a:t>
          </a:r>
          <a:r>
            <a:rPr kumimoji="1" lang="ja-JP" altLang="en-US" sz="1500" b="0" i="0" baseline="0">
              <a:solidFill>
                <a:schemeClr val="dk1"/>
              </a:solidFill>
              <a:effectLst/>
              <a:latin typeface="+mn-lt"/>
              <a:ea typeface="+mn-ea"/>
              <a:cs typeface="+mn-cs"/>
            </a:rPr>
            <a:t>５６百万円</a:t>
          </a:r>
          <a:r>
            <a:rPr kumimoji="1" lang="ja-JP" altLang="ja-JP" sz="1500" b="0" i="0" baseline="0">
              <a:solidFill>
                <a:schemeClr val="dk1"/>
              </a:solidFill>
              <a:effectLst/>
              <a:latin typeface="+mn-lt"/>
              <a:ea typeface="+mn-ea"/>
              <a:cs typeface="+mn-cs"/>
            </a:rPr>
            <a:t>の積み立て及び、一部事業へ</a:t>
          </a:r>
          <a:r>
            <a:rPr kumimoji="1" lang="ja-JP" altLang="en-US" sz="1500" b="0" i="0" baseline="0">
              <a:solidFill>
                <a:schemeClr val="dk1"/>
              </a:solidFill>
              <a:effectLst/>
              <a:latin typeface="+mn-lt"/>
              <a:ea typeface="+mn-ea"/>
              <a:cs typeface="+mn-cs"/>
            </a:rPr>
            <a:t>１０百万円</a:t>
          </a:r>
          <a:r>
            <a:rPr kumimoji="1" lang="ja-JP" altLang="ja-JP" sz="1500" b="0" i="0" baseline="0">
              <a:solidFill>
                <a:schemeClr val="dk1"/>
              </a:solidFill>
              <a:effectLst/>
              <a:latin typeface="+mn-lt"/>
              <a:ea typeface="+mn-ea"/>
              <a:cs typeface="+mn-cs"/>
            </a:rPr>
            <a:t>の充当</a:t>
          </a:r>
          <a:endParaRPr lang="ja-JP" altLang="ja-JP" sz="1500">
            <a:effectLst/>
          </a:endParaRPr>
        </a:p>
        <a:p>
          <a:pPr eaLnBrk="1" fontAlgn="auto" latinLnBrk="0" hangingPunct="1"/>
          <a:r>
            <a:rPr kumimoji="1" lang="ja-JP" altLang="ja-JP" sz="1500" b="0" i="0" baseline="0">
              <a:solidFill>
                <a:schemeClr val="dk1"/>
              </a:solidFill>
              <a:effectLst/>
              <a:latin typeface="+mn-lt"/>
              <a:ea typeface="+mn-ea"/>
              <a:cs typeface="+mn-cs"/>
            </a:rPr>
            <a:t>・人材育成基金：</a:t>
          </a:r>
          <a:r>
            <a:rPr kumimoji="1" lang="ja-JP" altLang="en-US" sz="1500" b="0" i="0" baseline="0">
              <a:solidFill>
                <a:schemeClr val="dk1"/>
              </a:solidFill>
              <a:effectLst/>
              <a:latin typeface="+mn-lt"/>
              <a:ea typeface="+mn-ea"/>
              <a:cs typeface="+mn-cs"/>
            </a:rPr>
            <a:t>Ｈ２９</a:t>
          </a:r>
          <a:r>
            <a:rPr lang="ja-JP" altLang="ja-JP" sz="1500" b="0" i="0" baseline="0">
              <a:solidFill>
                <a:schemeClr val="dk1"/>
              </a:solidFill>
              <a:effectLst/>
              <a:latin typeface="+mn-lt"/>
              <a:ea typeface="+mn-ea"/>
              <a:cs typeface="+mn-cs"/>
            </a:rPr>
            <a:t>人材育成寄付実績として、</a:t>
          </a:r>
          <a:r>
            <a:rPr lang="ja-JP" altLang="en-US" sz="1500" b="0" i="0" baseline="0">
              <a:solidFill>
                <a:schemeClr val="dk1"/>
              </a:solidFill>
              <a:effectLst/>
              <a:latin typeface="+mn-lt"/>
              <a:ea typeface="+mn-ea"/>
              <a:cs typeface="+mn-cs"/>
            </a:rPr>
            <a:t>３</a:t>
          </a:r>
          <a:r>
            <a:rPr lang="en-US" altLang="ja-JP" sz="1500" b="0" i="0" baseline="0">
              <a:solidFill>
                <a:schemeClr val="dk1"/>
              </a:solidFill>
              <a:effectLst/>
              <a:latin typeface="+mn-lt"/>
              <a:ea typeface="+mn-ea"/>
              <a:cs typeface="+mn-cs"/>
            </a:rPr>
            <a:t>.</a:t>
          </a:r>
          <a:r>
            <a:rPr lang="ja-JP" altLang="en-US" sz="1500" b="0" i="0" baseline="0">
              <a:solidFill>
                <a:schemeClr val="dk1"/>
              </a:solidFill>
              <a:effectLst/>
              <a:latin typeface="+mn-lt"/>
              <a:ea typeface="+mn-ea"/>
              <a:cs typeface="+mn-cs"/>
            </a:rPr>
            <a:t>５百万円</a:t>
          </a:r>
          <a:r>
            <a:rPr lang="ja-JP" altLang="ja-JP" sz="1500" b="0" i="0" baseline="0">
              <a:solidFill>
                <a:schemeClr val="dk1"/>
              </a:solidFill>
              <a:effectLst/>
              <a:latin typeface="+mn-lt"/>
              <a:ea typeface="+mn-ea"/>
              <a:cs typeface="+mn-cs"/>
            </a:rPr>
            <a:t>の積み立て及び、一部事業へ</a:t>
          </a:r>
          <a:r>
            <a:rPr lang="ja-JP" altLang="en-US" sz="1500" b="0" i="0" baseline="0">
              <a:solidFill>
                <a:schemeClr val="dk1"/>
              </a:solidFill>
              <a:effectLst/>
              <a:latin typeface="+mn-lt"/>
              <a:ea typeface="+mn-ea"/>
              <a:cs typeface="+mn-cs"/>
            </a:rPr>
            <a:t>１百万円</a:t>
          </a:r>
          <a:r>
            <a:rPr lang="ja-JP" altLang="ja-JP" sz="1500" b="0" i="0" baseline="0">
              <a:solidFill>
                <a:schemeClr val="dk1"/>
              </a:solidFill>
              <a:effectLst/>
              <a:latin typeface="+mn-lt"/>
              <a:ea typeface="+mn-ea"/>
              <a:cs typeface="+mn-cs"/>
            </a:rPr>
            <a:t>の充当</a:t>
          </a:r>
          <a:endParaRPr lang="ja-JP" altLang="ja-JP" sz="1500">
            <a:effectLst/>
          </a:endParaRPr>
        </a:p>
        <a:p>
          <a:r>
            <a:rPr kumimoji="1" lang="ja-JP" altLang="ja-JP" sz="1500">
              <a:solidFill>
                <a:schemeClr val="dk1"/>
              </a:solidFill>
              <a:effectLst/>
              <a:latin typeface="+mn-lt"/>
              <a:ea typeface="+mn-ea"/>
              <a:cs typeface="+mn-cs"/>
            </a:rPr>
            <a:t>（今後の方針）</a:t>
          </a:r>
          <a:endParaRPr lang="ja-JP" altLang="ja-JP" sz="1500">
            <a:effectLst/>
          </a:endParaRPr>
        </a:p>
        <a:p>
          <a:pPr eaLnBrk="1" fontAlgn="auto" latinLnBrk="0" hangingPunct="1"/>
          <a:r>
            <a:rPr kumimoji="1" lang="ja-JP" altLang="ja-JP" sz="1500" b="0" i="0" baseline="0">
              <a:solidFill>
                <a:schemeClr val="dk1"/>
              </a:solidFill>
              <a:effectLst/>
              <a:latin typeface="+mn-lt"/>
              <a:ea typeface="+mn-ea"/>
              <a:cs typeface="+mn-cs"/>
            </a:rPr>
            <a:t>・庁舎建設基金：</a:t>
          </a:r>
          <a:r>
            <a:rPr kumimoji="1" lang="ja-JP" altLang="en-US" sz="1500" b="0" i="0" baseline="0">
              <a:solidFill>
                <a:schemeClr val="dk1"/>
              </a:solidFill>
              <a:effectLst/>
              <a:latin typeface="+mn-lt"/>
              <a:ea typeface="+mn-ea"/>
              <a:cs typeface="+mn-cs"/>
            </a:rPr>
            <a:t>Ｈ３１～Ｈ３２</a:t>
          </a:r>
          <a:r>
            <a:rPr kumimoji="1" lang="ja-JP" altLang="ja-JP" sz="1500" b="0" i="0" baseline="0">
              <a:solidFill>
                <a:schemeClr val="dk1"/>
              </a:solidFill>
              <a:effectLst/>
              <a:latin typeface="+mn-lt"/>
              <a:ea typeface="+mn-ea"/>
              <a:cs typeface="+mn-cs"/>
            </a:rPr>
            <a:t>の工事費へ全額充当予定。</a:t>
          </a:r>
          <a:endParaRPr lang="ja-JP" altLang="ja-JP" sz="1500">
            <a:effectLst/>
          </a:endParaRPr>
        </a:p>
        <a:p>
          <a:pPr eaLnBrk="1" fontAlgn="auto" latinLnBrk="0" hangingPunct="1"/>
          <a:r>
            <a:rPr kumimoji="1" lang="ja-JP" altLang="ja-JP" sz="1500" b="0" i="0" baseline="0">
              <a:solidFill>
                <a:schemeClr val="dk1"/>
              </a:solidFill>
              <a:effectLst/>
              <a:latin typeface="+mn-lt"/>
              <a:ea typeface="+mn-ea"/>
              <a:cs typeface="+mn-cs"/>
            </a:rPr>
            <a:t>・チバリヨ中城ごさまる応援基金：児童の健全育成事業として、毎年度</a:t>
          </a:r>
          <a:r>
            <a:rPr kumimoji="1" lang="ja-JP" altLang="en-US" sz="1500" b="0" i="0" baseline="0">
              <a:solidFill>
                <a:schemeClr val="dk1"/>
              </a:solidFill>
              <a:effectLst/>
              <a:latin typeface="+mn-lt"/>
              <a:ea typeface="+mn-ea"/>
              <a:cs typeface="+mn-cs"/>
            </a:rPr>
            <a:t>１０百万円</a:t>
          </a:r>
          <a:r>
            <a:rPr kumimoji="1" lang="ja-JP" altLang="ja-JP" sz="1500" b="0" i="0" baseline="0">
              <a:solidFill>
                <a:schemeClr val="dk1"/>
              </a:solidFill>
              <a:effectLst/>
              <a:latin typeface="+mn-lt"/>
              <a:ea typeface="+mn-ea"/>
              <a:cs typeface="+mn-cs"/>
            </a:rPr>
            <a:t>の充当予定。</a:t>
          </a:r>
          <a:endParaRPr lang="ja-JP" altLang="ja-JP" sz="1500">
            <a:effectLst/>
          </a:endParaRPr>
        </a:p>
        <a:p>
          <a:pPr eaLnBrk="1" fontAlgn="auto" latinLnBrk="0" hangingPunct="1"/>
          <a:r>
            <a:rPr kumimoji="1" lang="ja-JP" altLang="ja-JP" sz="1500" b="0" i="0" baseline="0">
              <a:solidFill>
                <a:schemeClr val="dk1"/>
              </a:solidFill>
              <a:effectLst/>
              <a:latin typeface="+mn-lt"/>
              <a:ea typeface="+mn-ea"/>
              <a:cs typeface="+mn-cs"/>
            </a:rPr>
            <a:t>・人材育成基金：人材育成事業として、毎年度</a:t>
          </a:r>
          <a:r>
            <a:rPr kumimoji="1" lang="ja-JP" altLang="en-US" sz="1500" b="0" i="0" baseline="0">
              <a:solidFill>
                <a:schemeClr val="dk1"/>
              </a:solidFill>
              <a:effectLst/>
              <a:latin typeface="+mn-lt"/>
              <a:ea typeface="+mn-ea"/>
              <a:cs typeface="+mn-cs"/>
            </a:rPr>
            <a:t>２</a:t>
          </a:r>
          <a:r>
            <a:rPr kumimoji="1" lang="en-US" altLang="ja-JP" sz="1500" b="0" i="0" baseline="0">
              <a:solidFill>
                <a:schemeClr val="dk1"/>
              </a:solidFill>
              <a:effectLst/>
              <a:latin typeface="+mn-lt"/>
              <a:ea typeface="+mn-ea"/>
              <a:cs typeface="+mn-cs"/>
            </a:rPr>
            <a:t>.</a:t>
          </a:r>
          <a:r>
            <a:rPr kumimoji="1" lang="ja-JP" altLang="en-US" sz="1500" b="0" i="0" baseline="0">
              <a:solidFill>
                <a:schemeClr val="dk1"/>
              </a:solidFill>
              <a:effectLst/>
              <a:latin typeface="+mn-lt"/>
              <a:ea typeface="+mn-ea"/>
              <a:cs typeface="+mn-cs"/>
            </a:rPr>
            <a:t>５百万円</a:t>
          </a:r>
          <a:r>
            <a:rPr kumimoji="1" lang="ja-JP" altLang="ja-JP" sz="1500" b="0" i="0" baseline="0">
              <a:solidFill>
                <a:schemeClr val="dk1"/>
              </a:solidFill>
              <a:effectLst/>
              <a:latin typeface="+mn-lt"/>
              <a:ea typeface="+mn-ea"/>
              <a:cs typeface="+mn-cs"/>
            </a:rPr>
            <a:t>の充当予定。</a:t>
          </a:r>
          <a:endParaRPr lang="ja-JP" altLang="ja-JP" sz="15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６１百万円</a:t>
          </a:r>
          <a:r>
            <a:rPr kumimoji="1" lang="ja-JP" altLang="ja-JP" sz="1600">
              <a:solidFill>
                <a:schemeClr val="dk1"/>
              </a:solidFill>
              <a:effectLst/>
              <a:latin typeface="+mn-lt"/>
              <a:ea typeface="+mn-ea"/>
              <a:cs typeface="+mn-cs"/>
            </a:rPr>
            <a:t>の積立を行った一方、扶助費</a:t>
          </a:r>
          <a:r>
            <a:rPr kumimoji="1" lang="ja-JP" altLang="en-US" sz="1600">
              <a:solidFill>
                <a:schemeClr val="dk1"/>
              </a:solidFill>
              <a:effectLst/>
              <a:latin typeface="+mn-lt"/>
              <a:ea typeface="+mn-ea"/>
              <a:cs typeface="+mn-cs"/>
            </a:rPr>
            <a:t>及び普通建設事業費等による</a:t>
          </a:r>
          <a:r>
            <a:rPr kumimoji="1" lang="ja-JP" altLang="ja-JP" sz="1600">
              <a:solidFill>
                <a:schemeClr val="dk1"/>
              </a:solidFill>
              <a:effectLst/>
              <a:latin typeface="+mn-lt"/>
              <a:ea typeface="+mn-ea"/>
              <a:cs typeface="+mn-cs"/>
            </a:rPr>
            <a:t>収支不足を補填するため</a:t>
          </a:r>
          <a:r>
            <a:rPr kumimoji="1" lang="ja-JP" altLang="en-US" sz="1600">
              <a:solidFill>
                <a:schemeClr val="dk1"/>
              </a:solidFill>
              <a:effectLst/>
              <a:latin typeface="+mn-lt"/>
              <a:ea typeface="+mn-ea"/>
              <a:cs typeface="+mn-cs"/>
            </a:rPr>
            <a:t>９１百万円</a:t>
          </a:r>
          <a:r>
            <a:rPr kumimoji="1" lang="ja-JP" altLang="ja-JP" sz="1600">
              <a:solidFill>
                <a:schemeClr val="dk1"/>
              </a:solidFill>
              <a:effectLst/>
              <a:latin typeface="+mn-lt"/>
              <a:ea typeface="+mn-ea"/>
              <a:cs typeface="+mn-cs"/>
            </a:rPr>
            <a:t>の取崩しを行っており、前年度比</a:t>
          </a:r>
          <a:r>
            <a:rPr kumimoji="1" lang="ja-JP" altLang="en-US" sz="1600">
              <a:solidFill>
                <a:schemeClr val="dk1"/>
              </a:solidFill>
              <a:effectLst/>
              <a:latin typeface="+mn-lt"/>
              <a:ea typeface="+mn-ea"/>
              <a:cs typeface="+mn-cs"/>
            </a:rPr>
            <a:t>△２１百万円</a:t>
          </a:r>
          <a:r>
            <a:rPr kumimoji="1" lang="ja-JP" altLang="ja-JP" sz="1600">
              <a:solidFill>
                <a:schemeClr val="dk1"/>
              </a:solidFill>
              <a:effectLst/>
              <a:latin typeface="+mn-lt"/>
              <a:ea typeface="+mn-ea"/>
              <a:cs typeface="+mn-cs"/>
            </a:rPr>
            <a:t>減の</a:t>
          </a:r>
          <a:r>
            <a:rPr kumimoji="1" lang="ja-JP" altLang="en-US" sz="1600">
              <a:solidFill>
                <a:schemeClr val="dk1"/>
              </a:solidFill>
              <a:effectLst/>
              <a:latin typeface="+mn-lt"/>
              <a:ea typeface="+mn-ea"/>
              <a:cs typeface="+mn-cs"/>
            </a:rPr>
            <a:t>６１９百万</a:t>
          </a:r>
          <a:r>
            <a:rPr kumimoji="1" lang="ja-JP" altLang="ja-JP" sz="1600">
              <a:solidFill>
                <a:schemeClr val="dk1"/>
              </a:solidFill>
              <a:effectLst/>
              <a:latin typeface="+mn-lt"/>
              <a:ea typeface="+mn-ea"/>
              <a:cs typeface="+mn-cs"/>
            </a:rPr>
            <a:t>円となった。</a:t>
          </a:r>
          <a:endParaRPr lang="ja-JP" altLang="ja-JP" sz="1600">
            <a:effectLst/>
          </a:endParaRPr>
        </a:p>
        <a:p>
          <a:r>
            <a:rPr kumimoji="1" lang="ja-JP" altLang="ja-JP" sz="1600">
              <a:solidFill>
                <a:schemeClr val="dk1"/>
              </a:solidFill>
              <a:effectLst/>
              <a:latin typeface="+mn-lt"/>
              <a:ea typeface="+mn-ea"/>
              <a:cs typeface="+mn-cs"/>
            </a:rPr>
            <a:t>　</a:t>
          </a:r>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今後、小学校の増築事業</a:t>
          </a:r>
          <a:r>
            <a:rPr kumimoji="1" lang="ja-JP" altLang="ja-JP" sz="1600">
              <a:solidFill>
                <a:schemeClr val="dk1"/>
              </a:solidFill>
              <a:effectLst/>
              <a:latin typeface="+mn-lt"/>
              <a:ea typeface="+mn-ea"/>
              <a:cs typeface="+mn-cs"/>
            </a:rPr>
            <a:t>を予定しており、工事費の高騰などの不測の事態に備えるため、可能な限り財政調整基金への積み立てを行う。</a:t>
          </a:r>
          <a:endParaRPr lang="ja-JP" altLang="ja-JP" sz="16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600">
            <a:effectLst/>
          </a:endParaRPr>
        </a:p>
        <a:p>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　</a:t>
          </a:r>
          <a:r>
            <a:rPr kumimoji="1" lang="en-US" altLang="ja-JP" sz="1600">
              <a:solidFill>
                <a:schemeClr val="dk1"/>
              </a:solidFill>
              <a:effectLst/>
              <a:latin typeface="+mn-lt"/>
              <a:ea typeface="+mn-ea"/>
              <a:cs typeface="+mn-cs"/>
            </a:rPr>
            <a:t>H22</a:t>
          </a:r>
          <a:r>
            <a:rPr kumimoji="1" lang="ja-JP" altLang="ja-JP" sz="1600">
              <a:solidFill>
                <a:schemeClr val="dk1"/>
              </a:solidFill>
              <a:effectLst/>
              <a:latin typeface="+mn-lt"/>
              <a:ea typeface="+mn-ea"/>
              <a:cs typeface="+mn-cs"/>
            </a:rPr>
            <a:t>年度から、増減なし。</a:t>
          </a:r>
          <a:endParaRPr kumimoji="1" lang="en-US" altLang="ja-JP" sz="1600">
            <a:solidFill>
              <a:schemeClr val="dk1"/>
            </a:solidFill>
            <a:effectLst/>
            <a:latin typeface="+mn-lt"/>
            <a:ea typeface="+mn-ea"/>
            <a:cs typeface="+mn-cs"/>
          </a:endParaRPr>
        </a:p>
        <a:p>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　今後、公債費が財政を圧迫する場合、繰上償還等を検討する。</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・有形固定資産減価償却率は類似団体より</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水準にあり、それぞれの公共施設等についての個別施設計画も未策定である。</a:t>
          </a:r>
          <a:endParaRPr lang="ja-JP" altLang="ja-JP">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現在、庁舎の建て替えを行っているため有形固定資産減価償却率の減少が見込まれる。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1" name="楕円 80"/>
        <xdr:cNvSpPr/>
      </xdr:nvSpPr>
      <xdr:spPr>
        <a:xfrm>
          <a:off x="4711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83383</xdr:rowOff>
    </xdr:from>
    <xdr:ext cx="405111" cy="259045"/>
    <xdr:sp macro="" textlink="">
      <xdr:nvSpPr>
        <xdr:cNvPr id="82" name="有形固定資産減価償却率該当値テキスト"/>
        <xdr:cNvSpPr txBox="1"/>
      </xdr:nvSpPr>
      <xdr:spPr>
        <a:xfrm>
          <a:off x="48133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3" name="楕円 82"/>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32</xdr:row>
      <xdr:rowOff>30571</xdr:rowOff>
    </xdr:to>
    <xdr:cxnSp macro="">
      <xdr:nvCxnSpPr>
        <xdr:cNvPr id="84" name="直線コネクタ 83"/>
        <xdr:cNvCxnSpPr/>
      </xdr:nvCxnSpPr>
      <xdr:spPr>
        <a:xfrm flipV="1">
          <a:off x="4051300" y="6242231"/>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85" name="楕円 84"/>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83003</xdr:rowOff>
    </xdr:to>
    <xdr:cxnSp macro="">
      <xdr:nvCxnSpPr>
        <xdr:cNvPr id="86" name="直線コネクタ 85"/>
        <xdr:cNvCxnSpPr/>
      </xdr:nvCxnSpPr>
      <xdr:spPr>
        <a:xfrm flipV="1">
          <a:off x="3289300" y="62884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7"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8"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0" name="n_1mainValue有形固定資産減価償却率"/>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1"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・債務償還可能年数は類似団体平均を下回っており、主な要因としては、平成２５年度から</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年度にかけて投資的経費の抑制</a:t>
          </a:r>
          <a:r>
            <a:rPr lang="ja-JP" altLang="en-US" sz="1100" b="0" i="0" baseline="0">
              <a:solidFill>
                <a:schemeClr val="dk1"/>
              </a:solidFill>
              <a:effectLst/>
              <a:latin typeface="+mn-lt"/>
              <a:ea typeface="+mn-ea"/>
              <a:cs typeface="+mn-cs"/>
            </a:rPr>
            <a:t>を図り、地方債償還額が発行額を上回ったことが</a:t>
          </a:r>
          <a:r>
            <a:rPr lang="ja-JP" altLang="ja-JP" sz="1100" b="0" i="0" baseline="0">
              <a:solidFill>
                <a:schemeClr val="dk1"/>
              </a:solidFill>
              <a:effectLst/>
              <a:latin typeface="+mn-lt"/>
              <a:ea typeface="+mn-ea"/>
              <a:cs typeface="+mn-cs"/>
            </a:rPr>
            <a:t>一番の要因となっている。</a:t>
          </a:r>
          <a:endParaRPr lang="ja-JP" altLang="ja-JP">
            <a:effectLst/>
          </a:endParaRPr>
        </a:p>
        <a:p>
          <a:r>
            <a:rPr kumimoji="1" lang="ja-JP" altLang="ja-JP" sz="1100" b="0" i="0" baseline="0">
              <a:solidFill>
                <a:schemeClr val="dk1"/>
              </a:solidFill>
              <a:effectLst/>
              <a:latin typeface="+mn-lt"/>
              <a:ea typeface="+mn-ea"/>
              <a:cs typeface="+mn-cs"/>
            </a:rPr>
            <a:t>　今後は、庁舎や学校施設の建設が控えているため数値の悪化が見込まれる。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3"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151714</xdr:rowOff>
    </xdr:from>
    <xdr:to>
      <xdr:col>76</xdr:col>
      <xdr:colOff>73025</xdr:colOff>
      <xdr:row>32</xdr:row>
      <xdr:rowOff>81864</xdr:rowOff>
    </xdr:to>
    <xdr:sp macro="" textlink="">
      <xdr:nvSpPr>
        <xdr:cNvPr id="131" name="楕円 130"/>
        <xdr:cNvSpPr/>
      </xdr:nvSpPr>
      <xdr:spPr>
        <a:xfrm>
          <a:off x="14744700" y="62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130141</xdr:rowOff>
    </xdr:from>
    <xdr:ext cx="469744" cy="259045"/>
    <xdr:sp macro="" textlink="">
      <xdr:nvSpPr>
        <xdr:cNvPr id="132" name="債務償還比率該当値テキスト"/>
        <xdr:cNvSpPr txBox="1"/>
      </xdr:nvSpPr>
      <xdr:spPr>
        <a:xfrm>
          <a:off x="14846300" y="62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142128</xdr:rowOff>
    </xdr:from>
    <xdr:to>
      <xdr:col>72</xdr:col>
      <xdr:colOff>123825</xdr:colOff>
      <xdr:row>32</xdr:row>
      <xdr:rowOff>72278</xdr:rowOff>
    </xdr:to>
    <xdr:sp macro="" textlink="">
      <xdr:nvSpPr>
        <xdr:cNvPr id="133" name="楕円 132"/>
        <xdr:cNvSpPr/>
      </xdr:nvSpPr>
      <xdr:spPr>
        <a:xfrm>
          <a:off x="14033500" y="62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21478</xdr:rowOff>
    </xdr:from>
    <xdr:to>
      <xdr:col>76</xdr:col>
      <xdr:colOff>22225</xdr:colOff>
      <xdr:row>32</xdr:row>
      <xdr:rowOff>31064</xdr:rowOff>
    </xdr:to>
    <xdr:cxnSp macro="">
      <xdr:nvCxnSpPr>
        <xdr:cNvPr id="134" name="直線コネクタ 133"/>
        <xdr:cNvCxnSpPr/>
      </xdr:nvCxnSpPr>
      <xdr:spPr>
        <a:xfrm>
          <a:off x="14084300" y="6279403"/>
          <a:ext cx="7112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5"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63405</xdr:rowOff>
    </xdr:from>
    <xdr:ext cx="469744" cy="259045"/>
    <xdr:sp macro="" textlink="">
      <xdr:nvSpPr>
        <xdr:cNvPr id="136" name="n_1mainValue債務償還比率"/>
        <xdr:cNvSpPr txBox="1"/>
      </xdr:nvSpPr>
      <xdr:spPr>
        <a:xfrm>
          <a:off x="13836727" y="632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1" name="楕円 70"/>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2" name="【道路】&#10;有形固定資産減価償却率該当値テキスト"/>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3" name="楕円 72"/>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38</xdr:row>
      <xdr:rowOff>152400</xdr:rowOff>
    </xdr:to>
    <xdr:cxnSp macro="">
      <xdr:nvCxnSpPr>
        <xdr:cNvPr id="74" name="直線コネクタ 73"/>
        <xdr:cNvCxnSpPr/>
      </xdr:nvCxnSpPr>
      <xdr:spPr>
        <a:xfrm flipV="1">
          <a:off x="3797300" y="6656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132080</xdr:rowOff>
    </xdr:from>
    <xdr:to>
      <xdr:col>15</xdr:col>
      <xdr:colOff>101600</xdr:colOff>
      <xdr:row>39</xdr:row>
      <xdr:rowOff>62230</xdr:rowOff>
    </xdr:to>
    <xdr:sp macro="" textlink="">
      <xdr:nvSpPr>
        <xdr:cNvPr id="75" name="楕円 74"/>
        <xdr:cNvSpPr/>
      </xdr:nvSpPr>
      <xdr:spPr>
        <a:xfrm>
          <a:off x="2857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11430</xdr:rowOff>
    </xdr:to>
    <xdr:cxnSp macro="">
      <xdr:nvCxnSpPr>
        <xdr:cNvPr id="76" name="直線コネクタ 75"/>
        <xdr:cNvCxnSpPr/>
      </xdr:nvCxnSpPr>
      <xdr:spPr>
        <a:xfrm flipV="1">
          <a:off x="2908300" y="666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0"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53357</xdr:rowOff>
    </xdr:from>
    <xdr:ext cx="405111" cy="259045"/>
    <xdr:sp macro="" textlink="">
      <xdr:nvSpPr>
        <xdr:cNvPr id="81" name="n_2mainValue【道路】&#10;有形固定資産減価償却率"/>
        <xdr:cNvSpPr txBox="1"/>
      </xdr:nvSpPr>
      <xdr:spPr>
        <a:xfrm>
          <a:off x="2705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33542</xdr:rowOff>
    </xdr:from>
    <xdr:to>
      <xdr:col>55</xdr:col>
      <xdr:colOff>50800</xdr:colOff>
      <xdr:row>42</xdr:row>
      <xdr:rowOff>135142</xdr:rowOff>
    </xdr:to>
    <xdr:sp macro="" textlink="">
      <xdr:nvSpPr>
        <xdr:cNvPr id="122" name="楕円 121"/>
        <xdr:cNvSpPr/>
      </xdr:nvSpPr>
      <xdr:spPr>
        <a:xfrm>
          <a:off x="10426700" y="72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3"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33579</xdr:rowOff>
    </xdr:from>
    <xdr:to>
      <xdr:col>50</xdr:col>
      <xdr:colOff>165100</xdr:colOff>
      <xdr:row>42</xdr:row>
      <xdr:rowOff>135179</xdr:rowOff>
    </xdr:to>
    <xdr:sp macro="" textlink="">
      <xdr:nvSpPr>
        <xdr:cNvPr id="124" name="楕円 123"/>
        <xdr:cNvSpPr/>
      </xdr:nvSpPr>
      <xdr:spPr>
        <a:xfrm>
          <a:off x="9588500" y="72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84342</xdr:rowOff>
    </xdr:from>
    <xdr:to>
      <xdr:col>55</xdr:col>
      <xdr:colOff>0</xdr:colOff>
      <xdr:row>42</xdr:row>
      <xdr:rowOff>84379</xdr:rowOff>
    </xdr:to>
    <xdr:cxnSp macro="">
      <xdr:nvCxnSpPr>
        <xdr:cNvPr id="125" name="直線コネクタ 124"/>
        <xdr:cNvCxnSpPr/>
      </xdr:nvCxnSpPr>
      <xdr:spPr>
        <a:xfrm flipV="1">
          <a:off x="9639300" y="7285242"/>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33563</xdr:rowOff>
    </xdr:from>
    <xdr:to>
      <xdr:col>46</xdr:col>
      <xdr:colOff>38100</xdr:colOff>
      <xdr:row>42</xdr:row>
      <xdr:rowOff>135163</xdr:rowOff>
    </xdr:to>
    <xdr:sp macro="" textlink="">
      <xdr:nvSpPr>
        <xdr:cNvPr id="126" name="楕円 125"/>
        <xdr:cNvSpPr/>
      </xdr:nvSpPr>
      <xdr:spPr>
        <a:xfrm>
          <a:off x="8699500" y="72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84363</xdr:rowOff>
    </xdr:from>
    <xdr:to>
      <xdr:col>50</xdr:col>
      <xdr:colOff>114300</xdr:colOff>
      <xdr:row>42</xdr:row>
      <xdr:rowOff>84379</xdr:rowOff>
    </xdr:to>
    <xdr:cxnSp macro="">
      <xdr:nvCxnSpPr>
        <xdr:cNvPr id="127" name="直線コネクタ 126"/>
        <xdr:cNvCxnSpPr/>
      </xdr:nvCxnSpPr>
      <xdr:spPr>
        <a:xfrm>
          <a:off x="8750300" y="7285263"/>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126306</xdr:rowOff>
    </xdr:from>
    <xdr:ext cx="469744" cy="259045"/>
    <xdr:sp macro="" textlink="">
      <xdr:nvSpPr>
        <xdr:cNvPr id="131" name="n_1mainValue【道路】&#10;一人当たり延長"/>
        <xdr:cNvSpPr txBox="1"/>
      </xdr:nvSpPr>
      <xdr:spPr>
        <a:xfrm>
          <a:off x="9391727" y="732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126290</xdr:rowOff>
    </xdr:from>
    <xdr:ext cx="469744" cy="259045"/>
    <xdr:sp macro="" textlink="">
      <xdr:nvSpPr>
        <xdr:cNvPr id="132" name="n_2mainValue【道路】&#10;一人当たり延長"/>
        <xdr:cNvSpPr txBox="1"/>
      </xdr:nvSpPr>
      <xdr:spPr>
        <a:xfrm>
          <a:off x="8515427" y="732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73" name="楕円 172"/>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6004</xdr:rowOff>
    </xdr:from>
    <xdr:ext cx="405111" cy="259045"/>
    <xdr:sp macro="" textlink="">
      <xdr:nvSpPr>
        <xdr:cNvPr id="174" name="【橋りょう・トンネル】&#10;有形固定資産減価償却率該当値テキスト"/>
        <xdr:cNvSpPr txBox="1"/>
      </xdr:nvSpPr>
      <xdr:spPr>
        <a:xfrm>
          <a:off x="4673600"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75" name="楕円 174"/>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106135</xdr:rowOff>
    </xdr:to>
    <xdr:cxnSp macro="">
      <xdr:nvCxnSpPr>
        <xdr:cNvPr id="176" name="直線コネクタ 175"/>
        <xdr:cNvCxnSpPr/>
      </xdr:nvCxnSpPr>
      <xdr:spPr>
        <a:xfrm flipV="1">
          <a:off x="3797300" y="101939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77" name="楕円 176"/>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133894</xdr:rowOff>
    </xdr:to>
    <xdr:cxnSp macro="">
      <xdr:nvCxnSpPr>
        <xdr:cNvPr id="178" name="直線コネクタ 177"/>
        <xdr:cNvCxnSpPr/>
      </xdr:nvCxnSpPr>
      <xdr:spPr>
        <a:xfrm flipV="1">
          <a:off x="2908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148062</xdr:rowOff>
    </xdr:from>
    <xdr:ext cx="405111" cy="259045"/>
    <xdr:sp macro="" textlink="">
      <xdr:nvSpPr>
        <xdr:cNvPr id="182" name="n_1mainValue【橋りょう・トンネル】&#10;有形固定資産減価償却率"/>
        <xdr:cNvSpPr txBox="1"/>
      </xdr:nvSpPr>
      <xdr:spPr>
        <a:xfrm>
          <a:off x="3582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4371</xdr:rowOff>
    </xdr:from>
    <xdr:ext cx="405111" cy="259045"/>
    <xdr:sp macro="" textlink="">
      <xdr:nvSpPr>
        <xdr:cNvPr id="183" name="n_2mainValue【橋りょう・トンネル】&#10;有形固定資産減価償却率"/>
        <xdr:cNvSpPr txBox="1"/>
      </xdr:nvSpPr>
      <xdr:spPr>
        <a:xfrm>
          <a:off x="2705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165549</xdr:rowOff>
    </xdr:from>
    <xdr:to>
      <xdr:col>55</xdr:col>
      <xdr:colOff>50800</xdr:colOff>
      <xdr:row>64</xdr:row>
      <xdr:rowOff>95699</xdr:rowOff>
    </xdr:to>
    <xdr:sp macro="" textlink="">
      <xdr:nvSpPr>
        <xdr:cNvPr id="224" name="楕円 223"/>
        <xdr:cNvSpPr/>
      </xdr:nvSpPr>
      <xdr:spPr>
        <a:xfrm>
          <a:off x="10426700" y="109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92588</xdr:rowOff>
    </xdr:from>
    <xdr:ext cx="599010" cy="259045"/>
    <xdr:sp macro="" textlink="">
      <xdr:nvSpPr>
        <xdr:cNvPr id="225" name="【橋りょう・トンネル】&#10;一人当たり有形固定資産（償却資産）額該当値テキスト"/>
        <xdr:cNvSpPr txBox="1"/>
      </xdr:nvSpPr>
      <xdr:spPr>
        <a:xfrm>
          <a:off x="10515600" y="108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163364</xdr:rowOff>
    </xdr:from>
    <xdr:to>
      <xdr:col>50</xdr:col>
      <xdr:colOff>165100</xdr:colOff>
      <xdr:row>64</xdr:row>
      <xdr:rowOff>93514</xdr:rowOff>
    </xdr:to>
    <xdr:sp macro="" textlink="">
      <xdr:nvSpPr>
        <xdr:cNvPr id="226" name="楕円 225"/>
        <xdr:cNvSpPr/>
      </xdr:nvSpPr>
      <xdr:spPr>
        <a:xfrm>
          <a:off x="9588500" y="109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42714</xdr:rowOff>
    </xdr:from>
    <xdr:to>
      <xdr:col>55</xdr:col>
      <xdr:colOff>0</xdr:colOff>
      <xdr:row>64</xdr:row>
      <xdr:rowOff>44899</xdr:rowOff>
    </xdr:to>
    <xdr:cxnSp macro="">
      <xdr:nvCxnSpPr>
        <xdr:cNvPr id="227" name="直線コネクタ 226"/>
        <xdr:cNvCxnSpPr/>
      </xdr:nvCxnSpPr>
      <xdr:spPr>
        <a:xfrm>
          <a:off x="9639300" y="11015514"/>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161305</xdr:rowOff>
    </xdr:from>
    <xdr:to>
      <xdr:col>46</xdr:col>
      <xdr:colOff>38100</xdr:colOff>
      <xdr:row>64</xdr:row>
      <xdr:rowOff>91455</xdr:rowOff>
    </xdr:to>
    <xdr:sp macro="" textlink="">
      <xdr:nvSpPr>
        <xdr:cNvPr id="228" name="楕円 227"/>
        <xdr:cNvSpPr/>
      </xdr:nvSpPr>
      <xdr:spPr>
        <a:xfrm>
          <a:off x="8699500" y="109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40655</xdr:rowOff>
    </xdr:from>
    <xdr:to>
      <xdr:col>50</xdr:col>
      <xdr:colOff>114300</xdr:colOff>
      <xdr:row>64</xdr:row>
      <xdr:rowOff>42714</xdr:rowOff>
    </xdr:to>
    <xdr:cxnSp macro="">
      <xdr:nvCxnSpPr>
        <xdr:cNvPr id="229" name="直線コネクタ 228"/>
        <xdr:cNvCxnSpPr/>
      </xdr:nvCxnSpPr>
      <xdr:spPr>
        <a:xfrm>
          <a:off x="8750300" y="11013455"/>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84641</xdr:rowOff>
    </xdr:from>
    <xdr:ext cx="599010" cy="259045"/>
    <xdr:sp macro="" textlink="">
      <xdr:nvSpPr>
        <xdr:cNvPr id="233" name="n_1mainValue【橋りょう・トンネル】&#10;一人当たり有形固定資産（償却資産）額"/>
        <xdr:cNvSpPr txBox="1"/>
      </xdr:nvSpPr>
      <xdr:spPr>
        <a:xfrm>
          <a:off x="9327095" y="1105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82582</xdr:rowOff>
    </xdr:from>
    <xdr:ext cx="599010" cy="259045"/>
    <xdr:sp macro="" textlink="">
      <xdr:nvSpPr>
        <xdr:cNvPr id="234" name="n_2mainValue【橋りょう・トンネル】&#10;一人当たり有形固定資産（償却資産）額"/>
        <xdr:cNvSpPr txBox="1"/>
      </xdr:nvSpPr>
      <xdr:spPr>
        <a:xfrm>
          <a:off x="8450795" y="1105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274" name="直線コネクタ 273"/>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275"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276" name="直線コネクタ 275"/>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277"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278" name="直線コネクタ 277"/>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130191</xdr:rowOff>
    </xdr:from>
    <xdr:ext cx="405111" cy="259045"/>
    <xdr:sp macro="" textlink="">
      <xdr:nvSpPr>
        <xdr:cNvPr id="279" name="【港湾・漁港】&#10;有形固定資産減価償却率平均値テキスト"/>
        <xdr:cNvSpPr txBox="1"/>
      </xdr:nvSpPr>
      <xdr:spPr>
        <a:xfrm>
          <a:off x="4673600" y="1727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280" name="フローチャート: 判断 279"/>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281" name="フローチャート: 判断 280"/>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282" name="フローチャート: 判断 281"/>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283" name="フローチャート: 判断 282"/>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153036</xdr:rowOff>
    </xdr:from>
    <xdr:to>
      <xdr:col>24</xdr:col>
      <xdr:colOff>114300</xdr:colOff>
      <xdr:row>103</xdr:row>
      <xdr:rowOff>83186</xdr:rowOff>
    </xdr:to>
    <xdr:sp macro="" textlink="">
      <xdr:nvSpPr>
        <xdr:cNvPr id="289" name="楕円 288"/>
        <xdr:cNvSpPr/>
      </xdr:nvSpPr>
      <xdr:spPr>
        <a:xfrm>
          <a:off x="4584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131463</xdr:rowOff>
    </xdr:from>
    <xdr:ext cx="405111" cy="259045"/>
    <xdr:sp macro="" textlink="">
      <xdr:nvSpPr>
        <xdr:cNvPr id="290" name="【港湾・漁港】&#10;有形固定資産減価償却率該当値テキスト"/>
        <xdr:cNvSpPr txBox="1"/>
      </xdr:nvSpPr>
      <xdr:spPr>
        <a:xfrm>
          <a:off x="4673600"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19686</xdr:rowOff>
    </xdr:from>
    <xdr:to>
      <xdr:col>20</xdr:col>
      <xdr:colOff>38100</xdr:colOff>
      <xdr:row>103</xdr:row>
      <xdr:rowOff>121286</xdr:rowOff>
    </xdr:to>
    <xdr:sp macro="" textlink="">
      <xdr:nvSpPr>
        <xdr:cNvPr id="291" name="楕円 290"/>
        <xdr:cNvSpPr/>
      </xdr:nvSpPr>
      <xdr:spPr>
        <a:xfrm>
          <a:off x="3746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32386</xdr:rowOff>
    </xdr:from>
    <xdr:to>
      <xdr:col>24</xdr:col>
      <xdr:colOff>63500</xdr:colOff>
      <xdr:row>103</xdr:row>
      <xdr:rowOff>70486</xdr:rowOff>
    </xdr:to>
    <xdr:cxnSp macro="">
      <xdr:nvCxnSpPr>
        <xdr:cNvPr id="292" name="直線コネクタ 291"/>
        <xdr:cNvCxnSpPr/>
      </xdr:nvCxnSpPr>
      <xdr:spPr>
        <a:xfrm flipV="1">
          <a:off x="3797300" y="176917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57786</xdr:rowOff>
    </xdr:from>
    <xdr:to>
      <xdr:col>15</xdr:col>
      <xdr:colOff>101600</xdr:colOff>
      <xdr:row>103</xdr:row>
      <xdr:rowOff>159386</xdr:rowOff>
    </xdr:to>
    <xdr:sp macro="" textlink="">
      <xdr:nvSpPr>
        <xdr:cNvPr id="293" name="楕円 292"/>
        <xdr:cNvSpPr/>
      </xdr:nvSpPr>
      <xdr:spPr>
        <a:xfrm>
          <a:off x="2857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70486</xdr:rowOff>
    </xdr:from>
    <xdr:to>
      <xdr:col>19</xdr:col>
      <xdr:colOff>177800</xdr:colOff>
      <xdr:row>103</xdr:row>
      <xdr:rowOff>108586</xdr:rowOff>
    </xdr:to>
    <xdr:cxnSp macro="">
      <xdr:nvCxnSpPr>
        <xdr:cNvPr id="294" name="直線コネクタ 293"/>
        <xdr:cNvCxnSpPr/>
      </xdr:nvCxnSpPr>
      <xdr:spPr>
        <a:xfrm flipV="1">
          <a:off x="2908300" y="17729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295"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296"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4463</xdr:rowOff>
    </xdr:from>
    <xdr:ext cx="405111" cy="259045"/>
    <xdr:sp macro="" textlink="">
      <xdr:nvSpPr>
        <xdr:cNvPr id="297" name="n_3aveValue【港湾・漁港】&#10;有形固定資産減価償却率"/>
        <xdr:cNvSpPr txBox="1"/>
      </xdr:nvSpPr>
      <xdr:spPr>
        <a:xfrm>
          <a:off x="1816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112413</xdr:rowOff>
    </xdr:from>
    <xdr:ext cx="405111" cy="259045"/>
    <xdr:sp macro="" textlink="">
      <xdr:nvSpPr>
        <xdr:cNvPr id="298" name="n_1mainValue【港湾・漁港】&#10;有形固定資産減価償却率"/>
        <xdr:cNvSpPr txBox="1"/>
      </xdr:nvSpPr>
      <xdr:spPr>
        <a:xfrm>
          <a:off x="35820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150513</xdr:rowOff>
    </xdr:from>
    <xdr:ext cx="405111" cy="259045"/>
    <xdr:sp macro="" textlink="">
      <xdr:nvSpPr>
        <xdr:cNvPr id="299" name="n_2mainValue【港湾・漁港】&#10;有形固定資産減価償却率"/>
        <xdr:cNvSpPr txBox="1"/>
      </xdr:nvSpPr>
      <xdr:spPr>
        <a:xfrm>
          <a:off x="27057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1" name="テキスト ボックス 31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13" name="テキスト ボックス 31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15" name="テキスト ボックス 31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17" name="テキスト ボックス 31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19" name="テキスト ボックス 31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321" name="直線コネクタ 320"/>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322"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323" name="直線コネクタ 322"/>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324"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325" name="直線コネクタ 324"/>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326"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327" name="フローチャート: 判断 326"/>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328" name="フローチャート: 判断 327"/>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329" name="フローチャート: 判断 328"/>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330" name="フローチャート: 判断 329"/>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164937</xdr:rowOff>
    </xdr:from>
    <xdr:to>
      <xdr:col>55</xdr:col>
      <xdr:colOff>50800</xdr:colOff>
      <xdr:row>108</xdr:row>
      <xdr:rowOff>95087</xdr:rowOff>
    </xdr:to>
    <xdr:sp macro="" textlink="">
      <xdr:nvSpPr>
        <xdr:cNvPr id="336" name="楕円 335"/>
        <xdr:cNvSpPr/>
      </xdr:nvSpPr>
      <xdr:spPr>
        <a:xfrm>
          <a:off x="10426700" y="185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79864</xdr:rowOff>
    </xdr:from>
    <xdr:ext cx="534377" cy="259045"/>
    <xdr:sp macro="" textlink="">
      <xdr:nvSpPr>
        <xdr:cNvPr id="337" name="【港湾・漁港】&#10;一人当たり有形固定資産（償却資産）額該当値テキスト"/>
        <xdr:cNvSpPr txBox="1"/>
      </xdr:nvSpPr>
      <xdr:spPr>
        <a:xfrm>
          <a:off x="10515600" y="1842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164123</xdr:rowOff>
    </xdr:from>
    <xdr:to>
      <xdr:col>50</xdr:col>
      <xdr:colOff>165100</xdr:colOff>
      <xdr:row>108</xdr:row>
      <xdr:rowOff>94273</xdr:rowOff>
    </xdr:to>
    <xdr:sp macro="" textlink="">
      <xdr:nvSpPr>
        <xdr:cNvPr id="338" name="楕円 337"/>
        <xdr:cNvSpPr/>
      </xdr:nvSpPr>
      <xdr:spPr>
        <a:xfrm>
          <a:off x="9588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43473</xdr:rowOff>
    </xdr:from>
    <xdr:to>
      <xdr:col>55</xdr:col>
      <xdr:colOff>0</xdr:colOff>
      <xdr:row>108</xdr:row>
      <xdr:rowOff>44287</xdr:rowOff>
    </xdr:to>
    <xdr:cxnSp macro="">
      <xdr:nvCxnSpPr>
        <xdr:cNvPr id="339" name="直線コネクタ 338"/>
        <xdr:cNvCxnSpPr/>
      </xdr:nvCxnSpPr>
      <xdr:spPr>
        <a:xfrm>
          <a:off x="9639300" y="18560073"/>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163357</xdr:rowOff>
    </xdr:from>
    <xdr:to>
      <xdr:col>46</xdr:col>
      <xdr:colOff>38100</xdr:colOff>
      <xdr:row>108</xdr:row>
      <xdr:rowOff>93507</xdr:rowOff>
    </xdr:to>
    <xdr:sp macro="" textlink="">
      <xdr:nvSpPr>
        <xdr:cNvPr id="340" name="楕円 339"/>
        <xdr:cNvSpPr/>
      </xdr:nvSpPr>
      <xdr:spPr>
        <a:xfrm>
          <a:off x="8699500" y="18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42707</xdr:rowOff>
    </xdr:from>
    <xdr:to>
      <xdr:col>50</xdr:col>
      <xdr:colOff>114300</xdr:colOff>
      <xdr:row>108</xdr:row>
      <xdr:rowOff>43473</xdr:rowOff>
    </xdr:to>
    <xdr:cxnSp macro="">
      <xdr:nvCxnSpPr>
        <xdr:cNvPr id="341" name="直線コネクタ 340"/>
        <xdr:cNvCxnSpPr/>
      </xdr:nvCxnSpPr>
      <xdr:spPr>
        <a:xfrm>
          <a:off x="8750300" y="1855930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342"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343"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344"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85400</xdr:rowOff>
    </xdr:from>
    <xdr:ext cx="534377" cy="259045"/>
    <xdr:sp macro="" textlink="">
      <xdr:nvSpPr>
        <xdr:cNvPr id="345" name="n_1mainValue【港湾・漁港】&#10;一人当たり有形固定資産（償却資産）額"/>
        <xdr:cNvSpPr txBox="1"/>
      </xdr:nvSpPr>
      <xdr:spPr>
        <a:xfrm>
          <a:off x="9359411" y="186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84634</xdr:rowOff>
    </xdr:from>
    <xdr:ext cx="534377" cy="259045"/>
    <xdr:sp macro="" textlink="">
      <xdr:nvSpPr>
        <xdr:cNvPr id="346" name="n_2mainValue【港湾・漁港】&#10;一人当たり有形固定資産（償却資産）額"/>
        <xdr:cNvSpPr txBox="1"/>
      </xdr:nvSpPr>
      <xdr:spPr>
        <a:xfrm>
          <a:off x="8483111" y="18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1" name="直線コネクタ 370"/>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2"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3" name="直線コネクタ 372"/>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5" name="直線コネクタ 37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6"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7" name="フローチャート: 判断 37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8" name="フローチャート: 判断 377"/>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79" name="フローチャート: 判断 378"/>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0" name="フローチャート: 判断 379"/>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386" name="楕円 385"/>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55897</xdr:rowOff>
    </xdr:from>
    <xdr:ext cx="405111" cy="259045"/>
    <xdr:sp macro="" textlink="">
      <xdr:nvSpPr>
        <xdr:cNvPr id="387" name="【認定こども園・幼稚園・保育所】&#10;有形固定資産減価償却率該当値テキスト"/>
        <xdr:cNvSpPr txBox="1"/>
      </xdr:nvSpPr>
      <xdr:spPr>
        <a:xfrm>
          <a:off x="16357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88" name="楕円 387"/>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125730</xdr:rowOff>
    </xdr:to>
    <xdr:cxnSp macro="">
      <xdr:nvCxnSpPr>
        <xdr:cNvPr id="389" name="直線コネクタ 388"/>
        <xdr:cNvCxnSpPr/>
      </xdr:nvCxnSpPr>
      <xdr:spPr>
        <a:xfrm flipV="1">
          <a:off x="15481300" y="642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90" name="楕円 389"/>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167640</xdr:rowOff>
    </xdr:to>
    <xdr:cxnSp macro="">
      <xdr:nvCxnSpPr>
        <xdr:cNvPr id="391" name="直線コネクタ 390"/>
        <xdr:cNvCxnSpPr/>
      </xdr:nvCxnSpPr>
      <xdr:spPr>
        <a:xfrm flipV="1">
          <a:off x="14592300" y="646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92"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3"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4"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395" name="n_1mainValue【認定こども園・幼稚園・保育所】&#10;有形固定資産減価償却率"/>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396" name="n_2mainValue【認定こども園・幼稚園・保育所】&#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8" name="テキスト ボックス 40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0" name="テキスト ボックス 40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2" name="テキスト ボックス 41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4" name="テキスト ボックス 41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6" name="テキスト ボックス 41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8" name="テキスト ボックス 41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2" name="直線コネクタ 421"/>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4" name="直線コネクタ 42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5"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6" name="直線コネクタ 425"/>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27" name="【認定こども園・幼稚園・保育所】&#10;一人当たり面積平均値テキスト"/>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8" name="フローチャート: 判断 427"/>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29" name="フローチャート: 判断 428"/>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0" name="フローチャート: 判断 429"/>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1" name="フローチャート: 判断 43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136434</xdr:rowOff>
    </xdr:from>
    <xdr:to>
      <xdr:col>116</xdr:col>
      <xdr:colOff>114300</xdr:colOff>
      <xdr:row>41</xdr:row>
      <xdr:rowOff>66584</xdr:rowOff>
    </xdr:to>
    <xdr:sp macro="" textlink="">
      <xdr:nvSpPr>
        <xdr:cNvPr id="437" name="楕円 436"/>
        <xdr:cNvSpPr/>
      </xdr:nvSpPr>
      <xdr:spPr>
        <a:xfrm>
          <a:off x="22110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114861</xdr:rowOff>
    </xdr:from>
    <xdr:ext cx="469744" cy="259045"/>
    <xdr:sp macro="" textlink="">
      <xdr:nvSpPr>
        <xdr:cNvPr id="438" name="【認定こども園・幼稚園・保育所】&#10;一人当たり面積該当値テキスト"/>
        <xdr:cNvSpPr txBox="1"/>
      </xdr:nvSpPr>
      <xdr:spPr>
        <a:xfrm>
          <a:off x="22199600"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129903</xdr:rowOff>
    </xdr:from>
    <xdr:to>
      <xdr:col>112</xdr:col>
      <xdr:colOff>38100</xdr:colOff>
      <xdr:row>41</xdr:row>
      <xdr:rowOff>60053</xdr:rowOff>
    </xdr:to>
    <xdr:sp macro="" textlink="">
      <xdr:nvSpPr>
        <xdr:cNvPr id="439" name="楕円 438"/>
        <xdr:cNvSpPr/>
      </xdr:nvSpPr>
      <xdr:spPr>
        <a:xfrm>
          <a:off x="2127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15784</xdr:rowOff>
    </xdr:to>
    <xdr:cxnSp macro="">
      <xdr:nvCxnSpPr>
        <xdr:cNvPr id="440" name="直線コネクタ 439"/>
        <xdr:cNvCxnSpPr/>
      </xdr:nvCxnSpPr>
      <xdr:spPr>
        <a:xfrm>
          <a:off x="21323300" y="70387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126637</xdr:rowOff>
    </xdr:from>
    <xdr:to>
      <xdr:col>107</xdr:col>
      <xdr:colOff>101600</xdr:colOff>
      <xdr:row>41</xdr:row>
      <xdr:rowOff>56787</xdr:rowOff>
    </xdr:to>
    <xdr:sp macro="" textlink="">
      <xdr:nvSpPr>
        <xdr:cNvPr id="441" name="楕円 440"/>
        <xdr:cNvSpPr/>
      </xdr:nvSpPr>
      <xdr:spPr>
        <a:xfrm>
          <a:off x="20383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5987</xdr:rowOff>
    </xdr:from>
    <xdr:to>
      <xdr:col>111</xdr:col>
      <xdr:colOff>177800</xdr:colOff>
      <xdr:row>41</xdr:row>
      <xdr:rowOff>9253</xdr:rowOff>
    </xdr:to>
    <xdr:cxnSp macro="">
      <xdr:nvCxnSpPr>
        <xdr:cNvPr id="442" name="直線コネクタ 441"/>
        <xdr:cNvCxnSpPr/>
      </xdr:nvCxnSpPr>
      <xdr:spPr>
        <a:xfrm>
          <a:off x="20434300" y="70354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43"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44"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51180</xdr:rowOff>
    </xdr:from>
    <xdr:ext cx="469744" cy="259045"/>
    <xdr:sp macro="" textlink="">
      <xdr:nvSpPr>
        <xdr:cNvPr id="446" name="n_1mainValue【認定こども園・幼稚園・保育所】&#10;一人当たり面積"/>
        <xdr:cNvSpPr txBox="1"/>
      </xdr:nvSpPr>
      <xdr:spPr>
        <a:xfrm>
          <a:off x="21075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47914</xdr:rowOff>
    </xdr:from>
    <xdr:ext cx="469744" cy="259045"/>
    <xdr:sp macro="" textlink="">
      <xdr:nvSpPr>
        <xdr:cNvPr id="447" name="n_2mainValue【認定こども園・幼稚園・保育所】&#10;一人当たり面積"/>
        <xdr:cNvSpPr txBox="1"/>
      </xdr:nvSpPr>
      <xdr:spPr>
        <a:xfrm>
          <a:off x="20199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2" name="直線コネクタ 471"/>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3"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4" name="直線コネクタ 473"/>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5"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6" name="直線コネクタ 475"/>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7"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8" name="フローチャート: 判断 477"/>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79" name="フローチャート: 判断 478"/>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0" name="フローチャート: 判断 479"/>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1" name="フローチャート: 判断 480"/>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87" name="楕円 486"/>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88"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489" name="楕円 488"/>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51435</xdr:rowOff>
    </xdr:to>
    <xdr:cxnSp macro="">
      <xdr:nvCxnSpPr>
        <xdr:cNvPr id="490" name="直線コネクタ 489"/>
        <xdr:cNvCxnSpPr/>
      </xdr:nvCxnSpPr>
      <xdr:spPr>
        <a:xfrm flipV="1">
          <a:off x="15481300" y="104660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xdr:rowOff>
    </xdr:from>
    <xdr:to>
      <xdr:col>76</xdr:col>
      <xdr:colOff>165100</xdr:colOff>
      <xdr:row>61</xdr:row>
      <xdr:rowOff>117475</xdr:rowOff>
    </xdr:to>
    <xdr:sp macro="" textlink="">
      <xdr:nvSpPr>
        <xdr:cNvPr id="491" name="楕円 490"/>
        <xdr:cNvSpPr/>
      </xdr:nvSpPr>
      <xdr:spPr>
        <a:xfrm>
          <a:off x="14541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51435</xdr:rowOff>
    </xdr:from>
    <xdr:to>
      <xdr:col>81</xdr:col>
      <xdr:colOff>50800</xdr:colOff>
      <xdr:row>61</xdr:row>
      <xdr:rowOff>66675</xdr:rowOff>
    </xdr:to>
    <xdr:cxnSp macro="">
      <xdr:nvCxnSpPr>
        <xdr:cNvPr id="492" name="直線コネクタ 491"/>
        <xdr:cNvCxnSpPr/>
      </xdr:nvCxnSpPr>
      <xdr:spPr>
        <a:xfrm flipV="1">
          <a:off x="14592300" y="10509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3"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4"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5"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496" name="n_1mainValue【学校施設】&#10;有形固定資産減価償却率"/>
        <xdr:cNvSpPr txBox="1"/>
      </xdr:nvSpPr>
      <xdr:spPr>
        <a:xfrm>
          <a:off x="15266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108602</xdr:rowOff>
    </xdr:from>
    <xdr:ext cx="405111" cy="259045"/>
    <xdr:sp macro="" textlink="">
      <xdr:nvSpPr>
        <xdr:cNvPr id="497" name="n_2mainValue【学校施設】&#10;有形固定資産減価償却率"/>
        <xdr:cNvSpPr txBox="1"/>
      </xdr:nvSpPr>
      <xdr:spPr>
        <a:xfrm>
          <a:off x="14389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2" name="直線コネクタ 521"/>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3"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4" name="直線コネクタ 523"/>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5"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6" name="直線コネクタ 525"/>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7"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8" name="フローチャート: 判断 527"/>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29" name="フローチャート: 判断 528"/>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0" name="フローチャート: 判断 529"/>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1" name="フローチャート: 判断 530"/>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161798</xdr:rowOff>
    </xdr:from>
    <xdr:to>
      <xdr:col>116</xdr:col>
      <xdr:colOff>114300</xdr:colOff>
      <xdr:row>63</xdr:row>
      <xdr:rowOff>91948</xdr:rowOff>
    </xdr:to>
    <xdr:sp macro="" textlink="">
      <xdr:nvSpPr>
        <xdr:cNvPr id="537" name="楕円 536"/>
        <xdr:cNvSpPr/>
      </xdr:nvSpPr>
      <xdr:spPr>
        <a:xfrm>
          <a:off x="22110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140225</xdr:rowOff>
    </xdr:from>
    <xdr:ext cx="469744" cy="259045"/>
    <xdr:sp macro="" textlink="">
      <xdr:nvSpPr>
        <xdr:cNvPr id="538" name="【学校施設】&#10;一人当たり面積該当値テキスト"/>
        <xdr:cNvSpPr txBox="1"/>
      </xdr:nvSpPr>
      <xdr:spPr>
        <a:xfrm>
          <a:off x="22199600"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146939</xdr:rowOff>
    </xdr:from>
    <xdr:to>
      <xdr:col>112</xdr:col>
      <xdr:colOff>38100</xdr:colOff>
      <xdr:row>63</xdr:row>
      <xdr:rowOff>77089</xdr:rowOff>
    </xdr:to>
    <xdr:sp macro="" textlink="">
      <xdr:nvSpPr>
        <xdr:cNvPr id="539" name="楕円 538"/>
        <xdr:cNvSpPr/>
      </xdr:nvSpPr>
      <xdr:spPr>
        <a:xfrm>
          <a:off x="21272500" y="10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26289</xdr:rowOff>
    </xdr:from>
    <xdr:to>
      <xdr:col>116</xdr:col>
      <xdr:colOff>63500</xdr:colOff>
      <xdr:row>63</xdr:row>
      <xdr:rowOff>41148</xdr:rowOff>
    </xdr:to>
    <xdr:cxnSp macro="">
      <xdr:nvCxnSpPr>
        <xdr:cNvPr id="540" name="直線コネクタ 539"/>
        <xdr:cNvCxnSpPr/>
      </xdr:nvCxnSpPr>
      <xdr:spPr>
        <a:xfrm>
          <a:off x="21323300" y="1082763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541" name="楕円 540"/>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26289</xdr:rowOff>
    </xdr:to>
    <xdr:cxnSp macro="">
      <xdr:nvCxnSpPr>
        <xdr:cNvPr id="542" name="直線コネクタ 541"/>
        <xdr:cNvCxnSpPr/>
      </xdr:nvCxnSpPr>
      <xdr:spPr>
        <a:xfrm>
          <a:off x="20434300" y="1081735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3"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4"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5"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68216</xdr:rowOff>
    </xdr:from>
    <xdr:ext cx="469744" cy="259045"/>
    <xdr:sp macro="" textlink="">
      <xdr:nvSpPr>
        <xdr:cNvPr id="546" name="n_1mainValue【学校施設】&#10;一人当たり面積"/>
        <xdr:cNvSpPr txBox="1"/>
      </xdr:nvSpPr>
      <xdr:spPr>
        <a:xfrm>
          <a:off x="21075727" y="108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547" name="n_2mainValue【学校施設】&#10;一人当たり面積"/>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73" name="直線コネクタ 572"/>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74"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75" name="直線コネクタ 574"/>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578" name="【児童館】&#10;有形固定資産減価償却率平均値テキスト"/>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79" name="フローチャート: 判断 578"/>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80" name="フローチャート: 判断 579"/>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81" name="フローチャート: 判断 580"/>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82" name="フローチャート: 判断 581"/>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588" name="楕円 587"/>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589" name="【児童館】&#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137523</xdr:rowOff>
    </xdr:from>
    <xdr:to>
      <xdr:col>81</xdr:col>
      <xdr:colOff>101600</xdr:colOff>
      <xdr:row>85</xdr:row>
      <xdr:rowOff>67673</xdr:rowOff>
    </xdr:to>
    <xdr:sp macro="" textlink="">
      <xdr:nvSpPr>
        <xdr:cNvPr id="590" name="楕円 589"/>
        <xdr:cNvSpPr/>
      </xdr:nvSpPr>
      <xdr:spPr>
        <a:xfrm>
          <a:off x="1543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16873</xdr:rowOff>
    </xdr:to>
    <xdr:cxnSp macro="">
      <xdr:nvCxnSpPr>
        <xdr:cNvPr id="591" name="直線コネクタ 590"/>
        <xdr:cNvCxnSpPr/>
      </xdr:nvCxnSpPr>
      <xdr:spPr>
        <a:xfrm flipV="1">
          <a:off x="15481300" y="14554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1995</xdr:rowOff>
    </xdr:from>
    <xdr:to>
      <xdr:col>76</xdr:col>
      <xdr:colOff>165100</xdr:colOff>
      <xdr:row>85</xdr:row>
      <xdr:rowOff>103595</xdr:rowOff>
    </xdr:to>
    <xdr:sp macro="" textlink="">
      <xdr:nvSpPr>
        <xdr:cNvPr id="592" name="楕円 591"/>
        <xdr:cNvSpPr/>
      </xdr:nvSpPr>
      <xdr:spPr>
        <a:xfrm>
          <a:off x="1454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16873</xdr:rowOff>
    </xdr:from>
    <xdr:to>
      <xdr:col>81</xdr:col>
      <xdr:colOff>50800</xdr:colOff>
      <xdr:row>85</xdr:row>
      <xdr:rowOff>52795</xdr:rowOff>
    </xdr:to>
    <xdr:cxnSp macro="">
      <xdr:nvCxnSpPr>
        <xdr:cNvPr id="593" name="直線コネクタ 592"/>
        <xdr:cNvCxnSpPr/>
      </xdr:nvCxnSpPr>
      <xdr:spPr>
        <a:xfrm flipV="1">
          <a:off x="14592300" y="14590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94"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595"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96"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58800</xdr:rowOff>
    </xdr:from>
    <xdr:ext cx="405111" cy="259045"/>
    <xdr:sp macro="" textlink="">
      <xdr:nvSpPr>
        <xdr:cNvPr id="597" name="n_1mainValue【児童館】&#10;有形固定資産減価償却率"/>
        <xdr:cNvSpPr txBox="1"/>
      </xdr:nvSpPr>
      <xdr:spPr>
        <a:xfrm>
          <a:off x="15266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94722</xdr:rowOff>
    </xdr:from>
    <xdr:ext cx="405111" cy="259045"/>
    <xdr:sp macro="" textlink="">
      <xdr:nvSpPr>
        <xdr:cNvPr id="598" name="n_2mainValue【児童館】&#10;有形固定資産減価償却率"/>
        <xdr:cNvSpPr txBox="1"/>
      </xdr:nvSpPr>
      <xdr:spPr>
        <a:xfrm>
          <a:off x="14389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20" name="直線コネクタ 619"/>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2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22" name="直線コネクタ 62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23"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24" name="直線コネクタ 623"/>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25"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26" name="フローチャート: 判断 625"/>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27" name="フローチャート: 判断 626"/>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28" name="フローチャート: 判断 627"/>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29" name="フローチャート: 判断 628"/>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635" name="楕円 634"/>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636" name="【児童館】&#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37" name="楕円 636"/>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145542</xdr:rowOff>
    </xdr:to>
    <xdr:cxnSp macro="">
      <xdr:nvCxnSpPr>
        <xdr:cNvPr id="638" name="直線コネクタ 637"/>
        <xdr:cNvCxnSpPr/>
      </xdr:nvCxnSpPr>
      <xdr:spPr>
        <a:xfrm>
          <a:off x="21323300" y="14714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39" name="楕円 638"/>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640" name="直線コネクタ 639"/>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41"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42"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43"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44"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45"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・類似団体と比較して特に有形固定資産減価償却率が高くなっている施設は、認定こども園・幼稚園・保育所であり、特に低くなっている施設は、児童館、公民館である。</a:t>
          </a:r>
          <a:endParaRPr lang="ja-JP" altLang="ja-JP" sz="1400">
            <a:effectLst/>
          </a:endParaRPr>
        </a:p>
        <a:p>
          <a:r>
            <a:rPr lang="ja-JP" altLang="ja-JP" sz="1100" b="0" i="0" baseline="0">
              <a:solidFill>
                <a:schemeClr val="dk1"/>
              </a:solidFill>
              <a:effectLst/>
              <a:latin typeface="+mn-lt"/>
              <a:ea typeface="+mn-ea"/>
              <a:cs typeface="+mn-cs"/>
            </a:rPr>
            <a:t>・認定こども園・幼稚園・保育所については、保育所が有形固定資産減価償却率１９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８％、幼稚園が８５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８％となっており、特に幼稚園の有形固定資産減価償却率が高くなっている。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幼稚園については、今後民営化を予定しているため数値の改善が見込まれている、</a:t>
          </a:r>
          <a:endParaRPr lang="ja-JP" altLang="ja-JP" sz="1400">
            <a:effectLst/>
          </a:endParaRPr>
        </a:p>
        <a:p>
          <a:r>
            <a:rPr lang="ja-JP" altLang="ja-JP" sz="1100" b="0" i="0" baseline="0">
              <a:solidFill>
                <a:schemeClr val="dk1"/>
              </a:solidFill>
              <a:effectLst/>
              <a:latin typeface="+mn-lt"/>
              <a:ea typeface="+mn-ea"/>
              <a:cs typeface="+mn-cs"/>
            </a:rPr>
            <a:t>・児童館については、平成２０年度に新しい施設を建設したため、有形固定資産減価償却率が低くなっている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・学校施設については、一部の庁舎の減価償却率が</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％を超えているため、建て替えに向けて要検討となっている。</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115207</xdr:rowOff>
    </xdr:from>
    <xdr:to>
      <xdr:col>24</xdr:col>
      <xdr:colOff>114300</xdr:colOff>
      <xdr:row>42</xdr:row>
      <xdr:rowOff>45357</xdr:rowOff>
    </xdr:to>
    <xdr:sp macro="" textlink="">
      <xdr:nvSpPr>
        <xdr:cNvPr id="72" name="楕円 71"/>
        <xdr:cNvSpPr/>
      </xdr:nvSpPr>
      <xdr:spPr>
        <a:xfrm>
          <a:off x="4584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30134</xdr:rowOff>
    </xdr:from>
    <xdr:ext cx="340478" cy="259045"/>
    <xdr:sp macro="" textlink="">
      <xdr:nvSpPr>
        <xdr:cNvPr id="73" name="【図書館】&#10;有形固定資産減価償却率該当値テキスト"/>
        <xdr:cNvSpPr txBox="1"/>
      </xdr:nvSpPr>
      <xdr:spPr>
        <a:xfrm>
          <a:off x="4673600" y="705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4" name="楕円 73"/>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166007</xdr:rowOff>
    </xdr:from>
    <xdr:to>
      <xdr:col>24</xdr:col>
      <xdr:colOff>63500</xdr:colOff>
      <xdr:row>42</xdr:row>
      <xdr:rowOff>27215</xdr:rowOff>
    </xdr:to>
    <xdr:cxnSp macro="">
      <xdr:nvCxnSpPr>
        <xdr:cNvPr id="75" name="直線コネクタ 74"/>
        <xdr:cNvCxnSpPr/>
      </xdr:nvCxnSpPr>
      <xdr:spPr>
        <a:xfrm flipV="1">
          <a:off x="3797300" y="7195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76" name="n_1aveValue【図書館】&#10;有形固定資産減価償却率"/>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77"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78"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69142</xdr:rowOff>
    </xdr:from>
    <xdr:ext cx="340478" cy="259045"/>
    <xdr:sp macro="" textlink="">
      <xdr:nvSpPr>
        <xdr:cNvPr id="79" name="n_1mainValue【図書館】&#10;有形固定資産減価償却率"/>
        <xdr:cNvSpPr txBox="1"/>
      </xdr:nvSpPr>
      <xdr:spPr>
        <a:xfrm>
          <a:off x="36143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3" name="直線コネクタ 102"/>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4"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5" name="直線コネクタ 104"/>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6"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07" name="直線コネクタ 106"/>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08"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09" name="フローチャート: 判断 108"/>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0" name="フローチャート: 判断 109"/>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1" name="フローチャート: 判断 110"/>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2" name="フローチャート: 判断 111"/>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18" name="楕円 117"/>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147337</xdr:rowOff>
    </xdr:from>
    <xdr:ext cx="469744" cy="259045"/>
    <xdr:sp macro="" textlink="">
      <xdr:nvSpPr>
        <xdr:cNvPr id="119" name="【図書館】&#10;一人当たり面積該当値テキスト"/>
        <xdr:cNvSpPr txBox="1"/>
      </xdr:nvSpPr>
      <xdr:spPr>
        <a:xfrm>
          <a:off x="10515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109220</xdr:rowOff>
    </xdr:from>
    <xdr:to>
      <xdr:col>50</xdr:col>
      <xdr:colOff>165100</xdr:colOff>
      <xdr:row>39</xdr:row>
      <xdr:rowOff>39370</xdr:rowOff>
    </xdr:to>
    <xdr:sp macro="" textlink="">
      <xdr:nvSpPr>
        <xdr:cNvPr id="120" name="楕円 119"/>
        <xdr:cNvSpPr/>
      </xdr:nvSpPr>
      <xdr:spPr>
        <a:xfrm>
          <a:off x="958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160020</xdr:rowOff>
    </xdr:from>
    <xdr:to>
      <xdr:col>55</xdr:col>
      <xdr:colOff>0</xdr:colOff>
      <xdr:row>39</xdr:row>
      <xdr:rowOff>3810</xdr:rowOff>
    </xdr:to>
    <xdr:cxnSp macro="">
      <xdr:nvCxnSpPr>
        <xdr:cNvPr id="121" name="直線コネクタ 120"/>
        <xdr:cNvCxnSpPr/>
      </xdr:nvCxnSpPr>
      <xdr:spPr>
        <a:xfrm>
          <a:off x="9639300" y="6675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22" name="n_1ave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3"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4"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55897</xdr:rowOff>
    </xdr:from>
    <xdr:ext cx="469744" cy="259045"/>
    <xdr:sp macro="" textlink="">
      <xdr:nvSpPr>
        <xdr:cNvPr id="125" name="n_1mainValue【図書館】&#10;一人当たり面積"/>
        <xdr:cNvSpPr txBox="1"/>
      </xdr:nvSpPr>
      <xdr:spPr>
        <a:xfrm>
          <a:off x="9391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1" name="直線コネクタ 150"/>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2"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3" name="直線コネクタ 152"/>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5" name="直線コネクタ 15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56"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57" name="フローチャート: 判断 156"/>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58" name="フローチャート: 判断 157"/>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59" name="フローチャート: 判断 15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0" name="フローチャート: 判断 159"/>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94524</xdr:rowOff>
    </xdr:from>
    <xdr:to>
      <xdr:col>24</xdr:col>
      <xdr:colOff>114300</xdr:colOff>
      <xdr:row>58</xdr:row>
      <xdr:rowOff>24674</xdr:rowOff>
    </xdr:to>
    <xdr:sp macro="" textlink="">
      <xdr:nvSpPr>
        <xdr:cNvPr id="166" name="楕円 165"/>
        <xdr:cNvSpPr/>
      </xdr:nvSpPr>
      <xdr:spPr>
        <a:xfrm>
          <a:off x="4584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117401</xdr:rowOff>
    </xdr:from>
    <xdr:ext cx="405111" cy="259045"/>
    <xdr:sp macro="" textlink="">
      <xdr:nvSpPr>
        <xdr:cNvPr id="167" name="【体育館・プール】&#10;有形固定資産減価償却率該当値テキスト"/>
        <xdr:cNvSpPr txBox="1"/>
      </xdr:nvSpPr>
      <xdr:spPr>
        <a:xfrm>
          <a:off x="4673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68" name="楕円 167"/>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145324</xdr:rowOff>
    </xdr:from>
    <xdr:to>
      <xdr:col>24</xdr:col>
      <xdr:colOff>63500</xdr:colOff>
      <xdr:row>58</xdr:row>
      <xdr:rowOff>9797</xdr:rowOff>
    </xdr:to>
    <xdr:cxnSp macro="">
      <xdr:nvCxnSpPr>
        <xdr:cNvPr id="169" name="直線コネクタ 168"/>
        <xdr:cNvCxnSpPr/>
      </xdr:nvCxnSpPr>
      <xdr:spPr>
        <a:xfrm flipV="1">
          <a:off x="3797300" y="99179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70" name="楕円 169"/>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45720</xdr:rowOff>
    </xdr:to>
    <xdr:cxnSp macro="">
      <xdr:nvCxnSpPr>
        <xdr:cNvPr id="171" name="直線コネクタ 170"/>
        <xdr:cNvCxnSpPr/>
      </xdr:nvCxnSpPr>
      <xdr:spPr>
        <a:xfrm flipV="1">
          <a:off x="2908300" y="99538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72"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74"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175" name="n_1mainValue【体育館・プール】&#10;有形固定資産減価償却率"/>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6" name="n_2mainValue【体育館・プー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2" name="直線コネクタ 201"/>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3"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4" name="直線コネクタ 203"/>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05"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06" name="直線コネクタ 205"/>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7"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8" name="フローチャート: 判断 207"/>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09" name="フローチャート: 判断 20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0" name="フローチャート: 判断 209"/>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1" name="フローチャート: 判断 210"/>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95613</xdr:rowOff>
    </xdr:from>
    <xdr:to>
      <xdr:col>55</xdr:col>
      <xdr:colOff>50800</xdr:colOff>
      <xdr:row>64</xdr:row>
      <xdr:rowOff>25763</xdr:rowOff>
    </xdr:to>
    <xdr:sp macro="" textlink="">
      <xdr:nvSpPr>
        <xdr:cNvPr id="217" name="楕円 216"/>
        <xdr:cNvSpPr/>
      </xdr:nvSpPr>
      <xdr:spPr>
        <a:xfrm>
          <a:off x="10426700" y="108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74040</xdr:rowOff>
    </xdr:from>
    <xdr:ext cx="469744" cy="259045"/>
    <xdr:sp macro="" textlink="">
      <xdr:nvSpPr>
        <xdr:cNvPr id="218" name="【体育館・プール】&#10;一人当たり面積該当値テキスト"/>
        <xdr:cNvSpPr txBox="1"/>
      </xdr:nvSpPr>
      <xdr:spPr>
        <a:xfrm>
          <a:off x="10515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91259</xdr:rowOff>
    </xdr:from>
    <xdr:to>
      <xdr:col>50</xdr:col>
      <xdr:colOff>165100</xdr:colOff>
      <xdr:row>64</xdr:row>
      <xdr:rowOff>21409</xdr:rowOff>
    </xdr:to>
    <xdr:sp macro="" textlink="">
      <xdr:nvSpPr>
        <xdr:cNvPr id="219" name="楕円 218"/>
        <xdr:cNvSpPr/>
      </xdr:nvSpPr>
      <xdr:spPr>
        <a:xfrm>
          <a:off x="958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142059</xdr:rowOff>
    </xdr:from>
    <xdr:to>
      <xdr:col>55</xdr:col>
      <xdr:colOff>0</xdr:colOff>
      <xdr:row>63</xdr:row>
      <xdr:rowOff>146413</xdr:rowOff>
    </xdr:to>
    <xdr:cxnSp macro="">
      <xdr:nvCxnSpPr>
        <xdr:cNvPr id="220" name="直線コネクタ 219"/>
        <xdr:cNvCxnSpPr/>
      </xdr:nvCxnSpPr>
      <xdr:spPr>
        <a:xfrm>
          <a:off x="9639300" y="1094340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87993</xdr:rowOff>
    </xdr:from>
    <xdr:to>
      <xdr:col>46</xdr:col>
      <xdr:colOff>38100</xdr:colOff>
      <xdr:row>64</xdr:row>
      <xdr:rowOff>18143</xdr:rowOff>
    </xdr:to>
    <xdr:sp macro="" textlink="">
      <xdr:nvSpPr>
        <xdr:cNvPr id="221" name="楕円 220"/>
        <xdr:cNvSpPr/>
      </xdr:nvSpPr>
      <xdr:spPr>
        <a:xfrm>
          <a:off x="869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138793</xdr:rowOff>
    </xdr:from>
    <xdr:to>
      <xdr:col>50</xdr:col>
      <xdr:colOff>114300</xdr:colOff>
      <xdr:row>63</xdr:row>
      <xdr:rowOff>142059</xdr:rowOff>
    </xdr:to>
    <xdr:cxnSp macro="">
      <xdr:nvCxnSpPr>
        <xdr:cNvPr id="222" name="直線コネクタ 221"/>
        <xdr:cNvCxnSpPr/>
      </xdr:nvCxnSpPr>
      <xdr:spPr>
        <a:xfrm>
          <a:off x="8750300" y="1094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3"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24"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25"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12536</xdr:rowOff>
    </xdr:from>
    <xdr:ext cx="469744" cy="259045"/>
    <xdr:sp macro="" textlink="">
      <xdr:nvSpPr>
        <xdr:cNvPr id="226" name="n_1mainValue【体育館・プール】&#10;一人当たり面積"/>
        <xdr:cNvSpPr txBox="1"/>
      </xdr:nvSpPr>
      <xdr:spPr>
        <a:xfrm>
          <a:off x="9391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9270</xdr:rowOff>
    </xdr:from>
    <xdr:ext cx="469744" cy="259045"/>
    <xdr:sp macro="" textlink="">
      <xdr:nvSpPr>
        <xdr:cNvPr id="227" name="n_2mainValue【体育館・プール】&#10;一人当たり面積"/>
        <xdr:cNvSpPr txBox="1"/>
      </xdr:nvSpPr>
      <xdr:spPr>
        <a:xfrm>
          <a:off x="8515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2" name="直線コネクタ 251"/>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3"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54" name="直線コネクタ 253"/>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57"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58" name="フローチャート: 判断 257"/>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59" name="フローチャート: 判断 258"/>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60" name="フローチャート: 判断 259"/>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61" name="フローチャート: 判断 260"/>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97789</xdr:rowOff>
    </xdr:from>
    <xdr:to>
      <xdr:col>24</xdr:col>
      <xdr:colOff>114300</xdr:colOff>
      <xdr:row>79</xdr:row>
      <xdr:rowOff>27939</xdr:rowOff>
    </xdr:to>
    <xdr:sp macro="" textlink="">
      <xdr:nvSpPr>
        <xdr:cNvPr id="267" name="楕円 266"/>
        <xdr:cNvSpPr/>
      </xdr:nvSpPr>
      <xdr:spPr>
        <a:xfrm>
          <a:off x="4584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120666</xdr:rowOff>
    </xdr:from>
    <xdr:ext cx="405111" cy="259045"/>
    <xdr:sp macro="" textlink="">
      <xdr:nvSpPr>
        <xdr:cNvPr id="268" name="【福祉施設】&#10;有形固定資産減価償却率該当値テキスト"/>
        <xdr:cNvSpPr txBox="1"/>
      </xdr:nvSpPr>
      <xdr:spPr>
        <a:xfrm>
          <a:off x="4673600"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69" name="楕円 268"/>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148589</xdr:rowOff>
    </xdr:from>
    <xdr:to>
      <xdr:col>24</xdr:col>
      <xdr:colOff>63500</xdr:colOff>
      <xdr:row>79</xdr:row>
      <xdr:rowOff>19050</xdr:rowOff>
    </xdr:to>
    <xdr:cxnSp macro="">
      <xdr:nvCxnSpPr>
        <xdr:cNvPr id="270" name="直線コネクタ 269"/>
        <xdr:cNvCxnSpPr/>
      </xdr:nvCxnSpPr>
      <xdr:spPr>
        <a:xfrm flipV="1">
          <a:off x="3797300" y="135216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271" name="楕円 270"/>
        <xdr:cNvSpPr/>
      </xdr:nvSpPr>
      <xdr:spPr>
        <a:xfrm>
          <a:off x="2857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79</xdr:row>
      <xdr:rowOff>60961</xdr:rowOff>
    </xdr:to>
    <xdr:cxnSp macro="">
      <xdr:nvCxnSpPr>
        <xdr:cNvPr id="272" name="直線コネクタ 271"/>
        <xdr:cNvCxnSpPr/>
      </xdr:nvCxnSpPr>
      <xdr:spPr>
        <a:xfrm flipV="1">
          <a:off x="2908300" y="135636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7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7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75"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76" name="n_1mainValue【福祉施設】&#10;有形固定資産減価償却率"/>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277" name="n_2mainValue【福祉施設】&#10;有形固定資産減価償却率"/>
        <xdr:cNvSpPr txBox="1"/>
      </xdr:nvSpPr>
      <xdr:spPr>
        <a:xfrm>
          <a:off x="2705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1" name="直線コネクタ 300"/>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2"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3" name="直線コネクタ 302"/>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04"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05" name="直線コネクタ 304"/>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06"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07" name="フローチャート: 判断 306"/>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08" name="フローチャート: 判断 307"/>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09" name="フローチャート: 判断 308"/>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10" name="フローチャート: 判断 309"/>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16" name="楕円 315"/>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17" name="【福祉施設】&#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12700</xdr:rowOff>
    </xdr:from>
    <xdr:to>
      <xdr:col>50</xdr:col>
      <xdr:colOff>165100</xdr:colOff>
      <xdr:row>86</xdr:row>
      <xdr:rowOff>114300</xdr:rowOff>
    </xdr:to>
    <xdr:sp macro="" textlink="">
      <xdr:nvSpPr>
        <xdr:cNvPr id="318" name="楕円 317"/>
        <xdr:cNvSpPr/>
      </xdr:nvSpPr>
      <xdr:spPr>
        <a:xfrm>
          <a:off x="9588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63500</xdr:rowOff>
    </xdr:from>
    <xdr:to>
      <xdr:col>55</xdr:col>
      <xdr:colOff>0</xdr:colOff>
      <xdr:row>86</xdr:row>
      <xdr:rowOff>64770</xdr:rowOff>
    </xdr:to>
    <xdr:cxnSp macro="">
      <xdr:nvCxnSpPr>
        <xdr:cNvPr id="319" name="直線コネクタ 318"/>
        <xdr:cNvCxnSpPr/>
      </xdr:nvCxnSpPr>
      <xdr:spPr>
        <a:xfrm>
          <a:off x="9639300" y="148082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113030</xdr:rowOff>
    </xdr:to>
    <xdr:sp macro="" textlink="">
      <xdr:nvSpPr>
        <xdr:cNvPr id="320" name="楕円 319"/>
        <xdr:cNvSpPr/>
      </xdr:nvSpPr>
      <xdr:spPr>
        <a:xfrm>
          <a:off x="8699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62230</xdr:rowOff>
    </xdr:from>
    <xdr:to>
      <xdr:col>50</xdr:col>
      <xdr:colOff>114300</xdr:colOff>
      <xdr:row>86</xdr:row>
      <xdr:rowOff>63500</xdr:rowOff>
    </xdr:to>
    <xdr:cxnSp macro="">
      <xdr:nvCxnSpPr>
        <xdr:cNvPr id="321" name="直線コネクタ 320"/>
        <xdr:cNvCxnSpPr/>
      </xdr:nvCxnSpPr>
      <xdr:spPr>
        <a:xfrm>
          <a:off x="8750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22"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23"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24"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105427</xdr:rowOff>
    </xdr:from>
    <xdr:ext cx="469744" cy="259045"/>
    <xdr:sp macro="" textlink="">
      <xdr:nvSpPr>
        <xdr:cNvPr id="325" name="n_1mainValue【福祉施設】&#10;一人当たり面積"/>
        <xdr:cNvSpPr txBox="1"/>
      </xdr:nvSpPr>
      <xdr:spPr>
        <a:xfrm>
          <a:off x="9391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104157</xdr:rowOff>
    </xdr:from>
    <xdr:ext cx="469744" cy="259045"/>
    <xdr:sp macro="" textlink="">
      <xdr:nvSpPr>
        <xdr:cNvPr id="326" name="n_2mainValue【福祉施設】&#10;一人当たり面積"/>
        <xdr:cNvSpPr txBox="1"/>
      </xdr:nvSpPr>
      <xdr:spPr>
        <a:xfrm>
          <a:off x="8515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51" name="直線コネクタ 350"/>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52"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53" name="直線コネクタ 352"/>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5" name="直線コネクタ 35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356"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57" name="フローチャート: 判断 356"/>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58" name="フローチャート: 判断 357"/>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59" name="フローチャート: 判断 358"/>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60" name="フローチャート: 判断 359"/>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66" name="楕円 365"/>
        <xdr:cNvSpPr/>
      </xdr:nvSpPr>
      <xdr:spPr>
        <a:xfrm>
          <a:off x="4584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22877</xdr:rowOff>
    </xdr:from>
    <xdr:ext cx="405111" cy="259045"/>
    <xdr:sp macro="" textlink="">
      <xdr:nvSpPr>
        <xdr:cNvPr id="367" name="【市民会館】&#10;有形固定資産減価償却率該当値テキスト"/>
        <xdr:cNvSpPr txBox="1"/>
      </xdr:nvSpPr>
      <xdr:spPr>
        <a:xfrm>
          <a:off x="4673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368" name="楕円 367"/>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95250</xdr:rowOff>
    </xdr:from>
    <xdr:to>
      <xdr:col>24</xdr:col>
      <xdr:colOff>63500</xdr:colOff>
      <xdr:row>105</xdr:row>
      <xdr:rowOff>133350</xdr:rowOff>
    </xdr:to>
    <xdr:cxnSp macro="">
      <xdr:nvCxnSpPr>
        <xdr:cNvPr id="369" name="直線コネクタ 368"/>
        <xdr:cNvCxnSpPr/>
      </xdr:nvCxnSpPr>
      <xdr:spPr>
        <a:xfrm flipV="1">
          <a:off x="3797300" y="1809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70" name="楕円 369"/>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0</xdr:rowOff>
    </xdr:to>
    <xdr:cxnSp macro="">
      <xdr:nvCxnSpPr>
        <xdr:cNvPr id="371" name="直線コネクタ 370"/>
        <xdr:cNvCxnSpPr/>
      </xdr:nvCxnSpPr>
      <xdr:spPr>
        <a:xfrm flipV="1">
          <a:off x="2908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101616</xdr:rowOff>
    </xdr:from>
    <xdr:ext cx="405111" cy="259045"/>
    <xdr:sp macro="" textlink="">
      <xdr:nvSpPr>
        <xdr:cNvPr id="372"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373"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374"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375" name="n_1main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376"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7" name="直線コネクタ 38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8" name="テキスト ボックス 38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9" name="直線コネクタ 38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0" name="テキスト ボックス 38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1" name="直線コネクタ 39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2" name="テキスト ボックス 39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3" name="直線コネクタ 39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4" name="テキスト ボックス 39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98" name="直線コネクタ 397"/>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99"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00" name="直線コネクタ 399"/>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01"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02" name="直線コネクタ 40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03"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04" name="フローチャート: 判断 403"/>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05" name="フローチャート: 判断 404"/>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06" name="フローチャート: 判断 405"/>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07" name="フローチャート: 判断 406"/>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55118</xdr:rowOff>
    </xdr:from>
    <xdr:to>
      <xdr:col>55</xdr:col>
      <xdr:colOff>50800</xdr:colOff>
      <xdr:row>107</xdr:row>
      <xdr:rowOff>156718</xdr:rowOff>
    </xdr:to>
    <xdr:sp macro="" textlink="">
      <xdr:nvSpPr>
        <xdr:cNvPr id="413" name="楕円 412"/>
        <xdr:cNvSpPr/>
      </xdr:nvSpPr>
      <xdr:spPr>
        <a:xfrm>
          <a:off x="10426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141495</xdr:rowOff>
    </xdr:from>
    <xdr:ext cx="469744" cy="259045"/>
    <xdr:sp macro="" textlink="">
      <xdr:nvSpPr>
        <xdr:cNvPr id="414" name="【市民会館】&#10;一人当たり面積該当値テキスト"/>
        <xdr:cNvSpPr txBox="1"/>
      </xdr:nvSpPr>
      <xdr:spPr>
        <a:xfrm>
          <a:off x="10515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52832</xdr:rowOff>
    </xdr:from>
    <xdr:to>
      <xdr:col>50</xdr:col>
      <xdr:colOff>165100</xdr:colOff>
      <xdr:row>107</xdr:row>
      <xdr:rowOff>154432</xdr:rowOff>
    </xdr:to>
    <xdr:sp macro="" textlink="">
      <xdr:nvSpPr>
        <xdr:cNvPr id="415" name="楕円 414"/>
        <xdr:cNvSpPr/>
      </xdr:nvSpPr>
      <xdr:spPr>
        <a:xfrm>
          <a:off x="9588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103632</xdr:rowOff>
    </xdr:from>
    <xdr:to>
      <xdr:col>55</xdr:col>
      <xdr:colOff>0</xdr:colOff>
      <xdr:row>107</xdr:row>
      <xdr:rowOff>105918</xdr:rowOff>
    </xdr:to>
    <xdr:cxnSp macro="">
      <xdr:nvCxnSpPr>
        <xdr:cNvPr id="416" name="直線コネクタ 415"/>
        <xdr:cNvCxnSpPr/>
      </xdr:nvCxnSpPr>
      <xdr:spPr>
        <a:xfrm>
          <a:off x="9639300" y="1844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17" name="楕円 416"/>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103632</xdr:rowOff>
    </xdr:to>
    <xdr:cxnSp macro="">
      <xdr:nvCxnSpPr>
        <xdr:cNvPr id="418" name="直線コネクタ 417"/>
        <xdr:cNvCxnSpPr/>
      </xdr:nvCxnSpPr>
      <xdr:spPr>
        <a:xfrm>
          <a:off x="8750300" y="184442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19"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20"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21"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145559</xdr:rowOff>
    </xdr:from>
    <xdr:ext cx="469744" cy="259045"/>
    <xdr:sp macro="" textlink="">
      <xdr:nvSpPr>
        <xdr:cNvPr id="422" name="n_1mainValue【市民会館】&#10;一人当たり面積"/>
        <xdr:cNvSpPr txBox="1"/>
      </xdr:nvSpPr>
      <xdr:spPr>
        <a:xfrm>
          <a:off x="9391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23" name="n_2main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2" name="正方形/長方形 4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3" name="正方形/長方形 4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4" name="正方形/長方形 4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5" name="正方形/長方形 4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6" name="正方形/長方形 4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7" name="正方形/長方形 4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8" name="正方形/長方形 4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9" name="正方形/長方形 4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0" name="テキスト ボックス 4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1" name="直線コネクタ 4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2" name="直線コネクタ 4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3" name="テキスト ボックス 4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4" name="直線コネクタ 4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5" name="テキスト ボックス 4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6" name="直線コネクタ 4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7" name="テキスト ボックス 4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8" name="直線コネクタ 4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9" name="テキスト ボックス 4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0" name="直線コネクタ 4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1" name="テキスト ボックス 4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2" name="直線コネクタ 4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3" name="テキスト ボックス 4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5" name="テキスト ボックス 4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97" name="直線コネクタ 496"/>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98"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99" name="直線コネクタ 498"/>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0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01" name="直線コネクタ 50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502"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03" name="フローチャート: 判断 502"/>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04" name="フローチャート: 判断 503"/>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505" name="フローチャート: 判断 504"/>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506" name="フローチャート: 判断 505"/>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131536</xdr:rowOff>
    </xdr:from>
    <xdr:to>
      <xdr:col>85</xdr:col>
      <xdr:colOff>177800</xdr:colOff>
      <xdr:row>101</xdr:row>
      <xdr:rowOff>61686</xdr:rowOff>
    </xdr:to>
    <xdr:sp macro="" textlink="">
      <xdr:nvSpPr>
        <xdr:cNvPr id="512" name="楕円 511"/>
        <xdr:cNvSpPr/>
      </xdr:nvSpPr>
      <xdr:spPr>
        <a:xfrm>
          <a:off x="162687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154413</xdr:rowOff>
    </xdr:from>
    <xdr:ext cx="405111" cy="259045"/>
    <xdr:sp macro="" textlink="">
      <xdr:nvSpPr>
        <xdr:cNvPr id="513" name="【庁舎】&#10;有形固定資産減価償却率該当値テキスト"/>
        <xdr:cNvSpPr txBox="1"/>
      </xdr:nvSpPr>
      <xdr:spPr>
        <a:xfrm>
          <a:off x="16357600" y="171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151130</xdr:rowOff>
    </xdr:from>
    <xdr:to>
      <xdr:col>81</xdr:col>
      <xdr:colOff>101600</xdr:colOff>
      <xdr:row>101</xdr:row>
      <xdr:rowOff>81280</xdr:rowOff>
    </xdr:to>
    <xdr:sp macro="" textlink="">
      <xdr:nvSpPr>
        <xdr:cNvPr id="514" name="楕円 513"/>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10886</xdr:rowOff>
    </xdr:from>
    <xdr:to>
      <xdr:col>85</xdr:col>
      <xdr:colOff>127000</xdr:colOff>
      <xdr:row>101</xdr:row>
      <xdr:rowOff>30480</xdr:rowOff>
    </xdr:to>
    <xdr:cxnSp macro="">
      <xdr:nvCxnSpPr>
        <xdr:cNvPr id="515" name="直線コネクタ 514"/>
        <xdr:cNvCxnSpPr/>
      </xdr:nvCxnSpPr>
      <xdr:spPr>
        <a:xfrm flipV="1">
          <a:off x="15481300" y="1732733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xdr:rowOff>
    </xdr:from>
    <xdr:to>
      <xdr:col>76</xdr:col>
      <xdr:colOff>165100</xdr:colOff>
      <xdr:row>101</xdr:row>
      <xdr:rowOff>102507</xdr:rowOff>
    </xdr:to>
    <xdr:sp macro="" textlink="">
      <xdr:nvSpPr>
        <xdr:cNvPr id="516" name="楕円 515"/>
        <xdr:cNvSpPr/>
      </xdr:nvSpPr>
      <xdr:spPr>
        <a:xfrm>
          <a:off x="1454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30480</xdr:rowOff>
    </xdr:from>
    <xdr:to>
      <xdr:col>81</xdr:col>
      <xdr:colOff>50800</xdr:colOff>
      <xdr:row>101</xdr:row>
      <xdr:rowOff>51707</xdr:rowOff>
    </xdr:to>
    <xdr:cxnSp macro="">
      <xdr:nvCxnSpPr>
        <xdr:cNvPr id="517" name="直線コネクタ 516"/>
        <xdr:cNvCxnSpPr/>
      </xdr:nvCxnSpPr>
      <xdr:spPr>
        <a:xfrm flipV="1">
          <a:off x="14592300" y="173469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518"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519"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520"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97807</xdr:rowOff>
    </xdr:from>
    <xdr:ext cx="405111" cy="259045"/>
    <xdr:sp macro="" textlink="">
      <xdr:nvSpPr>
        <xdr:cNvPr id="521" name="n_1mainValue【庁舎】&#10;有形固定資産減価償却率"/>
        <xdr:cNvSpPr txBox="1"/>
      </xdr:nvSpPr>
      <xdr:spPr>
        <a:xfrm>
          <a:off x="15266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119034</xdr:rowOff>
    </xdr:from>
    <xdr:ext cx="405111" cy="259045"/>
    <xdr:sp macro="" textlink="">
      <xdr:nvSpPr>
        <xdr:cNvPr id="522" name="n_2mainValue【庁舎】&#10;有形固定資産減価償却率"/>
        <xdr:cNvSpPr txBox="1"/>
      </xdr:nvSpPr>
      <xdr:spPr>
        <a:xfrm>
          <a:off x="14389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46" name="直線コネクタ 545"/>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47"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48" name="直線コネクタ 547"/>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49"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50" name="直線コネクタ 549"/>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551"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52" name="フローチャート: 判断 551"/>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53" name="フローチャート: 判断 552"/>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554" name="フローチャート: 判断 553"/>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555" name="フローチャート: 判断 554"/>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63881</xdr:rowOff>
    </xdr:from>
    <xdr:to>
      <xdr:col>116</xdr:col>
      <xdr:colOff>114300</xdr:colOff>
      <xdr:row>108</xdr:row>
      <xdr:rowOff>165481</xdr:rowOff>
    </xdr:to>
    <xdr:sp macro="" textlink="">
      <xdr:nvSpPr>
        <xdr:cNvPr id="561" name="楕円 560"/>
        <xdr:cNvSpPr/>
      </xdr:nvSpPr>
      <xdr:spPr>
        <a:xfrm>
          <a:off x="22110700" y="185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150258</xdr:rowOff>
    </xdr:from>
    <xdr:ext cx="469744" cy="259045"/>
    <xdr:sp macro="" textlink="">
      <xdr:nvSpPr>
        <xdr:cNvPr id="562" name="【庁舎】&#10;一人当たり面積該当値テキスト"/>
        <xdr:cNvSpPr txBox="1"/>
      </xdr:nvSpPr>
      <xdr:spPr>
        <a:xfrm>
          <a:off x="22199600" y="184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62737</xdr:rowOff>
    </xdr:from>
    <xdr:to>
      <xdr:col>112</xdr:col>
      <xdr:colOff>38100</xdr:colOff>
      <xdr:row>108</xdr:row>
      <xdr:rowOff>164337</xdr:rowOff>
    </xdr:to>
    <xdr:sp macro="" textlink="">
      <xdr:nvSpPr>
        <xdr:cNvPr id="563" name="楕円 562"/>
        <xdr:cNvSpPr/>
      </xdr:nvSpPr>
      <xdr:spPr>
        <a:xfrm>
          <a:off x="21272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113537</xdr:rowOff>
    </xdr:from>
    <xdr:to>
      <xdr:col>116</xdr:col>
      <xdr:colOff>63500</xdr:colOff>
      <xdr:row>108</xdr:row>
      <xdr:rowOff>114681</xdr:rowOff>
    </xdr:to>
    <xdr:cxnSp macro="">
      <xdr:nvCxnSpPr>
        <xdr:cNvPr id="564" name="直線コネクタ 563"/>
        <xdr:cNvCxnSpPr/>
      </xdr:nvCxnSpPr>
      <xdr:spPr>
        <a:xfrm>
          <a:off x="21323300" y="1863013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61976</xdr:rowOff>
    </xdr:from>
    <xdr:to>
      <xdr:col>107</xdr:col>
      <xdr:colOff>101600</xdr:colOff>
      <xdr:row>108</xdr:row>
      <xdr:rowOff>163576</xdr:rowOff>
    </xdr:to>
    <xdr:sp macro="" textlink="">
      <xdr:nvSpPr>
        <xdr:cNvPr id="565" name="楕円 564"/>
        <xdr:cNvSpPr/>
      </xdr:nvSpPr>
      <xdr:spPr>
        <a:xfrm>
          <a:off x="20383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112776</xdr:rowOff>
    </xdr:from>
    <xdr:to>
      <xdr:col>111</xdr:col>
      <xdr:colOff>177800</xdr:colOff>
      <xdr:row>108</xdr:row>
      <xdr:rowOff>113537</xdr:rowOff>
    </xdr:to>
    <xdr:cxnSp macro="">
      <xdr:nvCxnSpPr>
        <xdr:cNvPr id="566" name="直線コネクタ 565"/>
        <xdr:cNvCxnSpPr/>
      </xdr:nvCxnSpPr>
      <xdr:spPr>
        <a:xfrm>
          <a:off x="20434300" y="186293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567"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568"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569"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155464</xdr:rowOff>
    </xdr:from>
    <xdr:ext cx="469744" cy="259045"/>
    <xdr:sp macro="" textlink="">
      <xdr:nvSpPr>
        <xdr:cNvPr id="570" name="n_1mainValue【庁舎】&#10;一人当たり面積"/>
        <xdr:cNvSpPr txBox="1"/>
      </xdr:nvSpPr>
      <xdr:spPr>
        <a:xfrm>
          <a:off x="210757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154703</xdr:rowOff>
    </xdr:from>
    <xdr:ext cx="469744" cy="259045"/>
    <xdr:sp macro="" textlink="">
      <xdr:nvSpPr>
        <xdr:cNvPr id="571" name="n_2mainValue【庁舎】&#10;一人当たり面積"/>
        <xdr:cNvSpPr txBox="1"/>
      </xdr:nvSpPr>
      <xdr:spPr>
        <a:xfrm>
          <a:off x="20199427" y="186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福祉施設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であり、特に低くなっている施設は、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図書館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である。</a:t>
          </a:r>
          <a:endParaRPr lang="ja-JP" altLang="ja-JP" sz="1400">
            <a:effectLst/>
          </a:endParaRPr>
        </a:p>
        <a:p>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福祉施設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については、老人福祉センターが有形固定資産減価償却率８８％、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有形固定資産減価償却率が１００％となっている棟もある。庁舎については、平成３０年度より建て替え工事が開始されるが、老人福祉センターについては、、集約化・複合化を含め早急に検討する必要がある。</a:t>
          </a:r>
          <a:endParaRPr lang="ja-JP" altLang="ja-JP" sz="1400">
            <a:effectLst/>
          </a:endParaRPr>
        </a:p>
        <a:p>
          <a:r>
            <a:rPr lang="ja-JP" altLang="ja-JP" sz="1100" b="0" i="0" baseline="0">
              <a:solidFill>
                <a:schemeClr val="dk1"/>
              </a:solidFill>
              <a:effectLst/>
              <a:latin typeface="+mn-lt"/>
              <a:ea typeface="+mn-ea"/>
              <a:cs typeface="+mn-cs"/>
            </a:rPr>
            <a:t>・図書館については、平成２７年度に新しい施設を建設したため、有形固定資産減価償却率が低くなっている。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財政力指数は、平成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年度の</a:t>
          </a:r>
          <a:r>
            <a:rPr kumimoji="1" lang="en-US" altLang="ja-JP" sz="1300" baseline="0">
              <a:solidFill>
                <a:schemeClr val="dk1"/>
              </a:solidFill>
              <a:effectLst/>
              <a:latin typeface="+mn-lt"/>
              <a:ea typeface="+mn-ea"/>
              <a:cs typeface="+mn-cs"/>
            </a:rPr>
            <a:t>0.49</a:t>
          </a:r>
          <a:r>
            <a:rPr kumimoji="1" lang="ja-JP" altLang="ja-JP" sz="1300" baseline="0">
              <a:solidFill>
                <a:schemeClr val="dk1"/>
              </a:solidFill>
              <a:effectLst/>
              <a:latin typeface="+mn-lt"/>
              <a:ea typeface="+mn-ea"/>
              <a:cs typeface="+mn-cs"/>
            </a:rPr>
            <a:t>から平成</a:t>
          </a:r>
          <a:r>
            <a:rPr kumimoji="1" lang="en-US" altLang="ja-JP" sz="1300" baseline="0">
              <a:solidFill>
                <a:schemeClr val="dk1"/>
              </a:solidFill>
              <a:effectLst/>
              <a:latin typeface="+mn-lt"/>
              <a:ea typeface="+mn-ea"/>
              <a:cs typeface="+mn-cs"/>
            </a:rPr>
            <a:t>30</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0.61</a:t>
          </a:r>
          <a:r>
            <a:rPr kumimoji="1" lang="ja-JP" altLang="ja-JP" sz="1300" baseline="0">
              <a:solidFill>
                <a:schemeClr val="dk1"/>
              </a:solidFill>
              <a:effectLst/>
              <a:latin typeface="+mn-lt"/>
              <a:ea typeface="+mn-ea"/>
              <a:cs typeface="+mn-cs"/>
            </a:rPr>
            <a:t>となり、概ね安定的な増加傾向にある。</a:t>
          </a:r>
          <a:endParaRPr lang="ja-JP" altLang="ja-JP" sz="1300">
            <a:effectLst/>
          </a:endParaRPr>
        </a:p>
        <a:p>
          <a:r>
            <a:rPr kumimoji="1" lang="ja-JP" altLang="ja-JP" sz="1300" baseline="0">
              <a:solidFill>
                <a:schemeClr val="dk1"/>
              </a:solidFill>
              <a:effectLst/>
              <a:latin typeface="+mn-lt"/>
              <a:ea typeface="+mn-ea"/>
              <a:cs typeface="+mn-cs"/>
            </a:rPr>
            <a:t>　これは、堅調な人口増加や宅地開発等による村民税及び固定資産税の課税客体の増収傾向によるものである。類似団体平均を</a:t>
          </a:r>
          <a:r>
            <a:rPr kumimoji="1" lang="en-US" altLang="ja-JP" sz="1300" baseline="0">
              <a:solidFill>
                <a:schemeClr val="dk1"/>
              </a:solidFill>
              <a:effectLst/>
              <a:latin typeface="+mn-lt"/>
              <a:ea typeface="+mn-ea"/>
              <a:cs typeface="+mn-cs"/>
            </a:rPr>
            <a:t>0.02</a:t>
          </a:r>
          <a:r>
            <a:rPr kumimoji="1" lang="ja-JP" altLang="ja-JP" sz="1300" baseline="0">
              <a:solidFill>
                <a:schemeClr val="dk1"/>
              </a:solidFill>
              <a:effectLst/>
              <a:latin typeface="+mn-lt"/>
              <a:ea typeface="+mn-ea"/>
              <a:cs typeface="+mn-cs"/>
            </a:rPr>
            <a:t>ポイント上回っている状況となったが、今後とも引き続き更なる課税客体の適切な把握に取り組み、財政基盤の強化に努めていく。</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42</xdr:row>
      <xdr:rowOff>2419</xdr:rowOff>
    </xdr:to>
    <xdr:cxnSp macro="">
      <xdr:nvCxnSpPr>
        <xdr:cNvPr id="70" name="直線コネクタ 69"/>
        <xdr:cNvCxnSpPr/>
      </xdr:nvCxnSpPr>
      <xdr:spPr>
        <a:xfrm flipV="1">
          <a:off x="4114800" y="71458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25400</xdr:rowOff>
    </xdr:to>
    <xdr:cxnSp macro="">
      <xdr:nvCxnSpPr>
        <xdr:cNvPr id="73" name="直線コネクタ 72"/>
        <xdr:cNvCxnSpPr/>
      </xdr:nvCxnSpPr>
      <xdr:spPr>
        <a:xfrm flipV="1">
          <a:off x="3225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6" name="直線コネクタ 75"/>
        <xdr:cNvCxnSpPr/>
      </xdr:nvCxnSpPr>
      <xdr:spPr>
        <a:xfrm flipV="1">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82852</xdr:rowOff>
    </xdr:to>
    <xdr:cxnSp macro="">
      <xdr:nvCxnSpPr>
        <xdr:cNvPr id="79" name="直線コネクタ 78"/>
        <xdr:cNvCxnSpPr/>
      </xdr:nvCxnSpPr>
      <xdr:spPr>
        <a:xfrm flipV="1">
          <a:off x="1447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となっている。主な要因としては、扶助費や公債費の増加が</a:t>
          </a:r>
          <a:r>
            <a:rPr kumimoji="1" lang="ja-JP" altLang="en-US" sz="1300">
              <a:solidFill>
                <a:schemeClr val="dk1"/>
              </a:solidFill>
              <a:effectLst/>
              <a:latin typeface="+mn-lt"/>
              <a:ea typeface="+mn-ea"/>
              <a:cs typeface="+mn-cs"/>
            </a:rPr>
            <a:t>あったものの、固定資産税が大幅な増となったことが挙げられる。</a:t>
          </a:r>
          <a:endParaRPr lang="ja-JP" altLang="ja-JP" sz="1300">
            <a:effectLst/>
          </a:endParaRPr>
        </a:p>
        <a:p>
          <a:r>
            <a:rPr kumimoji="1" lang="ja-JP" altLang="ja-JP" sz="1300">
              <a:solidFill>
                <a:schemeClr val="dk1"/>
              </a:solidFill>
              <a:effectLst/>
              <a:latin typeface="+mn-lt"/>
              <a:ea typeface="+mn-ea"/>
              <a:cs typeface="+mn-cs"/>
            </a:rPr>
            <a:t>　類似団体平均値や全国平均を下回っているものの、扶助費は年々増加しているため、自主財源確保の取り組みと併せて、経常経費の削減に努める。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63</xdr:row>
      <xdr:rowOff>62593</xdr:rowOff>
    </xdr:to>
    <xdr:cxnSp macro="">
      <xdr:nvCxnSpPr>
        <xdr:cNvPr id="135" name="直線コネクタ 134"/>
        <xdr:cNvCxnSpPr/>
      </xdr:nvCxnSpPr>
      <xdr:spPr>
        <a:xfrm flipV="1">
          <a:off x="4114800" y="1079155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123734</xdr:rowOff>
    </xdr:from>
    <xdr:to>
      <xdr:col>19</xdr:col>
      <xdr:colOff>133350</xdr:colOff>
      <xdr:row>63</xdr:row>
      <xdr:rowOff>62593</xdr:rowOff>
    </xdr:to>
    <xdr:cxnSp macro="">
      <xdr:nvCxnSpPr>
        <xdr:cNvPr id="138" name="直線コネクタ 137"/>
        <xdr:cNvCxnSpPr/>
      </xdr:nvCxnSpPr>
      <xdr:spPr>
        <a:xfrm>
          <a:off x="3225800" y="1075363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123734</xdr:rowOff>
    </xdr:to>
    <xdr:cxnSp macro="">
      <xdr:nvCxnSpPr>
        <xdr:cNvPr id="141" name="直線コネクタ 140"/>
        <xdr:cNvCxnSpPr/>
      </xdr:nvCxnSpPr>
      <xdr:spPr>
        <a:xfrm>
          <a:off x="2336800" y="107363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106499</xdr:rowOff>
    </xdr:from>
    <xdr:to>
      <xdr:col>11</xdr:col>
      <xdr:colOff>31750</xdr:colOff>
      <xdr:row>62</xdr:row>
      <xdr:rowOff>147865</xdr:rowOff>
    </xdr:to>
    <xdr:cxnSp macro="">
      <xdr:nvCxnSpPr>
        <xdr:cNvPr id="144" name="直線コネクタ 143"/>
        <xdr:cNvCxnSpPr/>
      </xdr:nvCxnSpPr>
      <xdr:spPr>
        <a:xfrm flipV="1">
          <a:off x="1447800" y="1073639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110853</xdr:rowOff>
    </xdr:from>
    <xdr:to>
      <xdr:col>23</xdr:col>
      <xdr:colOff>184150</xdr:colOff>
      <xdr:row>63</xdr:row>
      <xdr:rowOff>41003</xdr:rowOff>
    </xdr:to>
    <xdr:sp macro="" textlink="">
      <xdr:nvSpPr>
        <xdr:cNvPr id="154" name="楕円 153"/>
        <xdr:cNvSpPr/>
      </xdr:nvSpPr>
      <xdr:spPr>
        <a:xfrm>
          <a:off x="4902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127380</xdr:rowOff>
    </xdr:from>
    <xdr:ext cx="762000" cy="259045"/>
    <xdr:sp macro="" textlink="">
      <xdr:nvSpPr>
        <xdr:cNvPr id="155" name="財政構造の弾力性該当値テキスト"/>
        <xdr:cNvSpPr txBox="1"/>
      </xdr:nvSpPr>
      <xdr:spPr>
        <a:xfrm>
          <a:off x="50419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6" name="楕円 155"/>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7" name="テキスト ボックス 156"/>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8" name="楕円 157"/>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13261</xdr:rowOff>
    </xdr:from>
    <xdr:ext cx="762000" cy="259045"/>
    <xdr:sp macro="" textlink="">
      <xdr:nvSpPr>
        <xdr:cNvPr id="159" name="テキスト ボックス 158"/>
        <xdr:cNvSpPr txBox="1"/>
      </xdr:nvSpPr>
      <xdr:spPr>
        <a:xfrm>
          <a:off x="2844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55699</xdr:rowOff>
    </xdr:from>
    <xdr:to>
      <xdr:col>11</xdr:col>
      <xdr:colOff>82550</xdr:colOff>
      <xdr:row>62</xdr:row>
      <xdr:rowOff>157299</xdr:rowOff>
    </xdr:to>
    <xdr:sp macro="" textlink="">
      <xdr:nvSpPr>
        <xdr:cNvPr id="160" name="楕円 159"/>
        <xdr:cNvSpPr/>
      </xdr:nvSpPr>
      <xdr:spPr>
        <a:xfrm>
          <a:off x="2286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61" name="テキスト ボックス 160"/>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62" name="楕円 161"/>
        <xdr:cNvSpPr/>
      </xdr:nvSpPr>
      <xdr:spPr>
        <a:xfrm>
          <a:off x="1397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63" name="テキスト ボックス 162"/>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人あたりの人件費・物件費等は、前年比</a:t>
          </a:r>
          <a:r>
            <a:rPr kumimoji="1" lang="en-US" altLang="ja-JP" sz="1300">
              <a:solidFill>
                <a:schemeClr val="dk1"/>
              </a:solidFill>
              <a:effectLst/>
              <a:latin typeface="+mn-lt"/>
              <a:ea typeface="+mn-ea"/>
              <a:cs typeface="+mn-cs"/>
            </a:rPr>
            <a:t>3,287</a:t>
          </a:r>
          <a:r>
            <a:rPr kumimoji="1" lang="ja-JP" altLang="ja-JP" sz="1300">
              <a:solidFill>
                <a:schemeClr val="dk1"/>
              </a:solidFill>
              <a:effectLst/>
              <a:latin typeface="+mn-lt"/>
              <a:ea typeface="+mn-ea"/>
              <a:cs typeface="+mn-cs"/>
            </a:rPr>
            <a:t>円の増で、類似団体の平均に比べ</a:t>
          </a:r>
          <a:r>
            <a:rPr kumimoji="1" lang="en-US" altLang="ja-JP" sz="1300">
              <a:solidFill>
                <a:schemeClr val="dk1"/>
              </a:solidFill>
              <a:effectLst/>
              <a:latin typeface="+mn-lt"/>
              <a:ea typeface="+mn-ea"/>
              <a:cs typeface="+mn-cs"/>
            </a:rPr>
            <a:t>72,479</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回っており、類似団体の中でも</a:t>
          </a:r>
          <a:r>
            <a:rPr kumimoji="1" lang="ja-JP" altLang="en-US" sz="1300">
              <a:solidFill>
                <a:schemeClr val="dk1"/>
              </a:solidFill>
              <a:effectLst/>
              <a:latin typeface="+mn-lt"/>
              <a:ea typeface="+mn-ea"/>
              <a:cs typeface="+mn-cs"/>
            </a:rPr>
            <a:t>最</a:t>
          </a:r>
          <a:r>
            <a:rPr kumimoji="1" lang="ja-JP" altLang="ja-JP" sz="1300">
              <a:solidFill>
                <a:schemeClr val="dk1"/>
              </a:solidFill>
              <a:effectLst/>
              <a:latin typeface="+mn-lt"/>
              <a:ea typeface="+mn-ea"/>
              <a:cs typeface="+mn-cs"/>
            </a:rPr>
            <a:t>上位に位置している。</a:t>
          </a:r>
          <a:r>
            <a:rPr kumimoji="1" lang="ja-JP" altLang="en-US" sz="1300">
              <a:solidFill>
                <a:schemeClr val="dk1"/>
              </a:solidFill>
              <a:effectLst/>
              <a:latin typeface="+mn-lt"/>
              <a:ea typeface="+mn-ea"/>
              <a:cs typeface="+mn-cs"/>
            </a:rPr>
            <a:t>人口は、前年度比</a:t>
          </a:r>
          <a:r>
            <a:rPr kumimoji="1" lang="en-US" altLang="ja-JP" sz="1300">
              <a:solidFill>
                <a:schemeClr val="dk1"/>
              </a:solidFill>
              <a:effectLst/>
              <a:latin typeface="+mn-lt"/>
              <a:ea typeface="+mn-ea"/>
              <a:cs typeface="+mn-cs"/>
            </a:rPr>
            <a:t>529</a:t>
          </a:r>
          <a:r>
            <a:rPr kumimoji="1" lang="ja-JP" altLang="en-US" sz="1300">
              <a:solidFill>
                <a:schemeClr val="dk1"/>
              </a:solidFill>
              <a:effectLst/>
              <a:latin typeface="+mn-lt"/>
              <a:ea typeface="+mn-ea"/>
              <a:cs typeface="+mn-cs"/>
            </a:rPr>
            <a:t>人増加したが、歳出もそれぞれ、人件費（退職金を除く）</a:t>
          </a:r>
          <a:r>
            <a:rPr kumimoji="1" lang="en-US" altLang="ja-JP" sz="1300">
              <a:solidFill>
                <a:schemeClr val="dk1"/>
              </a:solidFill>
              <a:effectLst/>
              <a:latin typeface="+mn-lt"/>
              <a:ea typeface="+mn-ea"/>
              <a:cs typeface="+mn-cs"/>
            </a:rPr>
            <a:t>81,104</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増、物件費</a:t>
          </a:r>
          <a:r>
            <a:rPr kumimoji="1" lang="en-US" altLang="ja-JP" sz="1300">
              <a:solidFill>
                <a:schemeClr val="dk1"/>
              </a:solidFill>
              <a:effectLst/>
              <a:latin typeface="+mn-lt"/>
              <a:ea typeface="+mn-ea"/>
              <a:cs typeface="+mn-cs"/>
            </a:rPr>
            <a:t>52,625</a:t>
          </a:r>
          <a:r>
            <a:rPr kumimoji="1" lang="ja-JP" altLang="ja-JP" sz="1300">
              <a:solidFill>
                <a:schemeClr val="dk1"/>
              </a:solidFill>
              <a:effectLst/>
              <a:latin typeface="+mn-lt"/>
              <a:ea typeface="+mn-ea"/>
              <a:cs typeface="+mn-cs"/>
            </a:rPr>
            <a:t>千円、維持補修費</a:t>
          </a:r>
          <a:r>
            <a:rPr kumimoji="1" lang="en-US" altLang="ja-JP" sz="1300">
              <a:solidFill>
                <a:schemeClr val="dk1"/>
              </a:solidFill>
              <a:effectLst/>
              <a:latin typeface="+mn-lt"/>
              <a:ea typeface="+mn-ea"/>
              <a:cs typeface="+mn-cs"/>
            </a:rPr>
            <a:t>3,146</a:t>
          </a:r>
          <a:r>
            <a:rPr kumimoji="1" lang="ja-JP" altLang="ja-JP" sz="1300">
              <a:solidFill>
                <a:schemeClr val="dk1"/>
              </a:solidFill>
              <a:effectLst/>
              <a:latin typeface="+mn-lt"/>
              <a:ea typeface="+mn-ea"/>
              <a:cs typeface="+mn-cs"/>
            </a:rPr>
            <a:t>千円増となったことが主な要因である。今後は歳出削減に努める。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22272</xdr:rowOff>
    </xdr:from>
    <xdr:to>
      <xdr:col>23</xdr:col>
      <xdr:colOff>133350</xdr:colOff>
      <xdr:row>81</xdr:row>
      <xdr:rowOff>27936</xdr:rowOff>
    </xdr:to>
    <xdr:cxnSp macro="">
      <xdr:nvCxnSpPr>
        <xdr:cNvPr id="199" name="直線コネクタ 198"/>
        <xdr:cNvCxnSpPr/>
      </xdr:nvCxnSpPr>
      <xdr:spPr>
        <a:xfrm>
          <a:off x="4114800" y="13909722"/>
          <a:ext cx="8382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22272</xdr:rowOff>
    </xdr:from>
    <xdr:to>
      <xdr:col>19</xdr:col>
      <xdr:colOff>133350</xdr:colOff>
      <xdr:row>81</xdr:row>
      <xdr:rowOff>23656</xdr:rowOff>
    </xdr:to>
    <xdr:cxnSp macro="">
      <xdr:nvCxnSpPr>
        <xdr:cNvPr id="202" name="直線コネクタ 201"/>
        <xdr:cNvCxnSpPr/>
      </xdr:nvCxnSpPr>
      <xdr:spPr>
        <a:xfrm flipV="1">
          <a:off x="3225800" y="1390972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23656</xdr:rowOff>
    </xdr:from>
    <xdr:to>
      <xdr:col>15</xdr:col>
      <xdr:colOff>82550</xdr:colOff>
      <xdr:row>81</xdr:row>
      <xdr:rowOff>23933</xdr:rowOff>
    </xdr:to>
    <xdr:cxnSp macro="">
      <xdr:nvCxnSpPr>
        <xdr:cNvPr id="205" name="直線コネクタ 204"/>
        <xdr:cNvCxnSpPr/>
      </xdr:nvCxnSpPr>
      <xdr:spPr>
        <a:xfrm flipV="1">
          <a:off x="2336800" y="13911106"/>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9789</xdr:rowOff>
    </xdr:from>
    <xdr:to>
      <xdr:col>11</xdr:col>
      <xdr:colOff>31750</xdr:colOff>
      <xdr:row>81</xdr:row>
      <xdr:rowOff>23933</xdr:rowOff>
    </xdr:to>
    <xdr:cxnSp macro="">
      <xdr:nvCxnSpPr>
        <xdr:cNvPr id="208" name="直線コネクタ 207"/>
        <xdr:cNvCxnSpPr/>
      </xdr:nvCxnSpPr>
      <xdr:spPr>
        <a:xfrm>
          <a:off x="1447800" y="13897239"/>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148586</xdr:rowOff>
    </xdr:from>
    <xdr:to>
      <xdr:col>23</xdr:col>
      <xdr:colOff>184150</xdr:colOff>
      <xdr:row>81</xdr:row>
      <xdr:rowOff>78736</xdr:rowOff>
    </xdr:to>
    <xdr:sp macro="" textlink="">
      <xdr:nvSpPr>
        <xdr:cNvPr id="218" name="楕円 217"/>
        <xdr:cNvSpPr/>
      </xdr:nvSpPr>
      <xdr:spPr>
        <a:xfrm>
          <a:off x="4902200" y="138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69863</xdr:rowOff>
    </xdr:from>
    <xdr:ext cx="762000" cy="259045"/>
    <xdr:sp macro="" textlink="">
      <xdr:nvSpPr>
        <xdr:cNvPr id="219" name="人件費・物件費等の状況該当値テキスト"/>
        <xdr:cNvSpPr txBox="1"/>
      </xdr:nvSpPr>
      <xdr:spPr>
        <a:xfrm>
          <a:off x="5041900" y="137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142922</xdr:rowOff>
    </xdr:from>
    <xdr:to>
      <xdr:col>19</xdr:col>
      <xdr:colOff>184150</xdr:colOff>
      <xdr:row>81</xdr:row>
      <xdr:rowOff>73072</xdr:rowOff>
    </xdr:to>
    <xdr:sp macro="" textlink="">
      <xdr:nvSpPr>
        <xdr:cNvPr id="220" name="楕円 219"/>
        <xdr:cNvSpPr/>
      </xdr:nvSpPr>
      <xdr:spPr>
        <a:xfrm>
          <a:off x="4064000" y="138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83249</xdr:rowOff>
    </xdr:from>
    <xdr:ext cx="736600" cy="259045"/>
    <xdr:sp macro="" textlink="">
      <xdr:nvSpPr>
        <xdr:cNvPr id="221" name="テキスト ボックス 220"/>
        <xdr:cNvSpPr txBox="1"/>
      </xdr:nvSpPr>
      <xdr:spPr>
        <a:xfrm>
          <a:off x="3733800" y="13627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144306</xdr:rowOff>
    </xdr:from>
    <xdr:to>
      <xdr:col>15</xdr:col>
      <xdr:colOff>133350</xdr:colOff>
      <xdr:row>81</xdr:row>
      <xdr:rowOff>74456</xdr:rowOff>
    </xdr:to>
    <xdr:sp macro="" textlink="">
      <xdr:nvSpPr>
        <xdr:cNvPr id="222" name="楕円 221"/>
        <xdr:cNvSpPr/>
      </xdr:nvSpPr>
      <xdr:spPr>
        <a:xfrm>
          <a:off x="3175000" y="138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84633</xdr:rowOff>
    </xdr:from>
    <xdr:ext cx="762000" cy="259045"/>
    <xdr:sp macro="" textlink="">
      <xdr:nvSpPr>
        <xdr:cNvPr id="223" name="テキスト ボックス 222"/>
        <xdr:cNvSpPr txBox="1"/>
      </xdr:nvSpPr>
      <xdr:spPr>
        <a:xfrm>
          <a:off x="2844800" y="1362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144583</xdr:rowOff>
    </xdr:from>
    <xdr:to>
      <xdr:col>11</xdr:col>
      <xdr:colOff>82550</xdr:colOff>
      <xdr:row>81</xdr:row>
      <xdr:rowOff>74733</xdr:rowOff>
    </xdr:to>
    <xdr:sp macro="" textlink="">
      <xdr:nvSpPr>
        <xdr:cNvPr id="224" name="楕円 223"/>
        <xdr:cNvSpPr/>
      </xdr:nvSpPr>
      <xdr:spPr>
        <a:xfrm>
          <a:off x="2286000" y="138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84910</xdr:rowOff>
    </xdr:from>
    <xdr:ext cx="762000" cy="259045"/>
    <xdr:sp macro="" textlink="">
      <xdr:nvSpPr>
        <xdr:cNvPr id="225" name="テキスト ボックス 224"/>
        <xdr:cNvSpPr txBox="1"/>
      </xdr:nvSpPr>
      <xdr:spPr>
        <a:xfrm>
          <a:off x="1955800" y="136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130439</xdr:rowOff>
    </xdr:from>
    <xdr:to>
      <xdr:col>7</xdr:col>
      <xdr:colOff>31750</xdr:colOff>
      <xdr:row>81</xdr:row>
      <xdr:rowOff>60589</xdr:rowOff>
    </xdr:to>
    <xdr:sp macro="" textlink="">
      <xdr:nvSpPr>
        <xdr:cNvPr id="226" name="楕円 225"/>
        <xdr:cNvSpPr/>
      </xdr:nvSpPr>
      <xdr:spPr>
        <a:xfrm>
          <a:off x="1397000" y="1384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70766</xdr:rowOff>
    </xdr:from>
    <xdr:ext cx="762000" cy="259045"/>
    <xdr:sp macro="" textlink="">
      <xdr:nvSpPr>
        <xdr:cNvPr id="227" name="テキスト ボックス 226"/>
        <xdr:cNvSpPr txBox="1"/>
      </xdr:nvSpPr>
      <xdr:spPr>
        <a:xfrm>
          <a:off x="1066800" y="136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前年度と同水準で推移しているものの、類似団体平均値比較は、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おり、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10584</xdr:rowOff>
    </xdr:to>
    <xdr:cxnSp macro="">
      <xdr:nvCxnSpPr>
        <xdr:cNvPr id="261" name="直線コネクタ 260"/>
        <xdr:cNvCxnSpPr/>
      </xdr:nvCxnSpPr>
      <xdr:spPr>
        <a:xfrm>
          <a:off x="16179800" y="149186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155363</xdr:rowOff>
    </xdr:to>
    <xdr:cxnSp macro="">
      <xdr:nvCxnSpPr>
        <xdr:cNvPr id="264" name="直線コネクタ 263"/>
        <xdr:cNvCxnSpPr/>
      </xdr:nvCxnSpPr>
      <xdr:spPr>
        <a:xfrm flipV="1">
          <a:off x="15290800" y="14918689"/>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88</xdr:row>
      <xdr:rowOff>8043</xdr:rowOff>
    </xdr:to>
    <xdr:cxnSp macro="">
      <xdr:nvCxnSpPr>
        <xdr:cNvPr id="267" name="直線コネクタ 266"/>
        <xdr:cNvCxnSpPr/>
      </xdr:nvCxnSpPr>
      <xdr:spPr>
        <a:xfrm flipV="1">
          <a:off x="14401800" y="150715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88</xdr:row>
      <xdr:rowOff>8043</xdr:rowOff>
    </xdr:to>
    <xdr:cxnSp macro="">
      <xdr:nvCxnSpPr>
        <xdr:cNvPr id="270" name="直線コネクタ 269"/>
        <xdr:cNvCxnSpPr/>
      </xdr:nvCxnSpPr>
      <xdr:spPr>
        <a:xfrm>
          <a:off x="13512800" y="150152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82" name="楕円 281"/>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83" name="テキスト ボックス 282"/>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84" name="楕円 283"/>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85" name="テキスト ボックス 284"/>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128693</xdr:rowOff>
    </xdr:from>
    <xdr:to>
      <xdr:col>68</xdr:col>
      <xdr:colOff>203200</xdr:colOff>
      <xdr:row>88</xdr:row>
      <xdr:rowOff>58843</xdr:rowOff>
    </xdr:to>
    <xdr:sp macro="" textlink="">
      <xdr:nvSpPr>
        <xdr:cNvPr id="286" name="楕円 285"/>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43620</xdr:rowOff>
    </xdr:from>
    <xdr:ext cx="762000" cy="259045"/>
    <xdr:sp macro="" textlink="">
      <xdr:nvSpPr>
        <xdr:cNvPr id="287" name="テキスト ボックス 286"/>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8" name="楕円 287"/>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9" name="テキスト ボックス 28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類似団体平均値より</a:t>
          </a:r>
          <a:r>
            <a:rPr kumimoji="1" lang="en-US" altLang="ja-JP" sz="1200">
              <a:solidFill>
                <a:schemeClr val="dk1"/>
              </a:solidFill>
              <a:effectLst/>
              <a:latin typeface="+mn-lt"/>
              <a:ea typeface="+mn-ea"/>
              <a:cs typeface="+mn-cs"/>
            </a:rPr>
            <a:t>3.96</a:t>
          </a:r>
          <a:r>
            <a:rPr kumimoji="1" lang="ja-JP" altLang="ja-JP" sz="1200">
              <a:solidFill>
                <a:schemeClr val="dk1"/>
              </a:solidFill>
              <a:effectLst/>
              <a:latin typeface="+mn-lt"/>
              <a:ea typeface="+mn-ea"/>
              <a:cs typeface="+mn-cs"/>
            </a:rPr>
            <a:t>人下回っており、対前年度比</a:t>
          </a:r>
          <a:r>
            <a:rPr kumimoji="1" lang="en-US" altLang="ja-JP" sz="1200">
              <a:solidFill>
                <a:schemeClr val="dk1"/>
              </a:solidFill>
              <a:effectLst/>
              <a:latin typeface="+mn-lt"/>
              <a:ea typeface="+mn-ea"/>
              <a:cs typeface="+mn-cs"/>
            </a:rPr>
            <a:t>0.01</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これまで、集中改革プランの明示どおりに組織編制及び組織改革に取り組んできた成果であるが、全国及び県平均値より大幅に下回っている状況で、人口増加における多様な住民サービスの提供を考えると、職員定数の適正化に努めなければならない、組織体制の見直しを図る必要があ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77349</xdr:rowOff>
    </xdr:to>
    <xdr:cxnSp macro="">
      <xdr:nvCxnSpPr>
        <xdr:cNvPr id="326" name="直線コネクタ 325"/>
        <xdr:cNvCxnSpPr/>
      </xdr:nvCxnSpPr>
      <xdr:spPr>
        <a:xfrm>
          <a:off x="16179800" y="10191750"/>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79647</xdr:rowOff>
    </xdr:to>
    <xdr:cxnSp macro="">
      <xdr:nvCxnSpPr>
        <xdr:cNvPr id="329" name="直線コネクタ 328"/>
        <xdr:cNvCxnSpPr/>
      </xdr:nvCxnSpPr>
      <xdr:spPr>
        <a:xfrm flipV="1">
          <a:off x="15290800" y="101917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79647</xdr:rowOff>
    </xdr:from>
    <xdr:to>
      <xdr:col>72</xdr:col>
      <xdr:colOff>203200</xdr:colOff>
      <xdr:row>59</xdr:row>
      <xdr:rowOff>89988</xdr:rowOff>
    </xdr:to>
    <xdr:cxnSp macro="">
      <xdr:nvCxnSpPr>
        <xdr:cNvPr id="332" name="直線コネクタ 331"/>
        <xdr:cNvCxnSpPr/>
      </xdr:nvCxnSpPr>
      <xdr:spPr>
        <a:xfrm flipV="1">
          <a:off x="14401800" y="101951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89988</xdr:rowOff>
    </xdr:to>
    <xdr:cxnSp macro="">
      <xdr:nvCxnSpPr>
        <xdr:cNvPr id="335" name="直線コネクタ 334"/>
        <xdr:cNvCxnSpPr/>
      </xdr:nvCxnSpPr>
      <xdr:spPr>
        <a:xfrm>
          <a:off x="13512800" y="1018485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26549</xdr:rowOff>
    </xdr:from>
    <xdr:to>
      <xdr:col>81</xdr:col>
      <xdr:colOff>95250</xdr:colOff>
      <xdr:row>59</xdr:row>
      <xdr:rowOff>128149</xdr:rowOff>
    </xdr:to>
    <xdr:sp macro="" textlink="">
      <xdr:nvSpPr>
        <xdr:cNvPr id="345" name="楕円 344"/>
        <xdr:cNvSpPr/>
      </xdr:nvSpPr>
      <xdr:spPr>
        <a:xfrm>
          <a:off x="16967200" y="101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119276</xdr:rowOff>
    </xdr:from>
    <xdr:ext cx="762000" cy="259045"/>
    <xdr:sp macro="" textlink="">
      <xdr:nvSpPr>
        <xdr:cNvPr id="346" name="定員管理の状況該当値テキスト"/>
        <xdr:cNvSpPr txBox="1"/>
      </xdr:nvSpPr>
      <xdr:spPr>
        <a:xfrm>
          <a:off x="17106900" y="1006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7" name="楕円 346"/>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8" name="テキスト ボックス 347"/>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28847</xdr:rowOff>
    </xdr:from>
    <xdr:to>
      <xdr:col>73</xdr:col>
      <xdr:colOff>44450</xdr:colOff>
      <xdr:row>59</xdr:row>
      <xdr:rowOff>130447</xdr:rowOff>
    </xdr:to>
    <xdr:sp macro="" textlink="">
      <xdr:nvSpPr>
        <xdr:cNvPr id="349" name="楕円 348"/>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140624</xdr:rowOff>
    </xdr:from>
    <xdr:ext cx="762000" cy="259045"/>
    <xdr:sp macro="" textlink="">
      <xdr:nvSpPr>
        <xdr:cNvPr id="350" name="テキスト ボックス 349"/>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39188</xdr:rowOff>
    </xdr:from>
    <xdr:to>
      <xdr:col>68</xdr:col>
      <xdr:colOff>203200</xdr:colOff>
      <xdr:row>59</xdr:row>
      <xdr:rowOff>140788</xdr:rowOff>
    </xdr:to>
    <xdr:sp macro="" textlink="">
      <xdr:nvSpPr>
        <xdr:cNvPr id="351" name="楕円 350"/>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150965</xdr:rowOff>
    </xdr:from>
    <xdr:ext cx="762000" cy="259045"/>
    <xdr:sp macro="" textlink="">
      <xdr:nvSpPr>
        <xdr:cNvPr id="352" name="テキスト ボックス 351"/>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53" name="楕円 352"/>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130283</xdr:rowOff>
    </xdr:from>
    <xdr:ext cx="762000" cy="259045"/>
    <xdr:sp macro="" textlink="">
      <xdr:nvSpPr>
        <xdr:cNvPr id="354" name="テキスト ボックス 353"/>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ポイント改善しているが、類似団体平均を比較すると</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ポイント上回っている。</a:t>
          </a:r>
          <a:r>
            <a:rPr kumimoji="1" lang="ja-JP" altLang="en-US" sz="1300">
              <a:solidFill>
                <a:schemeClr val="dk1"/>
              </a:solidFill>
              <a:effectLst/>
              <a:latin typeface="+mn-lt"/>
              <a:ea typeface="+mn-ea"/>
              <a:cs typeface="+mn-cs"/>
            </a:rPr>
            <a:t>数値減少の主な要因は、標準財政規模の増加と、元利償還額が減少したことが挙げられる。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今後も公共施設整備事業や新庁舎建設事業に伴う公債費の発行が見込まれることから事業の必要性や優先性などを十分に精査し、健全な行財政運営に努めていく。</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153416</xdr:rowOff>
    </xdr:to>
    <xdr:cxnSp macro="">
      <xdr:nvCxnSpPr>
        <xdr:cNvPr id="385" name="直線コネクタ 384"/>
        <xdr:cNvCxnSpPr/>
      </xdr:nvCxnSpPr>
      <xdr:spPr>
        <a:xfrm flipV="1">
          <a:off x="16179800" y="71587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163068</xdr:rowOff>
    </xdr:to>
    <xdr:cxnSp macro="">
      <xdr:nvCxnSpPr>
        <xdr:cNvPr id="388" name="直線コネクタ 387"/>
        <xdr:cNvCxnSpPr/>
      </xdr:nvCxnSpPr>
      <xdr:spPr>
        <a:xfrm flipV="1">
          <a:off x="15290800" y="71828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6096</xdr:rowOff>
    </xdr:to>
    <xdr:cxnSp macro="">
      <xdr:nvCxnSpPr>
        <xdr:cNvPr id="391" name="直線コネクタ 390"/>
        <xdr:cNvCxnSpPr/>
      </xdr:nvCxnSpPr>
      <xdr:spPr>
        <a:xfrm flipV="1">
          <a:off x="14401800" y="719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30226</xdr:rowOff>
    </xdr:to>
    <xdr:cxnSp macro="">
      <xdr:nvCxnSpPr>
        <xdr:cNvPr id="394" name="直線コネクタ 393"/>
        <xdr:cNvCxnSpPr/>
      </xdr:nvCxnSpPr>
      <xdr:spPr>
        <a:xfrm flipV="1">
          <a:off x="13512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4" name="楕円 403"/>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5"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6" name="楕円 405"/>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7" name="テキスト ボックス 406"/>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8" name="楕円 407"/>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9" name="テキスト ボックス 408"/>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10" name="楕円 409"/>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11" name="テキスト ボックス 410"/>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12" name="楕円 411"/>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91203</xdr:rowOff>
    </xdr:from>
    <xdr:ext cx="762000" cy="259045"/>
    <xdr:sp macro="" textlink="">
      <xdr:nvSpPr>
        <xdr:cNvPr id="413" name="テキスト ボックス 412"/>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ここ数年</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傾向だった将来負担比率は、前年度よ</a:t>
          </a:r>
          <a:r>
            <a:rPr kumimoji="1" lang="ja-JP" altLang="en-US" sz="1200">
              <a:solidFill>
                <a:schemeClr val="dk1"/>
              </a:solidFill>
              <a:effectLst/>
              <a:latin typeface="+mn-lt"/>
              <a:ea typeface="+mn-ea"/>
              <a:cs typeface="+mn-cs"/>
            </a:rPr>
            <a:t>り</a:t>
          </a:r>
          <a:r>
            <a:rPr kumimoji="1" lang="en-US" altLang="ja-JP" sz="1200">
              <a:solidFill>
                <a:schemeClr val="dk1"/>
              </a:solidFill>
              <a:effectLst/>
              <a:latin typeface="+mn-lt"/>
              <a:ea typeface="+mn-ea"/>
              <a:cs typeface="+mn-cs"/>
            </a:rPr>
            <a:t>6.8</a:t>
          </a:r>
          <a:r>
            <a:rPr kumimoji="1" lang="ja-JP" altLang="ja-JP" sz="1200">
              <a:solidFill>
                <a:schemeClr val="dk1"/>
              </a:solidFill>
              <a:effectLst/>
              <a:latin typeface="+mn-lt"/>
              <a:ea typeface="+mn-ea"/>
              <a:cs typeface="+mn-cs"/>
            </a:rPr>
            <a:t>ポイント増となり類似団体平均を上回っている。これは新庁舎</a:t>
          </a:r>
          <a:r>
            <a:rPr kumimoji="1" lang="ja-JP" altLang="en-US" sz="1200">
              <a:solidFill>
                <a:schemeClr val="dk1"/>
              </a:solidFill>
              <a:effectLst/>
              <a:latin typeface="+mn-lt"/>
              <a:ea typeface="+mn-ea"/>
              <a:cs typeface="+mn-cs"/>
            </a:rPr>
            <a:t>建設に</a:t>
          </a:r>
          <a:r>
            <a:rPr kumimoji="1" lang="ja-JP" altLang="ja-JP" sz="1200">
              <a:solidFill>
                <a:schemeClr val="dk1"/>
              </a:solidFill>
              <a:effectLst/>
              <a:latin typeface="+mn-lt"/>
              <a:ea typeface="+mn-ea"/>
              <a:cs typeface="+mn-cs"/>
            </a:rPr>
            <a:t>係る地方債新規発行による地方債残高の増及び、</a:t>
          </a:r>
          <a:r>
            <a:rPr kumimoji="1" lang="ja-JP" altLang="en-US" sz="1200">
              <a:solidFill>
                <a:schemeClr val="dk1"/>
              </a:solidFill>
              <a:effectLst/>
              <a:latin typeface="+mn-lt"/>
              <a:ea typeface="+mn-ea"/>
              <a:cs typeface="+mn-cs"/>
            </a:rPr>
            <a:t>庁舎建設基金</a:t>
          </a:r>
          <a:r>
            <a:rPr kumimoji="1" lang="ja-JP" altLang="ja-JP" sz="1200">
              <a:solidFill>
                <a:schemeClr val="dk1"/>
              </a:solidFill>
              <a:effectLst/>
              <a:latin typeface="+mn-lt"/>
              <a:ea typeface="+mn-ea"/>
              <a:cs typeface="+mn-cs"/>
            </a:rPr>
            <a:t>残高の減による充当可能財源の減少が主な原因となっている。今後も公共施設等の整備事業が継続して実施されることに伴い地方債残高の増加が見込まれることから、起債発行額が将来の財政運営に支障を及ぼすことの無いよう、事業精査を実施し新規地方債発行を抑制することで財政の健全化に努めていく。</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1930</xdr:rowOff>
    </xdr:from>
    <xdr:to>
      <xdr:col>81</xdr:col>
      <xdr:colOff>44450</xdr:colOff>
      <xdr:row>15</xdr:row>
      <xdr:rowOff>34747</xdr:rowOff>
    </xdr:to>
    <xdr:cxnSp macro="">
      <xdr:nvCxnSpPr>
        <xdr:cNvPr id="445" name="直線コネクタ 444"/>
        <xdr:cNvCxnSpPr/>
      </xdr:nvCxnSpPr>
      <xdr:spPr>
        <a:xfrm>
          <a:off x="16179800" y="2573680"/>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xdr:rowOff>
    </xdr:from>
    <xdr:to>
      <xdr:col>77</xdr:col>
      <xdr:colOff>44450</xdr:colOff>
      <xdr:row>15</xdr:row>
      <xdr:rowOff>54534</xdr:rowOff>
    </xdr:to>
    <xdr:cxnSp macro="">
      <xdr:nvCxnSpPr>
        <xdr:cNvPr id="448" name="直線コネクタ 447"/>
        <xdr:cNvCxnSpPr/>
      </xdr:nvCxnSpPr>
      <xdr:spPr>
        <a:xfrm flipV="1">
          <a:off x="15290800" y="2573680"/>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54534</xdr:rowOff>
    </xdr:from>
    <xdr:to>
      <xdr:col>72</xdr:col>
      <xdr:colOff>203200</xdr:colOff>
      <xdr:row>15</xdr:row>
      <xdr:rowOff>95555</xdr:rowOff>
    </xdr:to>
    <xdr:cxnSp macro="">
      <xdr:nvCxnSpPr>
        <xdr:cNvPr id="451" name="直線コネクタ 450"/>
        <xdr:cNvCxnSpPr/>
      </xdr:nvCxnSpPr>
      <xdr:spPr>
        <a:xfrm flipV="1">
          <a:off x="14401800" y="262628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95555</xdr:rowOff>
    </xdr:from>
    <xdr:to>
      <xdr:col>68</xdr:col>
      <xdr:colOff>152400</xdr:colOff>
      <xdr:row>16</xdr:row>
      <xdr:rowOff>48133</xdr:rowOff>
    </xdr:to>
    <xdr:cxnSp macro="">
      <xdr:nvCxnSpPr>
        <xdr:cNvPr id="454" name="直線コネクタ 453"/>
        <xdr:cNvCxnSpPr/>
      </xdr:nvCxnSpPr>
      <xdr:spPr>
        <a:xfrm flipV="1">
          <a:off x="13512800" y="2667305"/>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155397</xdr:rowOff>
    </xdr:from>
    <xdr:to>
      <xdr:col>81</xdr:col>
      <xdr:colOff>95250</xdr:colOff>
      <xdr:row>15</xdr:row>
      <xdr:rowOff>85547</xdr:rowOff>
    </xdr:to>
    <xdr:sp macro="" textlink="">
      <xdr:nvSpPr>
        <xdr:cNvPr id="464" name="楕円 463"/>
        <xdr:cNvSpPr/>
      </xdr:nvSpPr>
      <xdr:spPr>
        <a:xfrm>
          <a:off x="169672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127474</xdr:rowOff>
    </xdr:from>
    <xdr:ext cx="762000" cy="259045"/>
    <xdr:sp macro="" textlink="">
      <xdr:nvSpPr>
        <xdr:cNvPr id="465" name="将来負担の状況該当値テキスト"/>
        <xdr:cNvSpPr txBox="1"/>
      </xdr:nvSpPr>
      <xdr:spPr>
        <a:xfrm>
          <a:off x="17106900" y="252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122580</xdr:rowOff>
    </xdr:from>
    <xdr:to>
      <xdr:col>77</xdr:col>
      <xdr:colOff>95250</xdr:colOff>
      <xdr:row>15</xdr:row>
      <xdr:rowOff>52730</xdr:rowOff>
    </xdr:to>
    <xdr:sp macro="" textlink="">
      <xdr:nvSpPr>
        <xdr:cNvPr id="466" name="楕円 465"/>
        <xdr:cNvSpPr/>
      </xdr:nvSpPr>
      <xdr:spPr>
        <a:xfrm>
          <a:off x="16129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62907</xdr:rowOff>
    </xdr:from>
    <xdr:ext cx="736600" cy="259045"/>
    <xdr:sp macro="" textlink="">
      <xdr:nvSpPr>
        <xdr:cNvPr id="467" name="テキスト ボックス 466"/>
        <xdr:cNvSpPr txBox="1"/>
      </xdr:nvSpPr>
      <xdr:spPr>
        <a:xfrm>
          <a:off x="15798800" y="229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3734</xdr:rowOff>
    </xdr:from>
    <xdr:to>
      <xdr:col>73</xdr:col>
      <xdr:colOff>44450</xdr:colOff>
      <xdr:row>15</xdr:row>
      <xdr:rowOff>105334</xdr:rowOff>
    </xdr:to>
    <xdr:sp macro="" textlink="">
      <xdr:nvSpPr>
        <xdr:cNvPr id="468" name="楕円 467"/>
        <xdr:cNvSpPr/>
      </xdr:nvSpPr>
      <xdr:spPr>
        <a:xfrm>
          <a:off x="15240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90111</xdr:rowOff>
    </xdr:from>
    <xdr:ext cx="762000" cy="259045"/>
    <xdr:sp macro="" textlink="">
      <xdr:nvSpPr>
        <xdr:cNvPr id="469" name="テキスト ボックス 468"/>
        <xdr:cNvSpPr txBox="1"/>
      </xdr:nvSpPr>
      <xdr:spPr>
        <a:xfrm>
          <a:off x="14909800" y="26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44755</xdr:rowOff>
    </xdr:from>
    <xdr:to>
      <xdr:col>68</xdr:col>
      <xdr:colOff>203200</xdr:colOff>
      <xdr:row>15</xdr:row>
      <xdr:rowOff>146355</xdr:rowOff>
    </xdr:to>
    <xdr:sp macro="" textlink="">
      <xdr:nvSpPr>
        <xdr:cNvPr id="470" name="楕円 469"/>
        <xdr:cNvSpPr/>
      </xdr:nvSpPr>
      <xdr:spPr>
        <a:xfrm>
          <a:off x="143510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131132</xdr:rowOff>
    </xdr:from>
    <xdr:ext cx="762000" cy="259045"/>
    <xdr:sp macro="" textlink="">
      <xdr:nvSpPr>
        <xdr:cNvPr id="471" name="テキスト ボックス 470"/>
        <xdr:cNvSpPr txBox="1"/>
      </xdr:nvSpPr>
      <xdr:spPr>
        <a:xfrm>
          <a:off x="14020800" y="27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168783</xdr:rowOff>
    </xdr:from>
    <xdr:to>
      <xdr:col>64</xdr:col>
      <xdr:colOff>152400</xdr:colOff>
      <xdr:row>16</xdr:row>
      <xdr:rowOff>98933</xdr:rowOff>
    </xdr:to>
    <xdr:sp macro="" textlink="">
      <xdr:nvSpPr>
        <xdr:cNvPr id="472" name="楕円 471"/>
        <xdr:cNvSpPr/>
      </xdr:nvSpPr>
      <xdr:spPr>
        <a:xfrm>
          <a:off x="13462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83710</xdr:rowOff>
    </xdr:from>
    <xdr:ext cx="762000" cy="259045"/>
    <xdr:sp macro="" textlink="">
      <xdr:nvSpPr>
        <xdr:cNvPr id="473" name="テキスト ボックス 472"/>
        <xdr:cNvSpPr txBox="1"/>
      </xdr:nvSpPr>
      <xdr:spPr>
        <a:xfrm>
          <a:off x="13131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年度より類似団体平均値より下回って推移している。主な要因としては、</a:t>
          </a:r>
          <a:r>
            <a:rPr kumimoji="1" lang="ja-JP" altLang="en-US" sz="1300">
              <a:solidFill>
                <a:schemeClr val="dk1"/>
              </a:solidFill>
              <a:effectLst/>
              <a:latin typeface="+mn-lt"/>
              <a:ea typeface="+mn-ea"/>
              <a:cs typeface="+mn-cs"/>
            </a:rPr>
            <a:t>人件費（一般財源等充当経常経費）は前年度比</a:t>
          </a:r>
          <a:r>
            <a:rPr kumimoji="1" lang="en-US" altLang="ja-JP" sz="1300">
              <a:solidFill>
                <a:schemeClr val="dk1"/>
              </a:solidFill>
              <a:effectLst/>
              <a:latin typeface="+mn-lt"/>
              <a:ea typeface="+mn-ea"/>
              <a:cs typeface="+mn-cs"/>
            </a:rPr>
            <a:t>12,663</a:t>
          </a:r>
          <a:r>
            <a:rPr kumimoji="1" lang="ja-JP" altLang="en-US" sz="1300">
              <a:solidFill>
                <a:schemeClr val="dk1"/>
              </a:solidFill>
              <a:effectLst/>
              <a:latin typeface="+mn-lt"/>
              <a:ea typeface="+mn-ea"/>
              <a:cs typeface="+mn-cs"/>
            </a:rPr>
            <a:t>千円増となったものの、</a:t>
          </a:r>
          <a:r>
            <a:rPr kumimoji="1" lang="ja-JP" altLang="ja-JP" sz="1300">
              <a:solidFill>
                <a:schemeClr val="dk1"/>
              </a:solidFill>
              <a:effectLst/>
              <a:latin typeface="+mn-lt"/>
              <a:ea typeface="+mn-ea"/>
              <a:cs typeface="+mn-cs"/>
            </a:rPr>
            <a:t>固定資産税</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大幅な増</a:t>
          </a:r>
          <a:r>
            <a:rPr kumimoji="1" lang="ja-JP" altLang="en-US" sz="1300">
              <a:solidFill>
                <a:schemeClr val="dk1"/>
              </a:solidFill>
              <a:effectLst/>
              <a:latin typeface="+mn-lt"/>
              <a:ea typeface="+mn-ea"/>
              <a:cs typeface="+mn-cs"/>
            </a:rPr>
            <a:t>などがあり、経常一般財源等が前年度比</a:t>
          </a:r>
          <a:r>
            <a:rPr kumimoji="1" lang="en-US" altLang="ja-JP" sz="1300">
              <a:solidFill>
                <a:schemeClr val="dk1"/>
              </a:solidFill>
              <a:effectLst/>
              <a:latin typeface="+mn-lt"/>
              <a:ea typeface="+mn-ea"/>
              <a:cs typeface="+mn-cs"/>
            </a:rPr>
            <a:t>214,557</a:t>
          </a:r>
          <a:r>
            <a:rPr kumimoji="1" lang="ja-JP" altLang="en-US" sz="1300">
              <a:solidFill>
                <a:schemeClr val="dk1"/>
              </a:solidFill>
              <a:effectLst/>
              <a:latin typeface="+mn-lt"/>
              <a:ea typeface="+mn-ea"/>
              <a:cs typeface="+mn-cs"/>
            </a:rPr>
            <a:t>千円増加した</a:t>
          </a:r>
          <a:r>
            <a:rPr kumimoji="1" lang="ja-JP" altLang="ja-JP" sz="1300">
              <a:solidFill>
                <a:schemeClr val="dk1"/>
              </a:solidFill>
              <a:effectLst/>
              <a:latin typeface="+mn-lt"/>
              <a:ea typeface="+mn-ea"/>
              <a:cs typeface="+mn-cs"/>
            </a:rPr>
            <a:t>ことが挙げられる。</a:t>
          </a:r>
          <a:endParaRPr lang="ja-JP" altLang="ja-JP" sz="1300">
            <a:effectLst/>
          </a:endParaRPr>
        </a:p>
        <a:p>
          <a:pPr eaLnBrk="1" fontAlgn="auto" latinLnBrk="0" hangingPunct="1"/>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76708</xdr:rowOff>
    </xdr:to>
    <xdr:cxnSp macro="">
      <xdr:nvCxnSpPr>
        <xdr:cNvPr id="64" name="直線コネクタ 63"/>
        <xdr:cNvCxnSpPr/>
      </xdr:nvCxnSpPr>
      <xdr:spPr>
        <a:xfrm flipV="1">
          <a:off x="3987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76708</xdr:rowOff>
    </xdr:to>
    <xdr:cxnSp macro="">
      <xdr:nvCxnSpPr>
        <xdr:cNvPr id="67" name="直線コネクタ 66"/>
        <xdr:cNvCxnSpPr/>
      </xdr:nvCxnSpPr>
      <xdr:spPr>
        <a:xfrm>
          <a:off x="3098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12700</xdr:rowOff>
    </xdr:to>
    <xdr:cxnSp macro="">
      <xdr:nvCxnSpPr>
        <xdr:cNvPr id="70" name="直線コネクタ 69"/>
        <xdr:cNvCxnSpPr/>
      </xdr:nvCxnSpPr>
      <xdr:spPr>
        <a:xfrm>
          <a:off x="2209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49276</xdr:rowOff>
    </xdr:to>
    <xdr:cxnSp macro="">
      <xdr:nvCxnSpPr>
        <xdr:cNvPr id="73" name="直線コネクタ 72"/>
        <xdr:cNvCxnSpPr/>
      </xdr:nvCxnSpPr>
      <xdr:spPr>
        <a:xfrm flipV="1">
          <a:off x="1320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近年は、ほぼ横ばいの状態となっており、類似団体平均値よりも下回っている。</a:t>
          </a:r>
          <a:r>
            <a:rPr kumimoji="1" lang="ja-JP" altLang="en-US" sz="1300">
              <a:solidFill>
                <a:schemeClr val="dk1"/>
              </a:solidFill>
              <a:effectLst/>
              <a:latin typeface="+mn-lt"/>
              <a:ea typeface="+mn-ea"/>
              <a:cs typeface="+mn-cs"/>
            </a:rPr>
            <a:t>物件費はふるさと納税関連事業費の増等があり、前年度比</a:t>
          </a:r>
          <a:r>
            <a:rPr kumimoji="1" lang="en-US" altLang="ja-JP" sz="1300">
              <a:solidFill>
                <a:schemeClr val="dk1"/>
              </a:solidFill>
              <a:effectLst/>
              <a:latin typeface="+mn-lt"/>
              <a:ea typeface="+mn-ea"/>
              <a:cs typeface="+mn-cs"/>
            </a:rPr>
            <a:t>28,247</a:t>
          </a:r>
          <a:r>
            <a:rPr kumimoji="1" lang="ja-JP" altLang="en-US" sz="1300">
              <a:solidFill>
                <a:schemeClr val="dk1"/>
              </a:solidFill>
              <a:effectLst/>
              <a:latin typeface="+mn-lt"/>
              <a:ea typeface="+mn-ea"/>
              <a:cs typeface="+mn-cs"/>
            </a:rPr>
            <a:t>千円の増となったものの、</a:t>
          </a:r>
          <a:r>
            <a:rPr kumimoji="1" lang="ja-JP" altLang="ja-JP" sz="1300">
              <a:solidFill>
                <a:schemeClr val="dk1"/>
              </a:solidFill>
              <a:effectLst/>
              <a:latin typeface="+mn-lt"/>
              <a:ea typeface="+mn-ea"/>
              <a:cs typeface="+mn-cs"/>
            </a:rPr>
            <a:t>固定資産税の大幅な増などがあり、経常一般財源等が前年度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214,557</a:t>
          </a:r>
          <a:r>
            <a:rPr kumimoji="1" lang="ja-JP" altLang="ja-JP" sz="1300">
              <a:solidFill>
                <a:schemeClr val="dk1"/>
              </a:solidFill>
              <a:effectLst/>
              <a:latin typeface="+mn-lt"/>
              <a:ea typeface="+mn-ea"/>
              <a:cs typeface="+mn-cs"/>
            </a:rPr>
            <a:t>千円増加したことが挙げられる。引き続き需用費や委託料等の抑制に努める。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35560</xdr:rowOff>
    </xdr:to>
    <xdr:cxnSp macro="">
      <xdr:nvCxnSpPr>
        <xdr:cNvPr id="125" name="直線コネクタ 124"/>
        <xdr:cNvCxnSpPr/>
      </xdr:nvCxnSpPr>
      <xdr:spPr>
        <a:xfrm>
          <a:off x="15671800" y="277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134620</xdr:rowOff>
    </xdr:to>
    <xdr:cxnSp macro="">
      <xdr:nvCxnSpPr>
        <xdr:cNvPr id="128" name="直線コネクタ 127"/>
        <xdr:cNvCxnSpPr/>
      </xdr:nvCxnSpPr>
      <xdr:spPr>
        <a:xfrm flipV="1">
          <a:off x="14782800" y="277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134620</xdr:rowOff>
    </xdr:to>
    <xdr:cxnSp macro="">
      <xdr:nvCxnSpPr>
        <xdr:cNvPr id="131" name="直線コネクタ 130"/>
        <xdr:cNvCxnSpPr/>
      </xdr:nvCxnSpPr>
      <xdr:spPr>
        <a:xfrm>
          <a:off x="13893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134620</xdr:rowOff>
    </xdr:to>
    <xdr:cxnSp macro="">
      <xdr:nvCxnSpPr>
        <xdr:cNvPr id="134" name="直線コネクタ 133"/>
        <xdr:cNvCxnSpPr/>
      </xdr:nvCxnSpPr>
      <xdr:spPr>
        <a:xfrm>
          <a:off x="13004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49" name="テキスト ボックス 148"/>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1" name="テキスト ボックス 150"/>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ポイント増加し、類似団体平均値より</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ポイントと大幅に上回る</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％となった。主な要因としては、障害福祉ｻｰﾋﾞｽ費及び教育・保育給付費の増大が挙げられる。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今後も、子育て支援に関する事業等により増加する見込みとなっているため、新規事業の検討及び財源確保に努める必要がある。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61</xdr:row>
      <xdr:rowOff>6350</xdr:rowOff>
    </xdr:to>
    <xdr:cxnSp macro="">
      <xdr:nvCxnSpPr>
        <xdr:cNvPr id="186" name="直線コネクタ 185"/>
        <xdr:cNvCxnSpPr/>
      </xdr:nvCxnSpPr>
      <xdr:spPr>
        <a:xfrm>
          <a:off x="3987800" y="1031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60</xdr:row>
      <xdr:rowOff>25400</xdr:rowOff>
    </xdr:to>
    <xdr:cxnSp macro="">
      <xdr:nvCxnSpPr>
        <xdr:cNvPr id="189" name="直線コネクタ 188"/>
        <xdr:cNvCxnSpPr/>
      </xdr:nvCxnSpPr>
      <xdr:spPr>
        <a:xfrm>
          <a:off x="3098800" y="94996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69850</xdr:rowOff>
    </xdr:to>
    <xdr:cxnSp macro="">
      <xdr:nvCxnSpPr>
        <xdr:cNvPr id="192" name="直線コネクタ 191"/>
        <xdr:cNvCxnSpPr/>
      </xdr:nvCxnSpPr>
      <xdr:spPr>
        <a:xfrm>
          <a:off x="2209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44450</xdr:rowOff>
    </xdr:to>
    <xdr:cxnSp macro="">
      <xdr:nvCxnSpPr>
        <xdr:cNvPr id="195" name="直線コネクタ 194"/>
        <xdr:cNvCxnSpPr/>
      </xdr:nvCxnSpPr>
      <xdr:spPr>
        <a:xfrm>
          <a:off x="1320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127000</xdr:rowOff>
    </xdr:from>
    <xdr:to>
      <xdr:col>24</xdr:col>
      <xdr:colOff>76200</xdr:colOff>
      <xdr:row>61</xdr:row>
      <xdr:rowOff>57150</xdr:rowOff>
    </xdr:to>
    <xdr:sp macro="" textlink="">
      <xdr:nvSpPr>
        <xdr:cNvPr id="205" name="楕円 204"/>
        <xdr:cNvSpPr/>
      </xdr:nvSpPr>
      <xdr:spPr>
        <a:xfrm>
          <a:off x="4775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35577</xdr:rowOff>
    </xdr:from>
    <xdr:ext cx="762000" cy="259045"/>
    <xdr:sp macro="" textlink="">
      <xdr:nvSpPr>
        <xdr:cNvPr id="206" name="扶助費該当値テキスト"/>
        <xdr:cNvSpPr txBox="1"/>
      </xdr:nvSpPr>
      <xdr:spPr>
        <a:xfrm>
          <a:off x="4914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7" name="楕円 206"/>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08" name="テキスト ボックス 207"/>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1" name="楕円 210"/>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2" name="テキスト ボックス 211"/>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前年度と比較しても</a:t>
          </a:r>
          <a:r>
            <a:rPr lang="en-US" altLang="ja-JP" sz="1300">
              <a:solidFill>
                <a:schemeClr val="dk1"/>
              </a:solidFill>
              <a:effectLst/>
              <a:latin typeface="+mn-lt"/>
              <a:ea typeface="+mn-ea"/>
              <a:cs typeface="+mn-cs"/>
            </a:rPr>
            <a:t>0.2</a:t>
          </a:r>
          <a:r>
            <a:rPr lang="ja-JP" altLang="ja-JP" sz="1300">
              <a:solidFill>
                <a:schemeClr val="dk1"/>
              </a:solidFill>
              <a:effectLst/>
              <a:latin typeface="+mn-lt"/>
              <a:ea typeface="+mn-ea"/>
              <a:cs typeface="+mn-cs"/>
            </a:rPr>
            <a:t>ポイント上回っているが、類似団体平均値を下回っている状況でる。国民健康保険特別会計への繰出金については、依然として多額となっていることから医療費の適正化や収納率の向上を図り、一般会計の負担を減らしていくよう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30988</xdr:rowOff>
    </xdr:to>
    <xdr:cxnSp macro="">
      <xdr:nvCxnSpPr>
        <xdr:cNvPr id="244" name="直線コネクタ 243"/>
        <xdr:cNvCxnSpPr/>
      </xdr:nvCxnSpPr>
      <xdr:spPr>
        <a:xfrm>
          <a:off x="15671800" y="9623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21844</xdr:rowOff>
    </xdr:to>
    <xdr:cxnSp macro="">
      <xdr:nvCxnSpPr>
        <xdr:cNvPr id="247" name="直線コネクタ 246"/>
        <xdr:cNvCxnSpPr/>
      </xdr:nvCxnSpPr>
      <xdr:spPr>
        <a:xfrm>
          <a:off x="14782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26416</xdr:rowOff>
    </xdr:to>
    <xdr:cxnSp macro="">
      <xdr:nvCxnSpPr>
        <xdr:cNvPr id="250" name="直線コネクタ 249"/>
        <xdr:cNvCxnSpPr/>
      </xdr:nvCxnSpPr>
      <xdr:spPr>
        <a:xfrm flipV="1">
          <a:off x="13893800" y="9604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30988</xdr:rowOff>
    </xdr:to>
    <xdr:cxnSp macro="">
      <xdr:nvCxnSpPr>
        <xdr:cNvPr id="253" name="直線コネクタ 252"/>
        <xdr:cNvCxnSpPr/>
      </xdr:nvCxnSpPr>
      <xdr:spPr>
        <a:xfrm flipV="1">
          <a:off x="13004800" y="9627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3" name="楕円 262"/>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4"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5" name="楕円 264"/>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6" name="テキスト ボックス 265"/>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7" name="楕円 266"/>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8" name="テキスト ボックス 267"/>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9" name="楕円 268"/>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0" name="テキスト ボックス 269"/>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71" name="楕円 270"/>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2" name="テキスト ボックス 271"/>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a:solidFill>
                <a:schemeClr val="dk1"/>
              </a:solidFill>
              <a:effectLst/>
              <a:latin typeface="+mn-lt"/>
              <a:ea typeface="+mn-ea"/>
              <a:cs typeface="+mn-cs"/>
            </a:rPr>
            <a:t>　前年度より</a:t>
          </a:r>
          <a:r>
            <a:rPr kumimoji="1" lang="en-US" altLang="ja-JP" sz="1200" b="0">
              <a:solidFill>
                <a:schemeClr val="dk1"/>
              </a:solidFill>
              <a:effectLst/>
              <a:latin typeface="+mn-lt"/>
              <a:ea typeface="+mn-ea"/>
              <a:cs typeface="+mn-cs"/>
            </a:rPr>
            <a:t>1.8</a:t>
          </a:r>
          <a:r>
            <a:rPr kumimoji="1" lang="ja-JP" altLang="ja-JP" sz="1200" b="0">
              <a:solidFill>
                <a:schemeClr val="dk1"/>
              </a:solidFill>
              <a:effectLst/>
              <a:latin typeface="+mn-lt"/>
              <a:ea typeface="+mn-ea"/>
              <a:cs typeface="+mn-cs"/>
            </a:rPr>
            <a:t>ポイント減となっているものの、依然として類似団体平均値及び県平均を上回っている。</a:t>
          </a:r>
          <a:r>
            <a:rPr kumimoji="1" lang="ja-JP" altLang="en-US" sz="1200" b="0">
              <a:solidFill>
                <a:schemeClr val="dk1"/>
              </a:solidFill>
              <a:effectLst/>
              <a:latin typeface="+mn-lt"/>
              <a:ea typeface="+mn-ea"/>
              <a:cs typeface="+mn-cs"/>
            </a:rPr>
            <a:t>数値が減少した主な要因は、一部事務組合で起債した施設整備債の償還が終了したことによる、負担金の減が挙げられる。今後も、</a:t>
          </a:r>
          <a:r>
            <a:rPr kumimoji="1" lang="ja-JP" altLang="ja-JP" sz="1200" b="0">
              <a:solidFill>
                <a:schemeClr val="dk1"/>
              </a:solidFill>
              <a:effectLst/>
              <a:latin typeface="+mn-lt"/>
              <a:ea typeface="+mn-ea"/>
              <a:cs typeface="+mn-cs"/>
            </a:rPr>
            <a:t>各種補助団体へ交付している補助金の目的を十分精査し、見直し及び廃止も含めて</a:t>
          </a:r>
          <a:r>
            <a:rPr kumimoji="1" lang="ja-JP" altLang="en-US" sz="1200" b="0">
              <a:solidFill>
                <a:schemeClr val="dk1"/>
              </a:solidFill>
              <a:effectLst/>
              <a:latin typeface="+mn-lt"/>
              <a:ea typeface="+mn-ea"/>
              <a:cs typeface="+mn-cs"/>
            </a:rPr>
            <a:t>引き続き</a:t>
          </a:r>
          <a:r>
            <a:rPr kumimoji="1" lang="ja-JP" altLang="ja-JP" sz="1200" b="0">
              <a:solidFill>
                <a:schemeClr val="dk1"/>
              </a:solidFill>
              <a:effectLst/>
              <a:latin typeface="+mn-lt"/>
              <a:ea typeface="+mn-ea"/>
              <a:cs typeface="+mn-cs"/>
            </a:rPr>
            <a:t>検討する</a:t>
          </a:r>
          <a:r>
            <a:rPr kumimoji="1" lang="ja-JP" altLang="en-US" sz="1200" b="0">
              <a:solidFill>
                <a:schemeClr val="dk1"/>
              </a:solidFill>
              <a:effectLst/>
              <a:latin typeface="+mn-lt"/>
              <a:ea typeface="+mn-ea"/>
              <a:cs typeface="+mn-cs"/>
            </a:rPr>
            <a:t>必要がある。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161290</xdr:rowOff>
    </xdr:to>
    <xdr:cxnSp macro="">
      <xdr:nvCxnSpPr>
        <xdr:cNvPr id="302" name="直線コネクタ 301"/>
        <xdr:cNvCxnSpPr/>
      </xdr:nvCxnSpPr>
      <xdr:spPr>
        <a:xfrm flipV="1">
          <a:off x="15671800" y="64226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131572</xdr:rowOff>
    </xdr:to>
    <xdr:cxnSp macro="">
      <xdr:nvCxnSpPr>
        <xdr:cNvPr id="305" name="直線コネクタ 304"/>
        <xdr:cNvCxnSpPr/>
      </xdr:nvCxnSpPr>
      <xdr:spPr>
        <a:xfrm flipV="1">
          <a:off x="14782800" y="65049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38</xdr:row>
      <xdr:rowOff>131572</xdr:rowOff>
    </xdr:to>
    <xdr:cxnSp macro="">
      <xdr:nvCxnSpPr>
        <xdr:cNvPr id="308" name="直線コネクタ 307"/>
        <xdr:cNvCxnSpPr/>
      </xdr:nvCxnSpPr>
      <xdr:spPr>
        <a:xfrm>
          <a:off x="13893800" y="664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131572</xdr:rowOff>
    </xdr:to>
    <xdr:cxnSp macro="">
      <xdr:nvCxnSpPr>
        <xdr:cNvPr id="311" name="直線コネクタ 310"/>
        <xdr:cNvCxnSpPr/>
      </xdr:nvCxnSpPr>
      <xdr:spPr>
        <a:xfrm>
          <a:off x="13004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1" name="楕円 320"/>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2"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3" name="楕円 322"/>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4" name="テキスト ボックス 323"/>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5" name="楕円 324"/>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6" name="テキスト ボックス 325"/>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7" name="楕円 326"/>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8" name="テキスト ボックス 327"/>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29" name="楕円 328"/>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30" name="テキスト ボックス 329"/>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対前年度比</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ポイント減少、類似団体平均値より</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ポイント下回っ</a:t>
          </a:r>
          <a:r>
            <a:rPr kumimoji="1" lang="ja-JP" altLang="en-US" sz="1200">
              <a:solidFill>
                <a:schemeClr val="dk1"/>
              </a:solidFill>
              <a:effectLst/>
              <a:latin typeface="+mn-lt"/>
              <a:ea typeface="+mn-ea"/>
              <a:cs typeface="+mn-cs"/>
            </a:rPr>
            <a:t>た、主な要因は元利償還金が前年度比</a:t>
          </a:r>
          <a:r>
            <a:rPr kumimoji="1" lang="en-US" altLang="ja-JP" sz="1200">
              <a:solidFill>
                <a:schemeClr val="dk1"/>
              </a:solidFill>
              <a:effectLst/>
              <a:latin typeface="+mn-lt"/>
              <a:ea typeface="+mn-ea"/>
              <a:cs typeface="+mn-cs"/>
            </a:rPr>
            <a:t>10,740</a:t>
          </a:r>
          <a:r>
            <a:rPr kumimoji="1" lang="ja-JP" altLang="en-US" sz="1200">
              <a:solidFill>
                <a:schemeClr val="dk1"/>
              </a:solidFill>
              <a:effectLst/>
              <a:latin typeface="+mn-lt"/>
              <a:ea typeface="+mn-ea"/>
              <a:cs typeface="+mn-cs"/>
            </a:rPr>
            <a:t>千円減となったことが挙げられる。</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年度から借入をした</a:t>
          </a:r>
          <a:r>
            <a:rPr kumimoji="1" lang="ja-JP" altLang="ja-JP" sz="1200">
              <a:solidFill>
                <a:schemeClr val="dk1"/>
              </a:solidFill>
              <a:effectLst/>
              <a:latin typeface="+mn-lt"/>
              <a:ea typeface="+mn-ea"/>
              <a:cs typeface="+mn-cs"/>
            </a:rPr>
            <a:t>新庁舎建設事業</a:t>
          </a:r>
          <a:r>
            <a:rPr kumimoji="1" lang="ja-JP" altLang="en-US" sz="1200">
              <a:solidFill>
                <a:schemeClr val="dk1"/>
              </a:solidFill>
              <a:effectLst/>
              <a:latin typeface="+mn-lt"/>
              <a:ea typeface="+mn-ea"/>
              <a:cs typeface="+mn-cs"/>
            </a:rPr>
            <a:t>債の償還が開始されることにより、公債費が増えていくことが予想されるため、</a:t>
          </a:r>
          <a:r>
            <a:rPr kumimoji="1" lang="ja-JP" altLang="ja-JP" sz="1200">
              <a:solidFill>
                <a:schemeClr val="dk1"/>
              </a:solidFill>
              <a:effectLst/>
              <a:latin typeface="+mn-lt"/>
              <a:ea typeface="+mn-ea"/>
              <a:cs typeface="+mn-cs"/>
            </a:rPr>
            <a:t>各事業の必要性や優先度を十分検討し、後年度に及ぼす影響も考えながら公債費の抑制に努める必要がある。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168148</xdr:rowOff>
    </xdr:to>
    <xdr:cxnSp macro="">
      <xdr:nvCxnSpPr>
        <xdr:cNvPr id="360" name="直線コネクタ 359"/>
        <xdr:cNvCxnSpPr/>
      </xdr:nvCxnSpPr>
      <xdr:spPr>
        <a:xfrm flipV="1">
          <a:off x="3987800" y="13157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24130</xdr:rowOff>
    </xdr:to>
    <xdr:cxnSp macro="">
      <xdr:nvCxnSpPr>
        <xdr:cNvPr id="363" name="直線コネクタ 362"/>
        <xdr:cNvCxnSpPr/>
      </xdr:nvCxnSpPr>
      <xdr:spPr>
        <a:xfrm flipV="1">
          <a:off x="3098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24130</xdr:rowOff>
    </xdr:to>
    <xdr:cxnSp macro="">
      <xdr:nvCxnSpPr>
        <xdr:cNvPr id="366" name="直線コネクタ 365"/>
        <xdr:cNvCxnSpPr/>
      </xdr:nvCxnSpPr>
      <xdr:spPr>
        <a:xfrm>
          <a:off x="2209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69" name="直線コネクタ 368"/>
        <xdr:cNvCxnSpPr/>
      </xdr:nvCxnSpPr>
      <xdr:spPr>
        <a:xfrm flipV="1">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楕円 37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1" name="楕円 380"/>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2" name="テキスト ボックス 381"/>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3" name="楕円 38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4" name="テキスト ボックス 38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5" name="楕円 384"/>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6" name="テキスト ボックス 385"/>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7" name="楕円 386"/>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8" name="テキスト ボックス 387"/>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減とな</a:t>
          </a:r>
          <a:r>
            <a:rPr kumimoji="1" lang="ja-JP" altLang="ja-JP" sz="1300">
              <a:solidFill>
                <a:schemeClr val="dk1"/>
              </a:solidFill>
              <a:effectLst/>
              <a:latin typeface="+mn-lt"/>
              <a:ea typeface="+mn-ea"/>
              <a:cs typeface="+mn-cs"/>
            </a:rPr>
            <a:t>っており、類似団体平均値と同水準になっているが、扶助費・補助費等については他の類似団体と比較して高い水準にあるため、継続して経費の削減と自主財源確保に努める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75</xdr:row>
      <xdr:rowOff>168911</xdr:rowOff>
    </xdr:to>
    <xdr:cxnSp macro="">
      <xdr:nvCxnSpPr>
        <xdr:cNvPr id="421" name="直線コネクタ 420"/>
        <xdr:cNvCxnSpPr/>
      </xdr:nvCxnSpPr>
      <xdr:spPr>
        <a:xfrm flipV="1">
          <a:off x="15671800" y="1298194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168911</xdr:rowOff>
    </xdr:to>
    <xdr:cxnSp macro="">
      <xdr:nvCxnSpPr>
        <xdr:cNvPr id="424" name="直線コネクタ 423"/>
        <xdr:cNvCxnSpPr/>
      </xdr:nvCxnSpPr>
      <xdr:spPr>
        <a:xfrm>
          <a:off x="14782800" y="128828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20320</xdr:rowOff>
    </xdr:from>
    <xdr:to>
      <xdr:col>73</xdr:col>
      <xdr:colOff>180975</xdr:colOff>
      <xdr:row>75</xdr:row>
      <xdr:rowOff>24130</xdr:rowOff>
    </xdr:to>
    <xdr:cxnSp macro="">
      <xdr:nvCxnSpPr>
        <xdr:cNvPr id="427" name="直線コネクタ 426"/>
        <xdr:cNvCxnSpPr/>
      </xdr:nvCxnSpPr>
      <xdr:spPr>
        <a:xfrm>
          <a:off x="13893800" y="12879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20320</xdr:rowOff>
    </xdr:from>
    <xdr:to>
      <xdr:col>69</xdr:col>
      <xdr:colOff>92075</xdr:colOff>
      <xdr:row>75</xdr:row>
      <xdr:rowOff>39370</xdr:rowOff>
    </xdr:to>
    <xdr:cxnSp macro="">
      <xdr:nvCxnSpPr>
        <xdr:cNvPr id="430" name="直線コネクタ 429"/>
        <xdr:cNvCxnSpPr/>
      </xdr:nvCxnSpPr>
      <xdr:spPr>
        <a:xfrm flipV="1">
          <a:off x="13004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40" name="楕円 439"/>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41"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2" name="楕円 441"/>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3" name="テキスト ボックス 442"/>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4" name="楕円 443"/>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5" name="テキスト ボックス 444"/>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140970</xdr:rowOff>
    </xdr:from>
    <xdr:to>
      <xdr:col>69</xdr:col>
      <xdr:colOff>142875</xdr:colOff>
      <xdr:row>75</xdr:row>
      <xdr:rowOff>71120</xdr:rowOff>
    </xdr:to>
    <xdr:sp macro="" textlink="">
      <xdr:nvSpPr>
        <xdr:cNvPr id="446" name="楕円 445"/>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81297</xdr:rowOff>
    </xdr:from>
    <xdr:ext cx="762000" cy="259045"/>
    <xdr:sp macro="" textlink="">
      <xdr:nvSpPr>
        <xdr:cNvPr id="447" name="テキスト ボックス 446"/>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48" name="楕円 447"/>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9" name="テキスト ボックス 448"/>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34297</xdr:rowOff>
    </xdr:from>
    <xdr:to>
      <xdr:col>29</xdr:col>
      <xdr:colOff>127000</xdr:colOff>
      <xdr:row>20</xdr:row>
      <xdr:rowOff>63591</xdr:rowOff>
    </xdr:to>
    <xdr:cxnSp macro="">
      <xdr:nvCxnSpPr>
        <xdr:cNvPr id="52" name="直線コネクタ 51"/>
        <xdr:cNvCxnSpPr/>
      </xdr:nvCxnSpPr>
      <xdr:spPr bwMode="auto">
        <a:xfrm flipV="1">
          <a:off x="5003800" y="3510922"/>
          <a:ext cx="647700" cy="2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63591</xdr:rowOff>
    </xdr:from>
    <xdr:to>
      <xdr:col>26</xdr:col>
      <xdr:colOff>50800</xdr:colOff>
      <xdr:row>20</xdr:row>
      <xdr:rowOff>88606</xdr:rowOff>
    </xdr:to>
    <xdr:cxnSp macro="">
      <xdr:nvCxnSpPr>
        <xdr:cNvPr id="55" name="直線コネクタ 54"/>
        <xdr:cNvCxnSpPr/>
      </xdr:nvCxnSpPr>
      <xdr:spPr bwMode="auto">
        <a:xfrm flipV="1">
          <a:off x="4305300" y="3540216"/>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88606</xdr:rowOff>
    </xdr:from>
    <xdr:to>
      <xdr:col>22</xdr:col>
      <xdr:colOff>114300</xdr:colOff>
      <xdr:row>20</xdr:row>
      <xdr:rowOff>119304</xdr:rowOff>
    </xdr:to>
    <xdr:cxnSp macro="">
      <xdr:nvCxnSpPr>
        <xdr:cNvPr id="58" name="直線コネクタ 57"/>
        <xdr:cNvCxnSpPr/>
      </xdr:nvCxnSpPr>
      <xdr:spPr bwMode="auto">
        <a:xfrm flipV="1">
          <a:off x="3606800" y="3565231"/>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103579</xdr:rowOff>
    </xdr:from>
    <xdr:to>
      <xdr:col>18</xdr:col>
      <xdr:colOff>177800</xdr:colOff>
      <xdr:row>20</xdr:row>
      <xdr:rowOff>119304</xdr:rowOff>
    </xdr:to>
    <xdr:cxnSp macro="">
      <xdr:nvCxnSpPr>
        <xdr:cNvPr id="61" name="直線コネクタ 60"/>
        <xdr:cNvCxnSpPr/>
      </xdr:nvCxnSpPr>
      <xdr:spPr bwMode="auto">
        <a:xfrm>
          <a:off x="2908300" y="3580204"/>
          <a:ext cx="698500" cy="1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154947</xdr:rowOff>
    </xdr:from>
    <xdr:to>
      <xdr:col>29</xdr:col>
      <xdr:colOff>177800</xdr:colOff>
      <xdr:row>20</xdr:row>
      <xdr:rowOff>85097</xdr:rowOff>
    </xdr:to>
    <xdr:sp macro="" textlink="">
      <xdr:nvSpPr>
        <xdr:cNvPr id="71" name="楕円 70"/>
        <xdr:cNvSpPr/>
      </xdr:nvSpPr>
      <xdr:spPr bwMode="auto">
        <a:xfrm>
          <a:off x="5600700" y="346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127024</xdr:rowOff>
    </xdr:from>
    <xdr:ext cx="762000" cy="259045"/>
    <xdr:sp macro="" textlink="">
      <xdr:nvSpPr>
        <xdr:cNvPr id="72" name="人口1人当たり決算額の推移該当値テキスト130"/>
        <xdr:cNvSpPr txBox="1"/>
      </xdr:nvSpPr>
      <xdr:spPr>
        <a:xfrm>
          <a:off x="5740400" y="343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12791</xdr:rowOff>
    </xdr:from>
    <xdr:to>
      <xdr:col>26</xdr:col>
      <xdr:colOff>101600</xdr:colOff>
      <xdr:row>20</xdr:row>
      <xdr:rowOff>114391</xdr:rowOff>
    </xdr:to>
    <xdr:sp macro="" textlink="">
      <xdr:nvSpPr>
        <xdr:cNvPr id="73" name="楕円 72"/>
        <xdr:cNvSpPr/>
      </xdr:nvSpPr>
      <xdr:spPr bwMode="auto">
        <a:xfrm>
          <a:off x="4953000" y="348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99168</xdr:rowOff>
    </xdr:from>
    <xdr:ext cx="736600" cy="259045"/>
    <xdr:sp macro="" textlink="">
      <xdr:nvSpPr>
        <xdr:cNvPr id="74" name="テキスト ボックス 73"/>
        <xdr:cNvSpPr txBox="1"/>
      </xdr:nvSpPr>
      <xdr:spPr>
        <a:xfrm>
          <a:off x="4622800" y="357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37806</xdr:rowOff>
    </xdr:from>
    <xdr:to>
      <xdr:col>22</xdr:col>
      <xdr:colOff>165100</xdr:colOff>
      <xdr:row>20</xdr:row>
      <xdr:rowOff>139406</xdr:rowOff>
    </xdr:to>
    <xdr:sp macro="" textlink="">
      <xdr:nvSpPr>
        <xdr:cNvPr id="75" name="楕円 74"/>
        <xdr:cNvSpPr/>
      </xdr:nvSpPr>
      <xdr:spPr bwMode="auto">
        <a:xfrm>
          <a:off x="4254500" y="351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124183</xdr:rowOff>
    </xdr:from>
    <xdr:ext cx="762000" cy="259045"/>
    <xdr:sp macro="" textlink="">
      <xdr:nvSpPr>
        <xdr:cNvPr id="76" name="テキスト ボックス 75"/>
        <xdr:cNvSpPr txBox="1"/>
      </xdr:nvSpPr>
      <xdr:spPr>
        <a:xfrm>
          <a:off x="3924300" y="360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68504</xdr:rowOff>
    </xdr:from>
    <xdr:to>
      <xdr:col>19</xdr:col>
      <xdr:colOff>38100</xdr:colOff>
      <xdr:row>20</xdr:row>
      <xdr:rowOff>170104</xdr:rowOff>
    </xdr:to>
    <xdr:sp macro="" textlink="">
      <xdr:nvSpPr>
        <xdr:cNvPr id="77" name="楕円 76"/>
        <xdr:cNvSpPr/>
      </xdr:nvSpPr>
      <xdr:spPr bwMode="auto">
        <a:xfrm>
          <a:off x="3556000" y="354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154881</xdr:rowOff>
    </xdr:from>
    <xdr:ext cx="762000" cy="259045"/>
    <xdr:sp macro="" textlink="">
      <xdr:nvSpPr>
        <xdr:cNvPr id="78" name="テキスト ボックス 77"/>
        <xdr:cNvSpPr txBox="1"/>
      </xdr:nvSpPr>
      <xdr:spPr>
        <a:xfrm>
          <a:off x="3225800" y="36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52779</xdr:rowOff>
    </xdr:from>
    <xdr:to>
      <xdr:col>15</xdr:col>
      <xdr:colOff>101600</xdr:colOff>
      <xdr:row>20</xdr:row>
      <xdr:rowOff>154379</xdr:rowOff>
    </xdr:to>
    <xdr:sp macro="" textlink="">
      <xdr:nvSpPr>
        <xdr:cNvPr id="79" name="楕円 78"/>
        <xdr:cNvSpPr/>
      </xdr:nvSpPr>
      <xdr:spPr bwMode="auto">
        <a:xfrm>
          <a:off x="2857500" y="352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139156</xdr:rowOff>
    </xdr:from>
    <xdr:ext cx="762000" cy="259045"/>
    <xdr:sp macro="" textlink="">
      <xdr:nvSpPr>
        <xdr:cNvPr id="80" name="テキスト ボックス 79"/>
        <xdr:cNvSpPr txBox="1"/>
      </xdr:nvSpPr>
      <xdr:spPr>
        <a:xfrm>
          <a:off x="2527300" y="361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255188</xdr:rowOff>
    </xdr:from>
    <xdr:to>
      <xdr:col>29</xdr:col>
      <xdr:colOff>127000</xdr:colOff>
      <xdr:row>35</xdr:row>
      <xdr:rowOff>298355</xdr:rowOff>
    </xdr:to>
    <xdr:cxnSp macro="">
      <xdr:nvCxnSpPr>
        <xdr:cNvPr id="113" name="直線コネクタ 112"/>
        <xdr:cNvCxnSpPr/>
      </xdr:nvCxnSpPr>
      <xdr:spPr bwMode="auto">
        <a:xfrm>
          <a:off x="5003800" y="6865538"/>
          <a:ext cx="6477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246805</xdr:rowOff>
    </xdr:from>
    <xdr:to>
      <xdr:col>26</xdr:col>
      <xdr:colOff>50800</xdr:colOff>
      <xdr:row>35</xdr:row>
      <xdr:rowOff>255188</xdr:rowOff>
    </xdr:to>
    <xdr:cxnSp macro="">
      <xdr:nvCxnSpPr>
        <xdr:cNvPr id="116" name="直線コネクタ 115"/>
        <xdr:cNvCxnSpPr/>
      </xdr:nvCxnSpPr>
      <xdr:spPr bwMode="auto">
        <a:xfrm>
          <a:off x="4305300" y="6857155"/>
          <a:ext cx="698500" cy="8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246805</xdr:rowOff>
    </xdr:from>
    <xdr:to>
      <xdr:col>22</xdr:col>
      <xdr:colOff>114300</xdr:colOff>
      <xdr:row>35</xdr:row>
      <xdr:rowOff>259912</xdr:rowOff>
    </xdr:to>
    <xdr:cxnSp macro="">
      <xdr:nvCxnSpPr>
        <xdr:cNvPr id="119" name="直線コネクタ 118"/>
        <xdr:cNvCxnSpPr/>
      </xdr:nvCxnSpPr>
      <xdr:spPr bwMode="auto">
        <a:xfrm flipV="1">
          <a:off x="3606800" y="6857155"/>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236690</xdr:rowOff>
    </xdr:from>
    <xdr:to>
      <xdr:col>18</xdr:col>
      <xdr:colOff>177800</xdr:colOff>
      <xdr:row>35</xdr:row>
      <xdr:rowOff>259912</xdr:rowOff>
    </xdr:to>
    <xdr:cxnSp macro="">
      <xdr:nvCxnSpPr>
        <xdr:cNvPr id="122" name="直線コネクタ 121"/>
        <xdr:cNvCxnSpPr/>
      </xdr:nvCxnSpPr>
      <xdr:spPr bwMode="auto">
        <a:xfrm>
          <a:off x="2908300" y="6847040"/>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247555</xdr:rowOff>
    </xdr:from>
    <xdr:to>
      <xdr:col>29</xdr:col>
      <xdr:colOff>177800</xdr:colOff>
      <xdr:row>36</xdr:row>
      <xdr:rowOff>6255</xdr:rowOff>
    </xdr:to>
    <xdr:sp macro="" textlink="">
      <xdr:nvSpPr>
        <xdr:cNvPr id="132" name="楕円 131"/>
        <xdr:cNvSpPr/>
      </xdr:nvSpPr>
      <xdr:spPr bwMode="auto">
        <a:xfrm>
          <a:off x="5600700" y="685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219632</xdr:rowOff>
    </xdr:from>
    <xdr:ext cx="762000" cy="259045"/>
    <xdr:sp macro="" textlink="">
      <xdr:nvSpPr>
        <xdr:cNvPr id="133" name="人口1人当たり決算額の推移該当値テキスト445"/>
        <xdr:cNvSpPr txBox="1"/>
      </xdr:nvSpPr>
      <xdr:spPr>
        <a:xfrm>
          <a:off x="5740400" y="682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204388</xdr:rowOff>
    </xdr:from>
    <xdr:to>
      <xdr:col>26</xdr:col>
      <xdr:colOff>101600</xdr:colOff>
      <xdr:row>35</xdr:row>
      <xdr:rowOff>305988</xdr:rowOff>
    </xdr:to>
    <xdr:sp macro="" textlink="">
      <xdr:nvSpPr>
        <xdr:cNvPr id="134" name="楕円 133"/>
        <xdr:cNvSpPr/>
      </xdr:nvSpPr>
      <xdr:spPr bwMode="auto">
        <a:xfrm>
          <a:off x="4953000" y="681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290765</xdr:rowOff>
    </xdr:from>
    <xdr:ext cx="736600" cy="259045"/>
    <xdr:sp macro="" textlink="">
      <xdr:nvSpPr>
        <xdr:cNvPr id="135" name="テキスト ボックス 134"/>
        <xdr:cNvSpPr txBox="1"/>
      </xdr:nvSpPr>
      <xdr:spPr>
        <a:xfrm>
          <a:off x="4622800" y="690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196005</xdr:rowOff>
    </xdr:from>
    <xdr:to>
      <xdr:col>22</xdr:col>
      <xdr:colOff>165100</xdr:colOff>
      <xdr:row>35</xdr:row>
      <xdr:rowOff>297605</xdr:rowOff>
    </xdr:to>
    <xdr:sp macro="" textlink="">
      <xdr:nvSpPr>
        <xdr:cNvPr id="136" name="楕円 135"/>
        <xdr:cNvSpPr/>
      </xdr:nvSpPr>
      <xdr:spPr bwMode="auto">
        <a:xfrm>
          <a:off x="4254500" y="680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282382</xdr:rowOff>
    </xdr:from>
    <xdr:ext cx="762000" cy="259045"/>
    <xdr:sp macro="" textlink="">
      <xdr:nvSpPr>
        <xdr:cNvPr id="137" name="テキスト ボックス 136"/>
        <xdr:cNvSpPr txBox="1"/>
      </xdr:nvSpPr>
      <xdr:spPr>
        <a:xfrm>
          <a:off x="3924300" y="689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209112</xdr:rowOff>
    </xdr:from>
    <xdr:to>
      <xdr:col>19</xdr:col>
      <xdr:colOff>38100</xdr:colOff>
      <xdr:row>35</xdr:row>
      <xdr:rowOff>310712</xdr:rowOff>
    </xdr:to>
    <xdr:sp macro="" textlink="">
      <xdr:nvSpPr>
        <xdr:cNvPr id="138" name="楕円 137"/>
        <xdr:cNvSpPr/>
      </xdr:nvSpPr>
      <xdr:spPr bwMode="auto">
        <a:xfrm>
          <a:off x="3556000" y="68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295489</xdr:rowOff>
    </xdr:from>
    <xdr:ext cx="762000" cy="259045"/>
    <xdr:sp macro="" textlink="">
      <xdr:nvSpPr>
        <xdr:cNvPr id="139" name="テキスト ボックス 138"/>
        <xdr:cNvSpPr txBox="1"/>
      </xdr:nvSpPr>
      <xdr:spPr>
        <a:xfrm>
          <a:off x="3225800" y="690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185890</xdr:rowOff>
    </xdr:from>
    <xdr:to>
      <xdr:col>15</xdr:col>
      <xdr:colOff>101600</xdr:colOff>
      <xdr:row>35</xdr:row>
      <xdr:rowOff>287490</xdr:rowOff>
    </xdr:to>
    <xdr:sp macro="" textlink="">
      <xdr:nvSpPr>
        <xdr:cNvPr id="140" name="楕円 139"/>
        <xdr:cNvSpPr/>
      </xdr:nvSpPr>
      <xdr:spPr bwMode="auto">
        <a:xfrm>
          <a:off x="2857500" y="67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272267</xdr:rowOff>
    </xdr:from>
    <xdr:ext cx="762000" cy="259045"/>
    <xdr:sp macro="" textlink="">
      <xdr:nvSpPr>
        <xdr:cNvPr id="141" name="テキスト ボックス 140"/>
        <xdr:cNvSpPr txBox="1"/>
      </xdr:nvSpPr>
      <xdr:spPr>
        <a:xfrm>
          <a:off x="2527300" y="68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25984</xdr:rowOff>
    </xdr:from>
    <xdr:to>
      <xdr:col>24</xdr:col>
      <xdr:colOff>63500</xdr:colOff>
      <xdr:row>37</xdr:row>
      <xdr:rowOff>54851</xdr:rowOff>
    </xdr:to>
    <xdr:cxnSp macro="">
      <xdr:nvCxnSpPr>
        <xdr:cNvPr id="61" name="直線コネクタ 60"/>
        <xdr:cNvCxnSpPr/>
      </xdr:nvCxnSpPr>
      <xdr:spPr>
        <a:xfrm flipV="1">
          <a:off x="3797300" y="6369634"/>
          <a:ext cx="8382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54851</xdr:rowOff>
    </xdr:from>
    <xdr:to>
      <xdr:col>19</xdr:col>
      <xdr:colOff>177800</xdr:colOff>
      <xdr:row>37</xdr:row>
      <xdr:rowOff>149644</xdr:rowOff>
    </xdr:to>
    <xdr:cxnSp macro="">
      <xdr:nvCxnSpPr>
        <xdr:cNvPr id="64" name="直線コネクタ 63"/>
        <xdr:cNvCxnSpPr/>
      </xdr:nvCxnSpPr>
      <xdr:spPr>
        <a:xfrm flipV="1">
          <a:off x="2908300" y="6398501"/>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149644</xdr:rowOff>
    </xdr:from>
    <xdr:to>
      <xdr:col>15</xdr:col>
      <xdr:colOff>50800</xdr:colOff>
      <xdr:row>37</xdr:row>
      <xdr:rowOff>163399</xdr:rowOff>
    </xdr:to>
    <xdr:cxnSp macro="">
      <xdr:nvCxnSpPr>
        <xdr:cNvPr id="67" name="直線コネクタ 66"/>
        <xdr:cNvCxnSpPr/>
      </xdr:nvCxnSpPr>
      <xdr:spPr>
        <a:xfrm flipV="1">
          <a:off x="2019300" y="6493294"/>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101587</xdr:rowOff>
    </xdr:from>
    <xdr:to>
      <xdr:col>10</xdr:col>
      <xdr:colOff>114300</xdr:colOff>
      <xdr:row>37</xdr:row>
      <xdr:rowOff>163399</xdr:rowOff>
    </xdr:to>
    <xdr:cxnSp macro="">
      <xdr:nvCxnSpPr>
        <xdr:cNvPr id="70" name="直線コネクタ 69"/>
        <xdr:cNvCxnSpPr/>
      </xdr:nvCxnSpPr>
      <xdr:spPr>
        <a:xfrm>
          <a:off x="1130300" y="6445237"/>
          <a:ext cx="889000" cy="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146634</xdr:rowOff>
    </xdr:from>
    <xdr:to>
      <xdr:col>24</xdr:col>
      <xdr:colOff>114300</xdr:colOff>
      <xdr:row>37</xdr:row>
      <xdr:rowOff>76784</xdr:rowOff>
    </xdr:to>
    <xdr:sp macro="" textlink="">
      <xdr:nvSpPr>
        <xdr:cNvPr id="80" name="楕円 79"/>
        <xdr:cNvSpPr/>
      </xdr:nvSpPr>
      <xdr:spPr>
        <a:xfrm>
          <a:off x="4584700" y="63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125061</xdr:rowOff>
    </xdr:from>
    <xdr:ext cx="534377" cy="259045"/>
    <xdr:sp macro="" textlink="">
      <xdr:nvSpPr>
        <xdr:cNvPr id="81" name="人件費該当値テキスト"/>
        <xdr:cNvSpPr txBox="1"/>
      </xdr:nvSpPr>
      <xdr:spPr>
        <a:xfrm>
          <a:off x="4686300" y="62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4051</xdr:rowOff>
    </xdr:from>
    <xdr:to>
      <xdr:col>20</xdr:col>
      <xdr:colOff>38100</xdr:colOff>
      <xdr:row>37</xdr:row>
      <xdr:rowOff>105651</xdr:rowOff>
    </xdr:to>
    <xdr:sp macro="" textlink="">
      <xdr:nvSpPr>
        <xdr:cNvPr id="82" name="楕円 81"/>
        <xdr:cNvSpPr/>
      </xdr:nvSpPr>
      <xdr:spPr>
        <a:xfrm>
          <a:off x="3746500" y="63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96778</xdr:rowOff>
    </xdr:from>
    <xdr:ext cx="534377" cy="259045"/>
    <xdr:sp macro="" textlink="">
      <xdr:nvSpPr>
        <xdr:cNvPr id="83" name="テキスト ボックス 82"/>
        <xdr:cNvSpPr txBox="1"/>
      </xdr:nvSpPr>
      <xdr:spPr>
        <a:xfrm>
          <a:off x="3530111" y="64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98844</xdr:rowOff>
    </xdr:from>
    <xdr:to>
      <xdr:col>15</xdr:col>
      <xdr:colOff>101600</xdr:colOff>
      <xdr:row>38</xdr:row>
      <xdr:rowOff>28994</xdr:rowOff>
    </xdr:to>
    <xdr:sp macro="" textlink="">
      <xdr:nvSpPr>
        <xdr:cNvPr id="84" name="楕円 83"/>
        <xdr:cNvSpPr/>
      </xdr:nvSpPr>
      <xdr:spPr>
        <a:xfrm>
          <a:off x="2857500" y="64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20121</xdr:rowOff>
    </xdr:from>
    <xdr:ext cx="534377" cy="259045"/>
    <xdr:sp macro="" textlink="">
      <xdr:nvSpPr>
        <xdr:cNvPr id="85" name="テキスト ボックス 84"/>
        <xdr:cNvSpPr txBox="1"/>
      </xdr:nvSpPr>
      <xdr:spPr>
        <a:xfrm>
          <a:off x="2641111" y="65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112598</xdr:rowOff>
    </xdr:from>
    <xdr:to>
      <xdr:col>10</xdr:col>
      <xdr:colOff>165100</xdr:colOff>
      <xdr:row>38</xdr:row>
      <xdr:rowOff>42748</xdr:rowOff>
    </xdr:to>
    <xdr:sp macro="" textlink="">
      <xdr:nvSpPr>
        <xdr:cNvPr id="86" name="楕円 85"/>
        <xdr:cNvSpPr/>
      </xdr:nvSpPr>
      <xdr:spPr>
        <a:xfrm>
          <a:off x="1968500" y="64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33876</xdr:rowOff>
    </xdr:from>
    <xdr:ext cx="534377" cy="259045"/>
    <xdr:sp macro="" textlink="">
      <xdr:nvSpPr>
        <xdr:cNvPr id="87" name="テキスト ボックス 86"/>
        <xdr:cNvSpPr txBox="1"/>
      </xdr:nvSpPr>
      <xdr:spPr>
        <a:xfrm>
          <a:off x="1752111" y="65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50787</xdr:rowOff>
    </xdr:from>
    <xdr:to>
      <xdr:col>6</xdr:col>
      <xdr:colOff>38100</xdr:colOff>
      <xdr:row>37</xdr:row>
      <xdr:rowOff>152387</xdr:rowOff>
    </xdr:to>
    <xdr:sp macro="" textlink="">
      <xdr:nvSpPr>
        <xdr:cNvPr id="88" name="楕円 87"/>
        <xdr:cNvSpPr/>
      </xdr:nvSpPr>
      <xdr:spPr>
        <a:xfrm>
          <a:off x="1079500" y="6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143515</xdr:rowOff>
    </xdr:from>
    <xdr:ext cx="534377" cy="259045"/>
    <xdr:sp macro="" textlink="">
      <xdr:nvSpPr>
        <xdr:cNvPr id="89" name="テキスト ボックス 88"/>
        <xdr:cNvSpPr txBox="1"/>
      </xdr:nvSpPr>
      <xdr:spPr>
        <a:xfrm>
          <a:off x="863111" y="64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24174</xdr:rowOff>
    </xdr:from>
    <xdr:to>
      <xdr:col>24</xdr:col>
      <xdr:colOff>63500</xdr:colOff>
      <xdr:row>59</xdr:row>
      <xdr:rowOff>26409</xdr:rowOff>
    </xdr:to>
    <xdr:cxnSp macro="">
      <xdr:nvCxnSpPr>
        <xdr:cNvPr id="120" name="直線コネクタ 119"/>
        <xdr:cNvCxnSpPr/>
      </xdr:nvCxnSpPr>
      <xdr:spPr>
        <a:xfrm flipV="1">
          <a:off x="3797300" y="10139724"/>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13078</xdr:rowOff>
    </xdr:from>
    <xdr:to>
      <xdr:col>19</xdr:col>
      <xdr:colOff>177800</xdr:colOff>
      <xdr:row>59</xdr:row>
      <xdr:rowOff>26409</xdr:rowOff>
    </xdr:to>
    <xdr:cxnSp macro="">
      <xdr:nvCxnSpPr>
        <xdr:cNvPr id="123" name="直線コネクタ 122"/>
        <xdr:cNvCxnSpPr/>
      </xdr:nvCxnSpPr>
      <xdr:spPr>
        <a:xfrm>
          <a:off x="2908300" y="10128628"/>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11567</xdr:rowOff>
    </xdr:from>
    <xdr:to>
      <xdr:col>15</xdr:col>
      <xdr:colOff>50800</xdr:colOff>
      <xdr:row>59</xdr:row>
      <xdr:rowOff>13078</xdr:rowOff>
    </xdr:to>
    <xdr:cxnSp macro="">
      <xdr:nvCxnSpPr>
        <xdr:cNvPr id="126" name="直線コネクタ 125"/>
        <xdr:cNvCxnSpPr/>
      </xdr:nvCxnSpPr>
      <xdr:spPr>
        <a:xfrm>
          <a:off x="2019300" y="10127117"/>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11567</xdr:rowOff>
    </xdr:from>
    <xdr:to>
      <xdr:col>10</xdr:col>
      <xdr:colOff>114300</xdr:colOff>
      <xdr:row>59</xdr:row>
      <xdr:rowOff>28690</xdr:rowOff>
    </xdr:to>
    <xdr:cxnSp macro="">
      <xdr:nvCxnSpPr>
        <xdr:cNvPr id="129" name="直線コネクタ 128"/>
        <xdr:cNvCxnSpPr/>
      </xdr:nvCxnSpPr>
      <xdr:spPr>
        <a:xfrm flipV="1">
          <a:off x="1130300" y="10127117"/>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144824</xdr:rowOff>
    </xdr:from>
    <xdr:to>
      <xdr:col>24</xdr:col>
      <xdr:colOff>114300</xdr:colOff>
      <xdr:row>59</xdr:row>
      <xdr:rowOff>74974</xdr:rowOff>
    </xdr:to>
    <xdr:sp macro="" textlink="">
      <xdr:nvSpPr>
        <xdr:cNvPr id="139" name="楕円 138"/>
        <xdr:cNvSpPr/>
      </xdr:nvSpPr>
      <xdr:spPr>
        <a:xfrm>
          <a:off x="4584700" y="100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59751</xdr:rowOff>
    </xdr:from>
    <xdr:ext cx="534377" cy="259045"/>
    <xdr:sp macro="" textlink="">
      <xdr:nvSpPr>
        <xdr:cNvPr id="140" name="物件費該当値テキスト"/>
        <xdr:cNvSpPr txBox="1"/>
      </xdr:nvSpPr>
      <xdr:spPr>
        <a:xfrm>
          <a:off x="4686300" y="100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147059</xdr:rowOff>
    </xdr:from>
    <xdr:to>
      <xdr:col>20</xdr:col>
      <xdr:colOff>38100</xdr:colOff>
      <xdr:row>59</xdr:row>
      <xdr:rowOff>77209</xdr:rowOff>
    </xdr:to>
    <xdr:sp macro="" textlink="">
      <xdr:nvSpPr>
        <xdr:cNvPr id="141" name="楕円 140"/>
        <xdr:cNvSpPr/>
      </xdr:nvSpPr>
      <xdr:spPr>
        <a:xfrm>
          <a:off x="3746500" y="100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68336</xdr:rowOff>
    </xdr:from>
    <xdr:ext cx="534377" cy="259045"/>
    <xdr:sp macro="" textlink="">
      <xdr:nvSpPr>
        <xdr:cNvPr id="142" name="テキスト ボックス 141"/>
        <xdr:cNvSpPr txBox="1"/>
      </xdr:nvSpPr>
      <xdr:spPr>
        <a:xfrm>
          <a:off x="3530111" y="101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133728</xdr:rowOff>
    </xdr:from>
    <xdr:to>
      <xdr:col>15</xdr:col>
      <xdr:colOff>101600</xdr:colOff>
      <xdr:row>59</xdr:row>
      <xdr:rowOff>63878</xdr:rowOff>
    </xdr:to>
    <xdr:sp macro="" textlink="">
      <xdr:nvSpPr>
        <xdr:cNvPr id="143" name="楕円 142"/>
        <xdr:cNvSpPr/>
      </xdr:nvSpPr>
      <xdr:spPr>
        <a:xfrm>
          <a:off x="2857500" y="100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55005</xdr:rowOff>
    </xdr:from>
    <xdr:ext cx="534377" cy="259045"/>
    <xdr:sp macro="" textlink="">
      <xdr:nvSpPr>
        <xdr:cNvPr id="144" name="テキスト ボックス 143"/>
        <xdr:cNvSpPr txBox="1"/>
      </xdr:nvSpPr>
      <xdr:spPr>
        <a:xfrm>
          <a:off x="2641111" y="101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132217</xdr:rowOff>
    </xdr:from>
    <xdr:to>
      <xdr:col>10</xdr:col>
      <xdr:colOff>165100</xdr:colOff>
      <xdr:row>59</xdr:row>
      <xdr:rowOff>62367</xdr:rowOff>
    </xdr:to>
    <xdr:sp macro="" textlink="">
      <xdr:nvSpPr>
        <xdr:cNvPr id="145" name="楕円 144"/>
        <xdr:cNvSpPr/>
      </xdr:nvSpPr>
      <xdr:spPr>
        <a:xfrm>
          <a:off x="1968500" y="10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53494</xdr:rowOff>
    </xdr:from>
    <xdr:ext cx="534377" cy="259045"/>
    <xdr:sp macro="" textlink="">
      <xdr:nvSpPr>
        <xdr:cNvPr id="146" name="テキスト ボックス 145"/>
        <xdr:cNvSpPr txBox="1"/>
      </xdr:nvSpPr>
      <xdr:spPr>
        <a:xfrm>
          <a:off x="1752111" y="101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149340</xdr:rowOff>
    </xdr:from>
    <xdr:to>
      <xdr:col>6</xdr:col>
      <xdr:colOff>38100</xdr:colOff>
      <xdr:row>59</xdr:row>
      <xdr:rowOff>79490</xdr:rowOff>
    </xdr:to>
    <xdr:sp macro="" textlink="">
      <xdr:nvSpPr>
        <xdr:cNvPr id="147" name="楕円 146"/>
        <xdr:cNvSpPr/>
      </xdr:nvSpPr>
      <xdr:spPr>
        <a:xfrm>
          <a:off x="1079500" y="100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70617</xdr:rowOff>
    </xdr:from>
    <xdr:ext cx="534377" cy="259045"/>
    <xdr:sp macro="" textlink="">
      <xdr:nvSpPr>
        <xdr:cNvPr id="148" name="テキスト ボックス 147"/>
        <xdr:cNvSpPr txBox="1"/>
      </xdr:nvSpPr>
      <xdr:spPr>
        <a:xfrm>
          <a:off x="863111" y="101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2426</xdr:rowOff>
    </xdr:from>
    <xdr:to>
      <xdr:col>24</xdr:col>
      <xdr:colOff>63500</xdr:colOff>
      <xdr:row>79</xdr:row>
      <xdr:rowOff>7113</xdr:rowOff>
    </xdr:to>
    <xdr:cxnSp macro="">
      <xdr:nvCxnSpPr>
        <xdr:cNvPr id="177" name="直線コネクタ 176"/>
        <xdr:cNvCxnSpPr/>
      </xdr:nvCxnSpPr>
      <xdr:spPr>
        <a:xfrm flipV="1">
          <a:off x="3797300" y="13546976"/>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158331</xdr:rowOff>
    </xdr:from>
    <xdr:to>
      <xdr:col>19</xdr:col>
      <xdr:colOff>177800</xdr:colOff>
      <xdr:row>79</xdr:row>
      <xdr:rowOff>7113</xdr:rowOff>
    </xdr:to>
    <xdr:cxnSp macro="">
      <xdr:nvCxnSpPr>
        <xdr:cNvPr id="180" name="直線コネクタ 179"/>
        <xdr:cNvCxnSpPr/>
      </xdr:nvCxnSpPr>
      <xdr:spPr>
        <a:xfrm>
          <a:off x="2908300" y="13531431"/>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158331</xdr:rowOff>
    </xdr:from>
    <xdr:to>
      <xdr:col>15</xdr:col>
      <xdr:colOff>50800</xdr:colOff>
      <xdr:row>78</xdr:row>
      <xdr:rowOff>165646</xdr:rowOff>
    </xdr:to>
    <xdr:cxnSp macro="">
      <xdr:nvCxnSpPr>
        <xdr:cNvPr id="183" name="直線コネクタ 182"/>
        <xdr:cNvCxnSpPr/>
      </xdr:nvCxnSpPr>
      <xdr:spPr>
        <a:xfrm flipV="1">
          <a:off x="2019300" y="1353143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160883</xdr:rowOff>
    </xdr:from>
    <xdr:to>
      <xdr:col>10</xdr:col>
      <xdr:colOff>114300</xdr:colOff>
      <xdr:row>78</xdr:row>
      <xdr:rowOff>165646</xdr:rowOff>
    </xdr:to>
    <xdr:cxnSp macro="">
      <xdr:nvCxnSpPr>
        <xdr:cNvPr id="186" name="直線コネクタ 185"/>
        <xdr:cNvCxnSpPr/>
      </xdr:nvCxnSpPr>
      <xdr:spPr>
        <a:xfrm>
          <a:off x="1130300" y="1353398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123076</xdr:rowOff>
    </xdr:from>
    <xdr:to>
      <xdr:col>24</xdr:col>
      <xdr:colOff>114300</xdr:colOff>
      <xdr:row>79</xdr:row>
      <xdr:rowOff>53226</xdr:rowOff>
    </xdr:to>
    <xdr:sp macro="" textlink="">
      <xdr:nvSpPr>
        <xdr:cNvPr id="196" name="楕円 195"/>
        <xdr:cNvSpPr/>
      </xdr:nvSpPr>
      <xdr:spPr>
        <a:xfrm>
          <a:off x="45847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38003</xdr:rowOff>
    </xdr:from>
    <xdr:ext cx="469744" cy="259045"/>
    <xdr:sp macro="" textlink="">
      <xdr:nvSpPr>
        <xdr:cNvPr id="197" name="維持補修費該当値テキスト"/>
        <xdr:cNvSpPr txBox="1"/>
      </xdr:nvSpPr>
      <xdr:spPr>
        <a:xfrm>
          <a:off x="4686300" y="134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127763</xdr:rowOff>
    </xdr:from>
    <xdr:to>
      <xdr:col>20</xdr:col>
      <xdr:colOff>38100</xdr:colOff>
      <xdr:row>79</xdr:row>
      <xdr:rowOff>57913</xdr:rowOff>
    </xdr:to>
    <xdr:sp macro="" textlink="">
      <xdr:nvSpPr>
        <xdr:cNvPr id="198" name="楕円 197"/>
        <xdr:cNvSpPr/>
      </xdr:nvSpPr>
      <xdr:spPr>
        <a:xfrm>
          <a:off x="3746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49040</xdr:rowOff>
    </xdr:from>
    <xdr:ext cx="378565" cy="259045"/>
    <xdr:sp macro="" textlink="">
      <xdr:nvSpPr>
        <xdr:cNvPr id="199" name="テキスト ボックス 198"/>
        <xdr:cNvSpPr txBox="1"/>
      </xdr:nvSpPr>
      <xdr:spPr>
        <a:xfrm>
          <a:off x="3608017" y="1359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107531</xdr:rowOff>
    </xdr:from>
    <xdr:to>
      <xdr:col>15</xdr:col>
      <xdr:colOff>101600</xdr:colOff>
      <xdr:row>79</xdr:row>
      <xdr:rowOff>37681</xdr:rowOff>
    </xdr:to>
    <xdr:sp macro="" textlink="">
      <xdr:nvSpPr>
        <xdr:cNvPr id="200" name="楕円 199"/>
        <xdr:cNvSpPr/>
      </xdr:nvSpPr>
      <xdr:spPr>
        <a:xfrm>
          <a:off x="2857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28808</xdr:rowOff>
    </xdr:from>
    <xdr:ext cx="469744" cy="259045"/>
    <xdr:sp macro="" textlink="">
      <xdr:nvSpPr>
        <xdr:cNvPr id="201" name="テキスト ボックス 200"/>
        <xdr:cNvSpPr txBox="1"/>
      </xdr:nvSpPr>
      <xdr:spPr>
        <a:xfrm>
          <a:off x="2673428" y="135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114846</xdr:rowOff>
    </xdr:from>
    <xdr:to>
      <xdr:col>10</xdr:col>
      <xdr:colOff>165100</xdr:colOff>
      <xdr:row>79</xdr:row>
      <xdr:rowOff>44996</xdr:rowOff>
    </xdr:to>
    <xdr:sp macro="" textlink="">
      <xdr:nvSpPr>
        <xdr:cNvPr id="202" name="楕円 201"/>
        <xdr:cNvSpPr/>
      </xdr:nvSpPr>
      <xdr:spPr>
        <a:xfrm>
          <a:off x="1968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36123</xdr:rowOff>
    </xdr:from>
    <xdr:ext cx="469744" cy="259045"/>
    <xdr:sp macro="" textlink="">
      <xdr:nvSpPr>
        <xdr:cNvPr id="203" name="テキスト ボックス 202"/>
        <xdr:cNvSpPr txBox="1"/>
      </xdr:nvSpPr>
      <xdr:spPr>
        <a:xfrm>
          <a:off x="1784428"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110083</xdr:rowOff>
    </xdr:from>
    <xdr:to>
      <xdr:col>6</xdr:col>
      <xdr:colOff>38100</xdr:colOff>
      <xdr:row>79</xdr:row>
      <xdr:rowOff>40233</xdr:rowOff>
    </xdr:to>
    <xdr:sp macro="" textlink="">
      <xdr:nvSpPr>
        <xdr:cNvPr id="204" name="楕円 203"/>
        <xdr:cNvSpPr/>
      </xdr:nvSpPr>
      <xdr:spPr>
        <a:xfrm>
          <a:off x="1079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31360</xdr:rowOff>
    </xdr:from>
    <xdr:ext cx="469744" cy="259045"/>
    <xdr:sp macro="" textlink="">
      <xdr:nvSpPr>
        <xdr:cNvPr id="205" name="テキスト ボックス 204"/>
        <xdr:cNvSpPr txBox="1"/>
      </xdr:nvSpPr>
      <xdr:spPr>
        <a:xfrm>
          <a:off x="895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130262</xdr:rowOff>
    </xdr:from>
    <xdr:to>
      <xdr:col>24</xdr:col>
      <xdr:colOff>63500</xdr:colOff>
      <xdr:row>92</xdr:row>
      <xdr:rowOff>77358</xdr:rowOff>
    </xdr:to>
    <xdr:cxnSp macro="">
      <xdr:nvCxnSpPr>
        <xdr:cNvPr id="237" name="直線コネクタ 236"/>
        <xdr:cNvCxnSpPr/>
      </xdr:nvCxnSpPr>
      <xdr:spPr>
        <a:xfrm flipV="1">
          <a:off x="3797300" y="15732212"/>
          <a:ext cx="8382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77358</xdr:rowOff>
    </xdr:from>
    <xdr:to>
      <xdr:col>19</xdr:col>
      <xdr:colOff>177800</xdr:colOff>
      <xdr:row>96</xdr:row>
      <xdr:rowOff>47117</xdr:rowOff>
    </xdr:to>
    <xdr:cxnSp macro="">
      <xdr:nvCxnSpPr>
        <xdr:cNvPr id="240" name="直線コネクタ 239"/>
        <xdr:cNvCxnSpPr/>
      </xdr:nvCxnSpPr>
      <xdr:spPr>
        <a:xfrm flipV="1">
          <a:off x="2908300" y="15850758"/>
          <a:ext cx="889000" cy="6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47117</xdr:rowOff>
    </xdr:from>
    <xdr:to>
      <xdr:col>15</xdr:col>
      <xdr:colOff>50800</xdr:colOff>
      <xdr:row>96</xdr:row>
      <xdr:rowOff>113999</xdr:rowOff>
    </xdr:to>
    <xdr:cxnSp macro="">
      <xdr:nvCxnSpPr>
        <xdr:cNvPr id="243" name="直線コネクタ 242"/>
        <xdr:cNvCxnSpPr/>
      </xdr:nvCxnSpPr>
      <xdr:spPr>
        <a:xfrm flipV="1">
          <a:off x="2019300" y="16506317"/>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104414</xdr:rowOff>
    </xdr:from>
    <xdr:to>
      <xdr:col>10</xdr:col>
      <xdr:colOff>114300</xdr:colOff>
      <xdr:row>96</xdr:row>
      <xdr:rowOff>113999</xdr:rowOff>
    </xdr:to>
    <xdr:cxnSp macro="">
      <xdr:nvCxnSpPr>
        <xdr:cNvPr id="246" name="直線コネクタ 245"/>
        <xdr:cNvCxnSpPr/>
      </xdr:nvCxnSpPr>
      <xdr:spPr>
        <a:xfrm>
          <a:off x="1130300" y="16563614"/>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79462</xdr:rowOff>
    </xdr:from>
    <xdr:to>
      <xdr:col>24</xdr:col>
      <xdr:colOff>114300</xdr:colOff>
      <xdr:row>92</xdr:row>
      <xdr:rowOff>9612</xdr:rowOff>
    </xdr:to>
    <xdr:sp macro="" textlink="">
      <xdr:nvSpPr>
        <xdr:cNvPr id="256" name="楕円 255"/>
        <xdr:cNvSpPr/>
      </xdr:nvSpPr>
      <xdr:spPr>
        <a:xfrm>
          <a:off x="4584700" y="156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102339</xdr:rowOff>
    </xdr:from>
    <xdr:ext cx="599010" cy="259045"/>
    <xdr:sp macro="" textlink="">
      <xdr:nvSpPr>
        <xdr:cNvPr id="257" name="扶助費該当値テキスト"/>
        <xdr:cNvSpPr txBox="1"/>
      </xdr:nvSpPr>
      <xdr:spPr>
        <a:xfrm>
          <a:off x="4686300" y="155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26558</xdr:rowOff>
    </xdr:from>
    <xdr:to>
      <xdr:col>20</xdr:col>
      <xdr:colOff>38100</xdr:colOff>
      <xdr:row>92</xdr:row>
      <xdr:rowOff>128158</xdr:rowOff>
    </xdr:to>
    <xdr:sp macro="" textlink="">
      <xdr:nvSpPr>
        <xdr:cNvPr id="258" name="楕円 257"/>
        <xdr:cNvSpPr/>
      </xdr:nvSpPr>
      <xdr:spPr>
        <a:xfrm>
          <a:off x="3746500" y="15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144685</xdr:rowOff>
    </xdr:from>
    <xdr:ext cx="534377" cy="259045"/>
    <xdr:sp macro="" textlink="">
      <xdr:nvSpPr>
        <xdr:cNvPr id="259" name="テキスト ボックス 258"/>
        <xdr:cNvSpPr txBox="1"/>
      </xdr:nvSpPr>
      <xdr:spPr>
        <a:xfrm>
          <a:off x="3530111" y="15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167767</xdr:rowOff>
    </xdr:from>
    <xdr:to>
      <xdr:col>15</xdr:col>
      <xdr:colOff>101600</xdr:colOff>
      <xdr:row>96</xdr:row>
      <xdr:rowOff>97917</xdr:rowOff>
    </xdr:to>
    <xdr:sp macro="" textlink="">
      <xdr:nvSpPr>
        <xdr:cNvPr id="260" name="楕円 259"/>
        <xdr:cNvSpPr/>
      </xdr:nvSpPr>
      <xdr:spPr>
        <a:xfrm>
          <a:off x="28575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89044</xdr:rowOff>
    </xdr:from>
    <xdr:ext cx="534377" cy="259045"/>
    <xdr:sp macro="" textlink="">
      <xdr:nvSpPr>
        <xdr:cNvPr id="261" name="テキスト ボックス 260"/>
        <xdr:cNvSpPr txBox="1"/>
      </xdr:nvSpPr>
      <xdr:spPr>
        <a:xfrm>
          <a:off x="2641111" y="165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63199</xdr:rowOff>
    </xdr:from>
    <xdr:to>
      <xdr:col>10</xdr:col>
      <xdr:colOff>165100</xdr:colOff>
      <xdr:row>96</xdr:row>
      <xdr:rowOff>164799</xdr:rowOff>
    </xdr:to>
    <xdr:sp macro="" textlink="">
      <xdr:nvSpPr>
        <xdr:cNvPr id="262" name="楕円 261"/>
        <xdr:cNvSpPr/>
      </xdr:nvSpPr>
      <xdr:spPr>
        <a:xfrm>
          <a:off x="1968500" y="16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155926</xdr:rowOff>
    </xdr:from>
    <xdr:ext cx="534377" cy="259045"/>
    <xdr:sp macro="" textlink="">
      <xdr:nvSpPr>
        <xdr:cNvPr id="263" name="テキスト ボックス 262"/>
        <xdr:cNvSpPr txBox="1"/>
      </xdr:nvSpPr>
      <xdr:spPr>
        <a:xfrm>
          <a:off x="1752111" y="16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53614</xdr:rowOff>
    </xdr:from>
    <xdr:to>
      <xdr:col>6</xdr:col>
      <xdr:colOff>38100</xdr:colOff>
      <xdr:row>96</xdr:row>
      <xdr:rowOff>155214</xdr:rowOff>
    </xdr:to>
    <xdr:sp macro="" textlink="">
      <xdr:nvSpPr>
        <xdr:cNvPr id="264" name="楕円 263"/>
        <xdr:cNvSpPr/>
      </xdr:nvSpPr>
      <xdr:spPr>
        <a:xfrm>
          <a:off x="1079500" y="1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146341</xdr:rowOff>
    </xdr:from>
    <xdr:ext cx="534377" cy="259045"/>
    <xdr:sp macro="" textlink="">
      <xdr:nvSpPr>
        <xdr:cNvPr id="265" name="テキスト ボックス 264"/>
        <xdr:cNvSpPr txBox="1"/>
      </xdr:nvSpPr>
      <xdr:spPr>
        <a:xfrm>
          <a:off x="863111" y="166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76416</xdr:rowOff>
    </xdr:from>
    <xdr:to>
      <xdr:col>55</xdr:col>
      <xdr:colOff>0</xdr:colOff>
      <xdr:row>37</xdr:row>
      <xdr:rowOff>107803</xdr:rowOff>
    </xdr:to>
    <xdr:cxnSp macro="">
      <xdr:nvCxnSpPr>
        <xdr:cNvPr id="294" name="直線コネクタ 293"/>
        <xdr:cNvCxnSpPr/>
      </xdr:nvCxnSpPr>
      <xdr:spPr>
        <a:xfrm>
          <a:off x="9639300" y="6420066"/>
          <a:ext cx="8382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136842</xdr:rowOff>
    </xdr:from>
    <xdr:to>
      <xdr:col>50</xdr:col>
      <xdr:colOff>114300</xdr:colOff>
      <xdr:row>37</xdr:row>
      <xdr:rowOff>76416</xdr:rowOff>
    </xdr:to>
    <xdr:cxnSp macro="">
      <xdr:nvCxnSpPr>
        <xdr:cNvPr id="297" name="直線コネクタ 296"/>
        <xdr:cNvCxnSpPr/>
      </xdr:nvCxnSpPr>
      <xdr:spPr>
        <a:xfrm>
          <a:off x="8750300" y="6137592"/>
          <a:ext cx="889000" cy="2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111750</xdr:rowOff>
    </xdr:from>
    <xdr:to>
      <xdr:col>45</xdr:col>
      <xdr:colOff>177800</xdr:colOff>
      <xdr:row>35</xdr:row>
      <xdr:rowOff>136842</xdr:rowOff>
    </xdr:to>
    <xdr:cxnSp macro="">
      <xdr:nvCxnSpPr>
        <xdr:cNvPr id="300" name="直線コネクタ 299"/>
        <xdr:cNvCxnSpPr/>
      </xdr:nvCxnSpPr>
      <xdr:spPr>
        <a:xfrm>
          <a:off x="7861300" y="6112500"/>
          <a:ext cx="8890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111750</xdr:rowOff>
    </xdr:from>
    <xdr:to>
      <xdr:col>41</xdr:col>
      <xdr:colOff>50800</xdr:colOff>
      <xdr:row>36</xdr:row>
      <xdr:rowOff>52634</xdr:rowOff>
    </xdr:to>
    <xdr:cxnSp macro="">
      <xdr:nvCxnSpPr>
        <xdr:cNvPr id="303" name="直線コネクタ 302"/>
        <xdr:cNvCxnSpPr/>
      </xdr:nvCxnSpPr>
      <xdr:spPr>
        <a:xfrm flipV="1">
          <a:off x="6972300" y="6112500"/>
          <a:ext cx="889000" cy="1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57003</xdr:rowOff>
    </xdr:from>
    <xdr:to>
      <xdr:col>55</xdr:col>
      <xdr:colOff>50800</xdr:colOff>
      <xdr:row>37</xdr:row>
      <xdr:rowOff>158603</xdr:rowOff>
    </xdr:to>
    <xdr:sp macro="" textlink="">
      <xdr:nvSpPr>
        <xdr:cNvPr id="313" name="楕円 312"/>
        <xdr:cNvSpPr/>
      </xdr:nvSpPr>
      <xdr:spPr>
        <a:xfrm>
          <a:off x="10426700" y="6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35430</xdr:rowOff>
    </xdr:from>
    <xdr:ext cx="534377" cy="259045"/>
    <xdr:sp macro="" textlink="">
      <xdr:nvSpPr>
        <xdr:cNvPr id="314" name="補助費等該当値テキスト"/>
        <xdr:cNvSpPr txBox="1"/>
      </xdr:nvSpPr>
      <xdr:spPr>
        <a:xfrm>
          <a:off x="10528300" y="63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25616</xdr:rowOff>
    </xdr:from>
    <xdr:to>
      <xdr:col>50</xdr:col>
      <xdr:colOff>165100</xdr:colOff>
      <xdr:row>37</xdr:row>
      <xdr:rowOff>127216</xdr:rowOff>
    </xdr:to>
    <xdr:sp macro="" textlink="">
      <xdr:nvSpPr>
        <xdr:cNvPr id="315" name="楕円 314"/>
        <xdr:cNvSpPr/>
      </xdr:nvSpPr>
      <xdr:spPr>
        <a:xfrm>
          <a:off x="9588500" y="63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118343</xdr:rowOff>
    </xdr:from>
    <xdr:ext cx="534377" cy="259045"/>
    <xdr:sp macro="" textlink="">
      <xdr:nvSpPr>
        <xdr:cNvPr id="316" name="テキスト ボックス 315"/>
        <xdr:cNvSpPr txBox="1"/>
      </xdr:nvSpPr>
      <xdr:spPr>
        <a:xfrm>
          <a:off x="9372111" y="64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86042</xdr:rowOff>
    </xdr:from>
    <xdr:to>
      <xdr:col>46</xdr:col>
      <xdr:colOff>38100</xdr:colOff>
      <xdr:row>36</xdr:row>
      <xdr:rowOff>16192</xdr:rowOff>
    </xdr:to>
    <xdr:sp macro="" textlink="">
      <xdr:nvSpPr>
        <xdr:cNvPr id="317" name="楕円 316"/>
        <xdr:cNvSpPr/>
      </xdr:nvSpPr>
      <xdr:spPr>
        <a:xfrm>
          <a:off x="8699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32719</xdr:rowOff>
    </xdr:from>
    <xdr:ext cx="534377" cy="259045"/>
    <xdr:sp macro="" textlink="">
      <xdr:nvSpPr>
        <xdr:cNvPr id="318" name="テキスト ボックス 317"/>
        <xdr:cNvSpPr txBox="1"/>
      </xdr:nvSpPr>
      <xdr:spPr>
        <a:xfrm>
          <a:off x="8483111" y="58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60950</xdr:rowOff>
    </xdr:from>
    <xdr:to>
      <xdr:col>41</xdr:col>
      <xdr:colOff>101600</xdr:colOff>
      <xdr:row>35</xdr:row>
      <xdr:rowOff>162550</xdr:rowOff>
    </xdr:to>
    <xdr:sp macro="" textlink="">
      <xdr:nvSpPr>
        <xdr:cNvPr id="319" name="楕円 318"/>
        <xdr:cNvSpPr/>
      </xdr:nvSpPr>
      <xdr:spPr>
        <a:xfrm>
          <a:off x="7810500" y="60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7627</xdr:rowOff>
    </xdr:from>
    <xdr:ext cx="534377" cy="259045"/>
    <xdr:sp macro="" textlink="">
      <xdr:nvSpPr>
        <xdr:cNvPr id="320" name="テキスト ボックス 319"/>
        <xdr:cNvSpPr txBox="1"/>
      </xdr:nvSpPr>
      <xdr:spPr>
        <a:xfrm>
          <a:off x="7594111" y="58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1834</xdr:rowOff>
    </xdr:from>
    <xdr:to>
      <xdr:col>36</xdr:col>
      <xdr:colOff>165100</xdr:colOff>
      <xdr:row>36</xdr:row>
      <xdr:rowOff>103434</xdr:rowOff>
    </xdr:to>
    <xdr:sp macro="" textlink="">
      <xdr:nvSpPr>
        <xdr:cNvPr id="321" name="楕円 320"/>
        <xdr:cNvSpPr/>
      </xdr:nvSpPr>
      <xdr:spPr>
        <a:xfrm>
          <a:off x="6921500" y="61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119961</xdr:rowOff>
    </xdr:from>
    <xdr:ext cx="534377" cy="259045"/>
    <xdr:sp macro="" textlink="">
      <xdr:nvSpPr>
        <xdr:cNvPr id="322" name="テキスト ボックス 321"/>
        <xdr:cNvSpPr txBox="1"/>
      </xdr:nvSpPr>
      <xdr:spPr>
        <a:xfrm>
          <a:off x="6705111" y="59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141629</xdr:rowOff>
    </xdr:from>
    <xdr:to>
      <xdr:col>55</xdr:col>
      <xdr:colOff>0</xdr:colOff>
      <xdr:row>57</xdr:row>
      <xdr:rowOff>37973</xdr:rowOff>
    </xdr:to>
    <xdr:cxnSp macro="">
      <xdr:nvCxnSpPr>
        <xdr:cNvPr id="349" name="直線コネクタ 348"/>
        <xdr:cNvCxnSpPr/>
      </xdr:nvCxnSpPr>
      <xdr:spPr>
        <a:xfrm flipV="1">
          <a:off x="9639300" y="9742829"/>
          <a:ext cx="8382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37973</xdr:rowOff>
    </xdr:from>
    <xdr:to>
      <xdr:col>50</xdr:col>
      <xdr:colOff>114300</xdr:colOff>
      <xdr:row>58</xdr:row>
      <xdr:rowOff>25780</xdr:rowOff>
    </xdr:to>
    <xdr:cxnSp macro="">
      <xdr:nvCxnSpPr>
        <xdr:cNvPr id="352" name="直線コネクタ 351"/>
        <xdr:cNvCxnSpPr/>
      </xdr:nvCxnSpPr>
      <xdr:spPr>
        <a:xfrm flipV="1">
          <a:off x="8750300" y="9810623"/>
          <a:ext cx="889000" cy="1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131507</xdr:rowOff>
    </xdr:from>
    <xdr:to>
      <xdr:col>45</xdr:col>
      <xdr:colOff>177800</xdr:colOff>
      <xdr:row>58</xdr:row>
      <xdr:rowOff>25780</xdr:rowOff>
    </xdr:to>
    <xdr:cxnSp macro="">
      <xdr:nvCxnSpPr>
        <xdr:cNvPr id="355" name="直線コネクタ 354"/>
        <xdr:cNvCxnSpPr/>
      </xdr:nvCxnSpPr>
      <xdr:spPr>
        <a:xfrm>
          <a:off x="7861300" y="9732707"/>
          <a:ext cx="889000" cy="2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131507</xdr:rowOff>
    </xdr:from>
    <xdr:to>
      <xdr:col>41</xdr:col>
      <xdr:colOff>50800</xdr:colOff>
      <xdr:row>57</xdr:row>
      <xdr:rowOff>24655</xdr:rowOff>
    </xdr:to>
    <xdr:cxnSp macro="">
      <xdr:nvCxnSpPr>
        <xdr:cNvPr id="358" name="直線コネクタ 357"/>
        <xdr:cNvCxnSpPr/>
      </xdr:nvCxnSpPr>
      <xdr:spPr>
        <a:xfrm flipV="1">
          <a:off x="6972300" y="9732707"/>
          <a:ext cx="889000" cy="6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90829</xdr:rowOff>
    </xdr:from>
    <xdr:to>
      <xdr:col>55</xdr:col>
      <xdr:colOff>50800</xdr:colOff>
      <xdr:row>57</xdr:row>
      <xdr:rowOff>20979</xdr:rowOff>
    </xdr:to>
    <xdr:sp macro="" textlink="">
      <xdr:nvSpPr>
        <xdr:cNvPr id="368" name="楕円 367"/>
        <xdr:cNvSpPr/>
      </xdr:nvSpPr>
      <xdr:spPr>
        <a:xfrm>
          <a:off x="10426700" y="9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113706</xdr:rowOff>
    </xdr:from>
    <xdr:ext cx="534377" cy="259045"/>
    <xdr:sp macro="" textlink="">
      <xdr:nvSpPr>
        <xdr:cNvPr id="369" name="普通建設事業費該当値テキスト"/>
        <xdr:cNvSpPr txBox="1"/>
      </xdr:nvSpPr>
      <xdr:spPr>
        <a:xfrm>
          <a:off x="10528300" y="9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158623</xdr:rowOff>
    </xdr:from>
    <xdr:to>
      <xdr:col>50</xdr:col>
      <xdr:colOff>165100</xdr:colOff>
      <xdr:row>57</xdr:row>
      <xdr:rowOff>88773</xdr:rowOff>
    </xdr:to>
    <xdr:sp macro="" textlink="">
      <xdr:nvSpPr>
        <xdr:cNvPr id="370" name="楕円 369"/>
        <xdr:cNvSpPr/>
      </xdr:nvSpPr>
      <xdr:spPr>
        <a:xfrm>
          <a:off x="9588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79900</xdr:rowOff>
    </xdr:from>
    <xdr:ext cx="534377" cy="259045"/>
    <xdr:sp macro="" textlink="">
      <xdr:nvSpPr>
        <xdr:cNvPr id="371" name="テキスト ボックス 370"/>
        <xdr:cNvSpPr txBox="1"/>
      </xdr:nvSpPr>
      <xdr:spPr>
        <a:xfrm>
          <a:off x="9372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146430</xdr:rowOff>
    </xdr:from>
    <xdr:to>
      <xdr:col>46</xdr:col>
      <xdr:colOff>38100</xdr:colOff>
      <xdr:row>58</xdr:row>
      <xdr:rowOff>76580</xdr:rowOff>
    </xdr:to>
    <xdr:sp macro="" textlink="">
      <xdr:nvSpPr>
        <xdr:cNvPr id="372" name="楕円 371"/>
        <xdr:cNvSpPr/>
      </xdr:nvSpPr>
      <xdr:spPr>
        <a:xfrm>
          <a:off x="8699500" y="99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67707</xdr:rowOff>
    </xdr:from>
    <xdr:ext cx="534377" cy="259045"/>
    <xdr:sp macro="" textlink="">
      <xdr:nvSpPr>
        <xdr:cNvPr id="373" name="テキスト ボックス 372"/>
        <xdr:cNvSpPr txBox="1"/>
      </xdr:nvSpPr>
      <xdr:spPr>
        <a:xfrm>
          <a:off x="8483111" y="100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80707</xdr:rowOff>
    </xdr:from>
    <xdr:to>
      <xdr:col>41</xdr:col>
      <xdr:colOff>101600</xdr:colOff>
      <xdr:row>57</xdr:row>
      <xdr:rowOff>10857</xdr:rowOff>
    </xdr:to>
    <xdr:sp macro="" textlink="">
      <xdr:nvSpPr>
        <xdr:cNvPr id="374" name="楕円 373"/>
        <xdr:cNvSpPr/>
      </xdr:nvSpPr>
      <xdr:spPr>
        <a:xfrm>
          <a:off x="7810500" y="9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27384</xdr:rowOff>
    </xdr:from>
    <xdr:ext cx="534377" cy="259045"/>
    <xdr:sp macro="" textlink="">
      <xdr:nvSpPr>
        <xdr:cNvPr id="375" name="テキスト ボックス 374"/>
        <xdr:cNvSpPr txBox="1"/>
      </xdr:nvSpPr>
      <xdr:spPr>
        <a:xfrm>
          <a:off x="7594111" y="94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145305</xdr:rowOff>
    </xdr:from>
    <xdr:to>
      <xdr:col>36</xdr:col>
      <xdr:colOff>165100</xdr:colOff>
      <xdr:row>57</xdr:row>
      <xdr:rowOff>75455</xdr:rowOff>
    </xdr:to>
    <xdr:sp macro="" textlink="">
      <xdr:nvSpPr>
        <xdr:cNvPr id="376" name="楕円 375"/>
        <xdr:cNvSpPr/>
      </xdr:nvSpPr>
      <xdr:spPr>
        <a:xfrm>
          <a:off x="6921500" y="97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66582</xdr:rowOff>
    </xdr:from>
    <xdr:ext cx="534377" cy="259045"/>
    <xdr:sp macro="" textlink="">
      <xdr:nvSpPr>
        <xdr:cNvPr id="377" name="テキスト ボックス 376"/>
        <xdr:cNvSpPr txBox="1"/>
      </xdr:nvSpPr>
      <xdr:spPr>
        <a:xfrm>
          <a:off x="6705111" y="98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29852</xdr:rowOff>
    </xdr:from>
    <xdr:to>
      <xdr:col>55</xdr:col>
      <xdr:colOff>0</xdr:colOff>
      <xdr:row>77</xdr:row>
      <xdr:rowOff>134801</xdr:rowOff>
    </xdr:to>
    <xdr:cxnSp macro="">
      <xdr:nvCxnSpPr>
        <xdr:cNvPr id="408" name="直線コネクタ 407"/>
        <xdr:cNvCxnSpPr/>
      </xdr:nvCxnSpPr>
      <xdr:spPr>
        <a:xfrm flipV="1">
          <a:off x="9639300" y="13231502"/>
          <a:ext cx="838200" cy="1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134801</xdr:rowOff>
    </xdr:from>
    <xdr:to>
      <xdr:col>50</xdr:col>
      <xdr:colOff>114300</xdr:colOff>
      <xdr:row>79</xdr:row>
      <xdr:rowOff>86851</xdr:rowOff>
    </xdr:to>
    <xdr:cxnSp macro="">
      <xdr:nvCxnSpPr>
        <xdr:cNvPr id="411" name="直線コネクタ 410"/>
        <xdr:cNvCxnSpPr/>
      </xdr:nvCxnSpPr>
      <xdr:spPr>
        <a:xfrm flipV="1">
          <a:off x="8750300" y="13336451"/>
          <a:ext cx="889000" cy="2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117852</xdr:rowOff>
    </xdr:from>
    <xdr:to>
      <xdr:col>45</xdr:col>
      <xdr:colOff>177800</xdr:colOff>
      <xdr:row>79</xdr:row>
      <xdr:rowOff>86851</xdr:rowOff>
    </xdr:to>
    <xdr:cxnSp macro="">
      <xdr:nvCxnSpPr>
        <xdr:cNvPr id="414" name="直線コネクタ 413"/>
        <xdr:cNvCxnSpPr/>
      </xdr:nvCxnSpPr>
      <xdr:spPr>
        <a:xfrm>
          <a:off x="7861300" y="13148052"/>
          <a:ext cx="889000" cy="48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117852</xdr:rowOff>
    </xdr:from>
    <xdr:to>
      <xdr:col>41</xdr:col>
      <xdr:colOff>50800</xdr:colOff>
      <xdr:row>79</xdr:row>
      <xdr:rowOff>98149</xdr:rowOff>
    </xdr:to>
    <xdr:cxnSp macro="">
      <xdr:nvCxnSpPr>
        <xdr:cNvPr id="417" name="直線コネクタ 416"/>
        <xdr:cNvCxnSpPr/>
      </xdr:nvCxnSpPr>
      <xdr:spPr>
        <a:xfrm flipV="1">
          <a:off x="6972300" y="13148052"/>
          <a:ext cx="889000" cy="49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150502</xdr:rowOff>
    </xdr:from>
    <xdr:to>
      <xdr:col>55</xdr:col>
      <xdr:colOff>50800</xdr:colOff>
      <xdr:row>77</xdr:row>
      <xdr:rowOff>80652</xdr:rowOff>
    </xdr:to>
    <xdr:sp macro="" textlink="">
      <xdr:nvSpPr>
        <xdr:cNvPr id="427" name="楕円 426"/>
        <xdr:cNvSpPr/>
      </xdr:nvSpPr>
      <xdr:spPr>
        <a:xfrm>
          <a:off x="10426700" y="131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1929</xdr:rowOff>
    </xdr:from>
    <xdr:ext cx="534377" cy="259045"/>
    <xdr:sp macro="" textlink="">
      <xdr:nvSpPr>
        <xdr:cNvPr id="428" name="普通建設事業費 （ うち新規整備　）該当値テキスト"/>
        <xdr:cNvSpPr txBox="1"/>
      </xdr:nvSpPr>
      <xdr:spPr>
        <a:xfrm>
          <a:off x="10528300" y="130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84001</xdr:rowOff>
    </xdr:from>
    <xdr:to>
      <xdr:col>50</xdr:col>
      <xdr:colOff>165100</xdr:colOff>
      <xdr:row>78</xdr:row>
      <xdr:rowOff>14151</xdr:rowOff>
    </xdr:to>
    <xdr:sp macro="" textlink="">
      <xdr:nvSpPr>
        <xdr:cNvPr id="429" name="楕円 428"/>
        <xdr:cNvSpPr/>
      </xdr:nvSpPr>
      <xdr:spPr>
        <a:xfrm>
          <a:off x="9588500" y="132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30678</xdr:rowOff>
    </xdr:from>
    <xdr:ext cx="534377" cy="259045"/>
    <xdr:sp macro="" textlink="">
      <xdr:nvSpPr>
        <xdr:cNvPr id="430" name="テキスト ボックス 429"/>
        <xdr:cNvSpPr txBox="1"/>
      </xdr:nvSpPr>
      <xdr:spPr>
        <a:xfrm>
          <a:off x="9372111" y="1306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36051</xdr:rowOff>
    </xdr:from>
    <xdr:to>
      <xdr:col>46</xdr:col>
      <xdr:colOff>38100</xdr:colOff>
      <xdr:row>79</xdr:row>
      <xdr:rowOff>137651</xdr:rowOff>
    </xdr:to>
    <xdr:sp macro="" textlink="">
      <xdr:nvSpPr>
        <xdr:cNvPr id="431" name="楕円 430"/>
        <xdr:cNvSpPr/>
      </xdr:nvSpPr>
      <xdr:spPr>
        <a:xfrm>
          <a:off x="8699500" y="135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128778</xdr:rowOff>
    </xdr:from>
    <xdr:ext cx="469744" cy="259045"/>
    <xdr:sp macro="" textlink="">
      <xdr:nvSpPr>
        <xdr:cNvPr id="432" name="テキスト ボックス 431"/>
        <xdr:cNvSpPr txBox="1"/>
      </xdr:nvSpPr>
      <xdr:spPr>
        <a:xfrm>
          <a:off x="8515428" y="136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67052</xdr:rowOff>
    </xdr:from>
    <xdr:to>
      <xdr:col>41</xdr:col>
      <xdr:colOff>101600</xdr:colOff>
      <xdr:row>76</xdr:row>
      <xdr:rowOff>168652</xdr:rowOff>
    </xdr:to>
    <xdr:sp macro="" textlink="">
      <xdr:nvSpPr>
        <xdr:cNvPr id="433" name="楕円 432"/>
        <xdr:cNvSpPr/>
      </xdr:nvSpPr>
      <xdr:spPr>
        <a:xfrm>
          <a:off x="7810500" y="130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13729</xdr:rowOff>
    </xdr:from>
    <xdr:ext cx="534377" cy="259045"/>
    <xdr:sp macro="" textlink="">
      <xdr:nvSpPr>
        <xdr:cNvPr id="434" name="テキスト ボックス 433"/>
        <xdr:cNvSpPr txBox="1"/>
      </xdr:nvSpPr>
      <xdr:spPr>
        <a:xfrm>
          <a:off x="7594111" y="128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47349</xdr:rowOff>
    </xdr:from>
    <xdr:to>
      <xdr:col>36</xdr:col>
      <xdr:colOff>165100</xdr:colOff>
      <xdr:row>79</xdr:row>
      <xdr:rowOff>148949</xdr:rowOff>
    </xdr:to>
    <xdr:sp macro="" textlink="">
      <xdr:nvSpPr>
        <xdr:cNvPr id="435" name="楕円 434"/>
        <xdr:cNvSpPr/>
      </xdr:nvSpPr>
      <xdr:spPr>
        <a:xfrm>
          <a:off x="6921500" y="135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140076</xdr:rowOff>
    </xdr:from>
    <xdr:ext cx="313932" cy="259045"/>
    <xdr:sp macro="" textlink="">
      <xdr:nvSpPr>
        <xdr:cNvPr id="436" name="テキスト ボックス 435"/>
        <xdr:cNvSpPr txBox="1"/>
      </xdr:nvSpPr>
      <xdr:spPr>
        <a:xfrm>
          <a:off x="6815333" y="1368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82291</xdr:rowOff>
    </xdr:from>
    <xdr:to>
      <xdr:col>55</xdr:col>
      <xdr:colOff>0</xdr:colOff>
      <xdr:row>98</xdr:row>
      <xdr:rowOff>106294</xdr:rowOff>
    </xdr:to>
    <xdr:cxnSp macro="">
      <xdr:nvCxnSpPr>
        <xdr:cNvPr id="465" name="直線コネクタ 464"/>
        <xdr:cNvCxnSpPr/>
      </xdr:nvCxnSpPr>
      <xdr:spPr>
        <a:xfrm flipV="1">
          <a:off x="9639300" y="16884391"/>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41264</xdr:rowOff>
    </xdr:from>
    <xdr:to>
      <xdr:col>50</xdr:col>
      <xdr:colOff>114300</xdr:colOff>
      <xdr:row>98</xdr:row>
      <xdr:rowOff>106294</xdr:rowOff>
    </xdr:to>
    <xdr:cxnSp macro="">
      <xdr:nvCxnSpPr>
        <xdr:cNvPr id="468" name="直線コネクタ 467"/>
        <xdr:cNvCxnSpPr/>
      </xdr:nvCxnSpPr>
      <xdr:spPr>
        <a:xfrm>
          <a:off x="8750300" y="16843364"/>
          <a:ext cx="889000" cy="6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152312</xdr:rowOff>
    </xdr:from>
    <xdr:to>
      <xdr:col>45</xdr:col>
      <xdr:colOff>177800</xdr:colOff>
      <xdr:row>98</xdr:row>
      <xdr:rowOff>41264</xdr:rowOff>
    </xdr:to>
    <xdr:cxnSp macro="">
      <xdr:nvCxnSpPr>
        <xdr:cNvPr id="471" name="直線コネクタ 470"/>
        <xdr:cNvCxnSpPr/>
      </xdr:nvCxnSpPr>
      <xdr:spPr>
        <a:xfrm>
          <a:off x="7861300" y="16782962"/>
          <a:ext cx="889000" cy="6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81818</xdr:rowOff>
    </xdr:from>
    <xdr:to>
      <xdr:col>41</xdr:col>
      <xdr:colOff>50800</xdr:colOff>
      <xdr:row>97</xdr:row>
      <xdr:rowOff>152312</xdr:rowOff>
    </xdr:to>
    <xdr:cxnSp macro="">
      <xdr:nvCxnSpPr>
        <xdr:cNvPr id="474" name="直線コネクタ 473"/>
        <xdr:cNvCxnSpPr/>
      </xdr:nvCxnSpPr>
      <xdr:spPr>
        <a:xfrm>
          <a:off x="6972300" y="16541018"/>
          <a:ext cx="889000" cy="2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31491</xdr:rowOff>
    </xdr:from>
    <xdr:to>
      <xdr:col>55</xdr:col>
      <xdr:colOff>50800</xdr:colOff>
      <xdr:row>98</xdr:row>
      <xdr:rowOff>133091</xdr:rowOff>
    </xdr:to>
    <xdr:sp macro="" textlink="">
      <xdr:nvSpPr>
        <xdr:cNvPr id="484" name="楕円 483"/>
        <xdr:cNvSpPr/>
      </xdr:nvSpPr>
      <xdr:spPr>
        <a:xfrm>
          <a:off x="10426700" y="168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117868</xdr:rowOff>
    </xdr:from>
    <xdr:ext cx="534377" cy="259045"/>
    <xdr:sp macro="" textlink="">
      <xdr:nvSpPr>
        <xdr:cNvPr id="485" name="普通建設事業費 （ うち更新整備　）該当値テキスト"/>
        <xdr:cNvSpPr txBox="1"/>
      </xdr:nvSpPr>
      <xdr:spPr>
        <a:xfrm>
          <a:off x="10528300" y="167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55494</xdr:rowOff>
    </xdr:from>
    <xdr:to>
      <xdr:col>50</xdr:col>
      <xdr:colOff>165100</xdr:colOff>
      <xdr:row>98</xdr:row>
      <xdr:rowOff>157094</xdr:rowOff>
    </xdr:to>
    <xdr:sp macro="" textlink="">
      <xdr:nvSpPr>
        <xdr:cNvPr id="486" name="楕円 485"/>
        <xdr:cNvSpPr/>
      </xdr:nvSpPr>
      <xdr:spPr>
        <a:xfrm>
          <a:off x="9588500" y="168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148221</xdr:rowOff>
    </xdr:from>
    <xdr:ext cx="534377" cy="259045"/>
    <xdr:sp macro="" textlink="">
      <xdr:nvSpPr>
        <xdr:cNvPr id="487" name="テキスト ボックス 486"/>
        <xdr:cNvSpPr txBox="1"/>
      </xdr:nvSpPr>
      <xdr:spPr>
        <a:xfrm>
          <a:off x="9372111" y="169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161914</xdr:rowOff>
    </xdr:from>
    <xdr:to>
      <xdr:col>46</xdr:col>
      <xdr:colOff>38100</xdr:colOff>
      <xdr:row>98</xdr:row>
      <xdr:rowOff>92064</xdr:rowOff>
    </xdr:to>
    <xdr:sp macro="" textlink="">
      <xdr:nvSpPr>
        <xdr:cNvPr id="488" name="楕円 487"/>
        <xdr:cNvSpPr/>
      </xdr:nvSpPr>
      <xdr:spPr>
        <a:xfrm>
          <a:off x="8699500" y="16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83191</xdr:rowOff>
    </xdr:from>
    <xdr:ext cx="534377" cy="259045"/>
    <xdr:sp macro="" textlink="">
      <xdr:nvSpPr>
        <xdr:cNvPr id="489" name="テキスト ボックス 488"/>
        <xdr:cNvSpPr txBox="1"/>
      </xdr:nvSpPr>
      <xdr:spPr>
        <a:xfrm>
          <a:off x="8483111" y="168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101512</xdr:rowOff>
    </xdr:from>
    <xdr:to>
      <xdr:col>41</xdr:col>
      <xdr:colOff>101600</xdr:colOff>
      <xdr:row>98</xdr:row>
      <xdr:rowOff>31662</xdr:rowOff>
    </xdr:to>
    <xdr:sp macro="" textlink="">
      <xdr:nvSpPr>
        <xdr:cNvPr id="490" name="楕円 489"/>
        <xdr:cNvSpPr/>
      </xdr:nvSpPr>
      <xdr:spPr>
        <a:xfrm>
          <a:off x="7810500" y="167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48189</xdr:rowOff>
    </xdr:from>
    <xdr:ext cx="534377" cy="259045"/>
    <xdr:sp macro="" textlink="">
      <xdr:nvSpPr>
        <xdr:cNvPr id="491" name="テキスト ボックス 490"/>
        <xdr:cNvSpPr txBox="1"/>
      </xdr:nvSpPr>
      <xdr:spPr>
        <a:xfrm>
          <a:off x="7594111" y="165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31018</xdr:rowOff>
    </xdr:from>
    <xdr:to>
      <xdr:col>36</xdr:col>
      <xdr:colOff>165100</xdr:colOff>
      <xdr:row>96</xdr:row>
      <xdr:rowOff>132618</xdr:rowOff>
    </xdr:to>
    <xdr:sp macro="" textlink="">
      <xdr:nvSpPr>
        <xdr:cNvPr id="492" name="楕円 491"/>
        <xdr:cNvSpPr/>
      </xdr:nvSpPr>
      <xdr:spPr>
        <a:xfrm>
          <a:off x="6921500" y="164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149145</xdr:rowOff>
    </xdr:from>
    <xdr:ext cx="534377" cy="259045"/>
    <xdr:sp macro="" textlink="">
      <xdr:nvSpPr>
        <xdr:cNvPr id="493" name="テキスト ボックス 492"/>
        <xdr:cNvSpPr txBox="1"/>
      </xdr:nvSpPr>
      <xdr:spPr>
        <a:xfrm>
          <a:off x="6705111" y="162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17021</xdr:rowOff>
    </xdr:from>
    <xdr:to>
      <xdr:col>85</xdr:col>
      <xdr:colOff>127000</xdr:colOff>
      <xdr:row>38</xdr:row>
      <xdr:rowOff>19154</xdr:rowOff>
    </xdr:to>
    <xdr:cxnSp macro="">
      <xdr:nvCxnSpPr>
        <xdr:cNvPr id="518" name="直線コネクタ 517"/>
        <xdr:cNvCxnSpPr/>
      </xdr:nvCxnSpPr>
      <xdr:spPr>
        <a:xfrm flipV="1">
          <a:off x="15481300" y="6532121"/>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19154</xdr:rowOff>
    </xdr:from>
    <xdr:to>
      <xdr:col>81</xdr:col>
      <xdr:colOff>50800</xdr:colOff>
      <xdr:row>38</xdr:row>
      <xdr:rowOff>25400</xdr:rowOff>
    </xdr:to>
    <xdr:cxnSp macro="">
      <xdr:nvCxnSpPr>
        <xdr:cNvPr id="521" name="直線コネクタ 520"/>
        <xdr:cNvCxnSpPr/>
      </xdr:nvCxnSpPr>
      <xdr:spPr>
        <a:xfrm flipV="1">
          <a:off x="14592300" y="6534254"/>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137672</xdr:rowOff>
    </xdr:from>
    <xdr:to>
      <xdr:col>85</xdr:col>
      <xdr:colOff>177800</xdr:colOff>
      <xdr:row>38</xdr:row>
      <xdr:rowOff>67822</xdr:rowOff>
    </xdr:to>
    <xdr:sp macro="" textlink="">
      <xdr:nvSpPr>
        <xdr:cNvPr id="537" name="楕円 536"/>
        <xdr:cNvSpPr/>
      </xdr:nvSpPr>
      <xdr:spPr>
        <a:xfrm>
          <a:off x="16268700" y="64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139803</xdr:rowOff>
    </xdr:from>
    <xdr:to>
      <xdr:col>81</xdr:col>
      <xdr:colOff>101600</xdr:colOff>
      <xdr:row>38</xdr:row>
      <xdr:rowOff>69954</xdr:rowOff>
    </xdr:to>
    <xdr:sp macro="" textlink="">
      <xdr:nvSpPr>
        <xdr:cNvPr id="539" name="楕円 538"/>
        <xdr:cNvSpPr/>
      </xdr:nvSpPr>
      <xdr:spPr>
        <a:xfrm>
          <a:off x="15430500" y="6483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61081</xdr:rowOff>
    </xdr:from>
    <xdr:ext cx="469744" cy="259045"/>
    <xdr:sp macro="" textlink="">
      <xdr:nvSpPr>
        <xdr:cNvPr id="540" name="テキスト ボックス 539"/>
        <xdr:cNvSpPr txBox="1"/>
      </xdr:nvSpPr>
      <xdr:spPr>
        <a:xfrm>
          <a:off x="15246428" y="65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42483</xdr:rowOff>
    </xdr:from>
    <xdr:to>
      <xdr:col>85</xdr:col>
      <xdr:colOff>127000</xdr:colOff>
      <xdr:row>77</xdr:row>
      <xdr:rowOff>49203</xdr:rowOff>
    </xdr:to>
    <xdr:cxnSp macro="">
      <xdr:nvCxnSpPr>
        <xdr:cNvPr id="628" name="直線コネクタ 627"/>
        <xdr:cNvCxnSpPr/>
      </xdr:nvCxnSpPr>
      <xdr:spPr>
        <a:xfrm>
          <a:off x="15481300" y="13244133"/>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35435</xdr:rowOff>
    </xdr:from>
    <xdr:to>
      <xdr:col>81</xdr:col>
      <xdr:colOff>50800</xdr:colOff>
      <xdr:row>77</xdr:row>
      <xdr:rowOff>42483</xdr:rowOff>
    </xdr:to>
    <xdr:cxnSp macro="">
      <xdr:nvCxnSpPr>
        <xdr:cNvPr id="631" name="直線コネクタ 630"/>
        <xdr:cNvCxnSpPr/>
      </xdr:nvCxnSpPr>
      <xdr:spPr>
        <a:xfrm>
          <a:off x="14592300" y="1323708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35269</xdr:rowOff>
    </xdr:from>
    <xdr:to>
      <xdr:col>76</xdr:col>
      <xdr:colOff>114300</xdr:colOff>
      <xdr:row>77</xdr:row>
      <xdr:rowOff>35435</xdr:rowOff>
    </xdr:to>
    <xdr:cxnSp macro="">
      <xdr:nvCxnSpPr>
        <xdr:cNvPr id="634" name="直線コネクタ 633"/>
        <xdr:cNvCxnSpPr/>
      </xdr:nvCxnSpPr>
      <xdr:spPr>
        <a:xfrm>
          <a:off x="13703300" y="1323691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32263</xdr:rowOff>
    </xdr:from>
    <xdr:to>
      <xdr:col>71</xdr:col>
      <xdr:colOff>177800</xdr:colOff>
      <xdr:row>77</xdr:row>
      <xdr:rowOff>35269</xdr:rowOff>
    </xdr:to>
    <xdr:cxnSp macro="">
      <xdr:nvCxnSpPr>
        <xdr:cNvPr id="637" name="直線コネクタ 636"/>
        <xdr:cNvCxnSpPr/>
      </xdr:nvCxnSpPr>
      <xdr:spPr>
        <a:xfrm>
          <a:off x="12814300" y="13233913"/>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169853</xdr:rowOff>
    </xdr:from>
    <xdr:to>
      <xdr:col>85</xdr:col>
      <xdr:colOff>177800</xdr:colOff>
      <xdr:row>77</xdr:row>
      <xdr:rowOff>100003</xdr:rowOff>
    </xdr:to>
    <xdr:sp macro="" textlink="">
      <xdr:nvSpPr>
        <xdr:cNvPr id="647" name="楕円 646"/>
        <xdr:cNvSpPr/>
      </xdr:nvSpPr>
      <xdr:spPr>
        <a:xfrm>
          <a:off x="16268700" y="132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148280</xdr:rowOff>
    </xdr:from>
    <xdr:ext cx="534377" cy="259045"/>
    <xdr:sp macro="" textlink="">
      <xdr:nvSpPr>
        <xdr:cNvPr id="648" name="公債費該当値テキスト"/>
        <xdr:cNvSpPr txBox="1"/>
      </xdr:nvSpPr>
      <xdr:spPr>
        <a:xfrm>
          <a:off x="16370300" y="13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163133</xdr:rowOff>
    </xdr:from>
    <xdr:to>
      <xdr:col>81</xdr:col>
      <xdr:colOff>101600</xdr:colOff>
      <xdr:row>77</xdr:row>
      <xdr:rowOff>93283</xdr:rowOff>
    </xdr:to>
    <xdr:sp macro="" textlink="">
      <xdr:nvSpPr>
        <xdr:cNvPr id="649" name="楕円 648"/>
        <xdr:cNvSpPr/>
      </xdr:nvSpPr>
      <xdr:spPr>
        <a:xfrm>
          <a:off x="15430500" y="131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84410</xdr:rowOff>
    </xdr:from>
    <xdr:ext cx="534377" cy="259045"/>
    <xdr:sp macro="" textlink="">
      <xdr:nvSpPr>
        <xdr:cNvPr id="650" name="テキスト ボックス 649"/>
        <xdr:cNvSpPr txBox="1"/>
      </xdr:nvSpPr>
      <xdr:spPr>
        <a:xfrm>
          <a:off x="15214111" y="132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156085</xdr:rowOff>
    </xdr:from>
    <xdr:to>
      <xdr:col>76</xdr:col>
      <xdr:colOff>165100</xdr:colOff>
      <xdr:row>77</xdr:row>
      <xdr:rowOff>86235</xdr:rowOff>
    </xdr:to>
    <xdr:sp macro="" textlink="">
      <xdr:nvSpPr>
        <xdr:cNvPr id="651" name="楕円 650"/>
        <xdr:cNvSpPr/>
      </xdr:nvSpPr>
      <xdr:spPr>
        <a:xfrm>
          <a:off x="14541500" y="131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77362</xdr:rowOff>
    </xdr:from>
    <xdr:ext cx="534377" cy="259045"/>
    <xdr:sp macro="" textlink="">
      <xdr:nvSpPr>
        <xdr:cNvPr id="652" name="テキスト ボックス 651"/>
        <xdr:cNvSpPr txBox="1"/>
      </xdr:nvSpPr>
      <xdr:spPr>
        <a:xfrm>
          <a:off x="14325111" y="132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155919</xdr:rowOff>
    </xdr:from>
    <xdr:to>
      <xdr:col>72</xdr:col>
      <xdr:colOff>38100</xdr:colOff>
      <xdr:row>77</xdr:row>
      <xdr:rowOff>86069</xdr:rowOff>
    </xdr:to>
    <xdr:sp macro="" textlink="">
      <xdr:nvSpPr>
        <xdr:cNvPr id="653" name="楕円 652"/>
        <xdr:cNvSpPr/>
      </xdr:nvSpPr>
      <xdr:spPr>
        <a:xfrm>
          <a:off x="13652500" y="13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77196</xdr:rowOff>
    </xdr:from>
    <xdr:ext cx="534377" cy="259045"/>
    <xdr:sp macro="" textlink="">
      <xdr:nvSpPr>
        <xdr:cNvPr id="654" name="テキスト ボックス 653"/>
        <xdr:cNvSpPr txBox="1"/>
      </xdr:nvSpPr>
      <xdr:spPr>
        <a:xfrm>
          <a:off x="13436111" y="132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152913</xdr:rowOff>
    </xdr:from>
    <xdr:to>
      <xdr:col>67</xdr:col>
      <xdr:colOff>101600</xdr:colOff>
      <xdr:row>77</xdr:row>
      <xdr:rowOff>83063</xdr:rowOff>
    </xdr:to>
    <xdr:sp macro="" textlink="">
      <xdr:nvSpPr>
        <xdr:cNvPr id="655" name="楕円 654"/>
        <xdr:cNvSpPr/>
      </xdr:nvSpPr>
      <xdr:spPr>
        <a:xfrm>
          <a:off x="12763500" y="131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74190</xdr:rowOff>
    </xdr:from>
    <xdr:ext cx="534377" cy="259045"/>
    <xdr:sp macro="" textlink="">
      <xdr:nvSpPr>
        <xdr:cNvPr id="656" name="テキスト ボックス 655"/>
        <xdr:cNvSpPr txBox="1"/>
      </xdr:nvSpPr>
      <xdr:spPr>
        <a:xfrm>
          <a:off x="12547111" y="132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114029</xdr:rowOff>
    </xdr:from>
    <xdr:to>
      <xdr:col>85</xdr:col>
      <xdr:colOff>127000</xdr:colOff>
      <xdr:row>98</xdr:row>
      <xdr:rowOff>129141</xdr:rowOff>
    </xdr:to>
    <xdr:cxnSp macro="">
      <xdr:nvCxnSpPr>
        <xdr:cNvPr id="683" name="直線コネクタ 682"/>
        <xdr:cNvCxnSpPr/>
      </xdr:nvCxnSpPr>
      <xdr:spPr>
        <a:xfrm>
          <a:off x="15481300" y="16916129"/>
          <a:ext cx="8382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114029</xdr:rowOff>
    </xdr:from>
    <xdr:to>
      <xdr:col>81</xdr:col>
      <xdr:colOff>50800</xdr:colOff>
      <xdr:row>98</xdr:row>
      <xdr:rowOff>114373</xdr:rowOff>
    </xdr:to>
    <xdr:cxnSp macro="">
      <xdr:nvCxnSpPr>
        <xdr:cNvPr id="686" name="直線コネクタ 685"/>
        <xdr:cNvCxnSpPr/>
      </xdr:nvCxnSpPr>
      <xdr:spPr>
        <a:xfrm flipV="1">
          <a:off x="14592300" y="1691612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21253</xdr:rowOff>
    </xdr:from>
    <xdr:to>
      <xdr:col>76</xdr:col>
      <xdr:colOff>114300</xdr:colOff>
      <xdr:row>98</xdr:row>
      <xdr:rowOff>114373</xdr:rowOff>
    </xdr:to>
    <xdr:cxnSp macro="">
      <xdr:nvCxnSpPr>
        <xdr:cNvPr id="689" name="直線コネクタ 688"/>
        <xdr:cNvCxnSpPr/>
      </xdr:nvCxnSpPr>
      <xdr:spPr>
        <a:xfrm>
          <a:off x="13703300" y="16823353"/>
          <a:ext cx="889000" cy="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21253</xdr:rowOff>
    </xdr:from>
    <xdr:to>
      <xdr:col>71</xdr:col>
      <xdr:colOff>177800</xdr:colOff>
      <xdr:row>98</xdr:row>
      <xdr:rowOff>113957</xdr:rowOff>
    </xdr:to>
    <xdr:cxnSp macro="">
      <xdr:nvCxnSpPr>
        <xdr:cNvPr id="692" name="直線コネクタ 691"/>
        <xdr:cNvCxnSpPr/>
      </xdr:nvCxnSpPr>
      <xdr:spPr>
        <a:xfrm flipV="1">
          <a:off x="12814300" y="16823353"/>
          <a:ext cx="889000" cy="9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78341</xdr:rowOff>
    </xdr:from>
    <xdr:to>
      <xdr:col>85</xdr:col>
      <xdr:colOff>177800</xdr:colOff>
      <xdr:row>99</xdr:row>
      <xdr:rowOff>8491</xdr:rowOff>
    </xdr:to>
    <xdr:sp macro="" textlink="">
      <xdr:nvSpPr>
        <xdr:cNvPr id="702" name="楕円 701"/>
        <xdr:cNvSpPr/>
      </xdr:nvSpPr>
      <xdr:spPr>
        <a:xfrm>
          <a:off x="16268700" y="168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164718</xdr:rowOff>
    </xdr:from>
    <xdr:ext cx="469744" cy="259045"/>
    <xdr:sp macro="" textlink="">
      <xdr:nvSpPr>
        <xdr:cNvPr id="703" name="積立金該当値テキスト"/>
        <xdr:cNvSpPr txBox="1"/>
      </xdr:nvSpPr>
      <xdr:spPr>
        <a:xfrm>
          <a:off x="16370300" y="167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63229</xdr:rowOff>
    </xdr:from>
    <xdr:to>
      <xdr:col>81</xdr:col>
      <xdr:colOff>101600</xdr:colOff>
      <xdr:row>98</xdr:row>
      <xdr:rowOff>164829</xdr:rowOff>
    </xdr:to>
    <xdr:sp macro="" textlink="">
      <xdr:nvSpPr>
        <xdr:cNvPr id="704" name="楕円 703"/>
        <xdr:cNvSpPr/>
      </xdr:nvSpPr>
      <xdr:spPr>
        <a:xfrm>
          <a:off x="15430500" y="168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155956</xdr:rowOff>
    </xdr:from>
    <xdr:ext cx="534377" cy="259045"/>
    <xdr:sp macro="" textlink="">
      <xdr:nvSpPr>
        <xdr:cNvPr id="705" name="テキスト ボックス 704"/>
        <xdr:cNvSpPr txBox="1"/>
      </xdr:nvSpPr>
      <xdr:spPr>
        <a:xfrm>
          <a:off x="15214111" y="169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63573</xdr:rowOff>
    </xdr:from>
    <xdr:to>
      <xdr:col>76</xdr:col>
      <xdr:colOff>165100</xdr:colOff>
      <xdr:row>98</xdr:row>
      <xdr:rowOff>165173</xdr:rowOff>
    </xdr:to>
    <xdr:sp macro="" textlink="">
      <xdr:nvSpPr>
        <xdr:cNvPr id="706" name="楕円 705"/>
        <xdr:cNvSpPr/>
      </xdr:nvSpPr>
      <xdr:spPr>
        <a:xfrm>
          <a:off x="14541500" y="168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156300</xdr:rowOff>
    </xdr:from>
    <xdr:ext cx="534377" cy="259045"/>
    <xdr:sp macro="" textlink="">
      <xdr:nvSpPr>
        <xdr:cNvPr id="707" name="テキスト ボックス 706"/>
        <xdr:cNvSpPr txBox="1"/>
      </xdr:nvSpPr>
      <xdr:spPr>
        <a:xfrm>
          <a:off x="14325111" y="169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141903</xdr:rowOff>
    </xdr:from>
    <xdr:to>
      <xdr:col>72</xdr:col>
      <xdr:colOff>38100</xdr:colOff>
      <xdr:row>98</xdr:row>
      <xdr:rowOff>72053</xdr:rowOff>
    </xdr:to>
    <xdr:sp macro="" textlink="">
      <xdr:nvSpPr>
        <xdr:cNvPr id="708" name="楕円 707"/>
        <xdr:cNvSpPr/>
      </xdr:nvSpPr>
      <xdr:spPr>
        <a:xfrm>
          <a:off x="13652500" y="167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88580</xdr:rowOff>
    </xdr:from>
    <xdr:ext cx="534377" cy="259045"/>
    <xdr:sp macro="" textlink="">
      <xdr:nvSpPr>
        <xdr:cNvPr id="709" name="テキスト ボックス 708"/>
        <xdr:cNvSpPr txBox="1"/>
      </xdr:nvSpPr>
      <xdr:spPr>
        <a:xfrm>
          <a:off x="13436111" y="165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63157</xdr:rowOff>
    </xdr:from>
    <xdr:to>
      <xdr:col>67</xdr:col>
      <xdr:colOff>101600</xdr:colOff>
      <xdr:row>98</xdr:row>
      <xdr:rowOff>164757</xdr:rowOff>
    </xdr:to>
    <xdr:sp macro="" textlink="">
      <xdr:nvSpPr>
        <xdr:cNvPr id="710" name="楕円 709"/>
        <xdr:cNvSpPr/>
      </xdr:nvSpPr>
      <xdr:spPr>
        <a:xfrm>
          <a:off x="127635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155884</xdr:rowOff>
    </xdr:from>
    <xdr:ext cx="534377" cy="259045"/>
    <xdr:sp macro="" textlink="">
      <xdr:nvSpPr>
        <xdr:cNvPr id="711" name="テキスト ボックス 710"/>
        <xdr:cNvSpPr txBox="1"/>
      </xdr:nvSpPr>
      <xdr:spPr>
        <a:xfrm>
          <a:off x="12547111" y="169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77636</xdr:rowOff>
    </xdr:from>
    <xdr:to>
      <xdr:col>116</xdr:col>
      <xdr:colOff>63500</xdr:colOff>
      <xdr:row>77</xdr:row>
      <xdr:rowOff>89712</xdr:rowOff>
    </xdr:to>
    <xdr:cxnSp macro="">
      <xdr:nvCxnSpPr>
        <xdr:cNvPr id="853" name="直線コネクタ 852"/>
        <xdr:cNvCxnSpPr/>
      </xdr:nvCxnSpPr>
      <xdr:spPr>
        <a:xfrm>
          <a:off x="21323300" y="13107836"/>
          <a:ext cx="838200" cy="1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77636</xdr:rowOff>
    </xdr:from>
    <xdr:to>
      <xdr:col>111</xdr:col>
      <xdr:colOff>177800</xdr:colOff>
      <xdr:row>77</xdr:row>
      <xdr:rowOff>29077</xdr:rowOff>
    </xdr:to>
    <xdr:cxnSp macro="">
      <xdr:nvCxnSpPr>
        <xdr:cNvPr id="856" name="直線コネクタ 855"/>
        <xdr:cNvCxnSpPr/>
      </xdr:nvCxnSpPr>
      <xdr:spPr>
        <a:xfrm flipV="1">
          <a:off x="20434300" y="13107836"/>
          <a:ext cx="889000" cy="1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52184</xdr:rowOff>
    </xdr:from>
    <xdr:to>
      <xdr:col>107</xdr:col>
      <xdr:colOff>50800</xdr:colOff>
      <xdr:row>77</xdr:row>
      <xdr:rowOff>29077</xdr:rowOff>
    </xdr:to>
    <xdr:cxnSp macro="">
      <xdr:nvCxnSpPr>
        <xdr:cNvPr id="859" name="直線コネクタ 858"/>
        <xdr:cNvCxnSpPr/>
      </xdr:nvCxnSpPr>
      <xdr:spPr>
        <a:xfrm>
          <a:off x="19545300" y="13082384"/>
          <a:ext cx="889000" cy="1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52184</xdr:rowOff>
    </xdr:from>
    <xdr:to>
      <xdr:col>102</xdr:col>
      <xdr:colOff>114300</xdr:colOff>
      <xdr:row>77</xdr:row>
      <xdr:rowOff>2350</xdr:rowOff>
    </xdr:to>
    <xdr:cxnSp macro="">
      <xdr:nvCxnSpPr>
        <xdr:cNvPr id="862" name="直線コネクタ 861"/>
        <xdr:cNvCxnSpPr/>
      </xdr:nvCxnSpPr>
      <xdr:spPr>
        <a:xfrm flipV="1">
          <a:off x="18656300" y="13082384"/>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38912</xdr:rowOff>
    </xdr:from>
    <xdr:to>
      <xdr:col>116</xdr:col>
      <xdr:colOff>114300</xdr:colOff>
      <xdr:row>77</xdr:row>
      <xdr:rowOff>140512</xdr:rowOff>
    </xdr:to>
    <xdr:sp macro="" textlink="">
      <xdr:nvSpPr>
        <xdr:cNvPr id="872" name="楕円 871"/>
        <xdr:cNvSpPr/>
      </xdr:nvSpPr>
      <xdr:spPr>
        <a:xfrm>
          <a:off x="221107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125289</xdr:rowOff>
    </xdr:from>
    <xdr:ext cx="534377" cy="259045"/>
    <xdr:sp macro="" textlink="">
      <xdr:nvSpPr>
        <xdr:cNvPr id="873" name="繰出金該当値テキスト"/>
        <xdr:cNvSpPr txBox="1"/>
      </xdr:nvSpPr>
      <xdr:spPr>
        <a:xfrm>
          <a:off x="22212300" y="131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26836</xdr:rowOff>
    </xdr:from>
    <xdr:to>
      <xdr:col>112</xdr:col>
      <xdr:colOff>38100</xdr:colOff>
      <xdr:row>76</xdr:row>
      <xdr:rowOff>128436</xdr:rowOff>
    </xdr:to>
    <xdr:sp macro="" textlink="">
      <xdr:nvSpPr>
        <xdr:cNvPr id="874" name="楕円 873"/>
        <xdr:cNvSpPr/>
      </xdr:nvSpPr>
      <xdr:spPr>
        <a:xfrm>
          <a:off x="21272500" y="130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119563</xdr:rowOff>
    </xdr:from>
    <xdr:ext cx="534377" cy="259045"/>
    <xdr:sp macro="" textlink="">
      <xdr:nvSpPr>
        <xdr:cNvPr id="875" name="テキスト ボックス 874"/>
        <xdr:cNvSpPr txBox="1"/>
      </xdr:nvSpPr>
      <xdr:spPr>
        <a:xfrm>
          <a:off x="21056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149727</xdr:rowOff>
    </xdr:from>
    <xdr:to>
      <xdr:col>107</xdr:col>
      <xdr:colOff>101600</xdr:colOff>
      <xdr:row>77</xdr:row>
      <xdr:rowOff>79877</xdr:rowOff>
    </xdr:to>
    <xdr:sp macro="" textlink="">
      <xdr:nvSpPr>
        <xdr:cNvPr id="876" name="楕円 875"/>
        <xdr:cNvSpPr/>
      </xdr:nvSpPr>
      <xdr:spPr>
        <a:xfrm>
          <a:off x="20383500" y="131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71004</xdr:rowOff>
    </xdr:from>
    <xdr:ext cx="534377" cy="259045"/>
    <xdr:sp macro="" textlink="">
      <xdr:nvSpPr>
        <xdr:cNvPr id="877" name="テキスト ボックス 876"/>
        <xdr:cNvSpPr txBox="1"/>
      </xdr:nvSpPr>
      <xdr:spPr>
        <a:xfrm>
          <a:off x="20167111" y="132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1384</xdr:rowOff>
    </xdr:from>
    <xdr:to>
      <xdr:col>102</xdr:col>
      <xdr:colOff>165100</xdr:colOff>
      <xdr:row>76</xdr:row>
      <xdr:rowOff>102984</xdr:rowOff>
    </xdr:to>
    <xdr:sp macro="" textlink="">
      <xdr:nvSpPr>
        <xdr:cNvPr id="878" name="楕円 877"/>
        <xdr:cNvSpPr/>
      </xdr:nvSpPr>
      <xdr:spPr>
        <a:xfrm>
          <a:off x="19494500" y="130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94111</xdr:rowOff>
    </xdr:from>
    <xdr:ext cx="534377" cy="259045"/>
    <xdr:sp macro="" textlink="">
      <xdr:nvSpPr>
        <xdr:cNvPr id="879" name="テキスト ボックス 878"/>
        <xdr:cNvSpPr txBox="1"/>
      </xdr:nvSpPr>
      <xdr:spPr>
        <a:xfrm>
          <a:off x="19278111" y="1312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123000</xdr:rowOff>
    </xdr:from>
    <xdr:to>
      <xdr:col>98</xdr:col>
      <xdr:colOff>38100</xdr:colOff>
      <xdr:row>77</xdr:row>
      <xdr:rowOff>53150</xdr:rowOff>
    </xdr:to>
    <xdr:sp macro="" textlink="">
      <xdr:nvSpPr>
        <xdr:cNvPr id="880" name="楕円 879"/>
        <xdr:cNvSpPr/>
      </xdr:nvSpPr>
      <xdr:spPr>
        <a:xfrm>
          <a:off x="18605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44277</xdr:rowOff>
    </xdr:from>
    <xdr:ext cx="534377" cy="259045"/>
    <xdr:sp macro="" textlink="">
      <xdr:nvSpPr>
        <xdr:cNvPr id="881" name="テキスト ボックス 880"/>
        <xdr:cNvSpPr txBox="1"/>
      </xdr:nvSpPr>
      <xdr:spPr>
        <a:xfrm>
          <a:off x="18389111" y="132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386,195</a:t>
          </a:r>
          <a:r>
            <a:rPr kumimoji="1" lang="ja-JP" altLang="ja-JP" sz="1400">
              <a:solidFill>
                <a:schemeClr val="dk1"/>
              </a:solidFill>
              <a:effectLst/>
              <a:latin typeface="+mn-lt"/>
              <a:ea typeface="+mn-ea"/>
              <a:cs typeface="+mn-cs"/>
            </a:rPr>
            <a:t>円となっている。主な構成項目では、扶助費が住民一人当たり</a:t>
          </a:r>
          <a:r>
            <a:rPr kumimoji="1" lang="en-US" altLang="ja-JP" sz="1400">
              <a:solidFill>
                <a:schemeClr val="dk1"/>
              </a:solidFill>
              <a:effectLst/>
              <a:latin typeface="+mn-lt"/>
              <a:ea typeface="+mn-ea"/>
              <a:cs typeface="+mn-cs"/>
            </a:rPr>
            <a:t>102,078</a:t>
          </a:r>
          <a:r>
            <a:rPr kumimoji="1" lang="ja-JP" altLang="ja-JP" sz="1400">
              <a:solidFill>
                <a:schemeClr val="dk1"/>
              </a:solidFill>
              <a:effectLst/>
              <a:latin typeface="+mn-lt"/>
              <a:ea typeface="+mn-ea"/>
              <a:cs typeface="+mn-cs"/>
            </a:rPr>
            <a:t>円となって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扶助費の主なものについては、障害福祉ｻｰﾋﾞｽ給付費や教育・保育給付費などがあり、年々増加する見込となっている。</a:t>
          </a:r>
          <a:endParaRPr lang="ja-JP" altLang="ja-JP" sz="1400">
            <a:effectLst/>
          </a:endParaRPr>
        </a:p>
        <a:p>
          <a:r>
            <a:rPr kumimoji="1" lang="ja-JP" altLang="ja-JP" sz="1400">
              <a:solidFill>
                <a:schemeClr val="dk1"/>
              </a:solidFill>
              <a:effectLst/>
              <a:latin typeface="+mn-lt"/>
              <a:ea typeface="+mn-ea"/>
              <a:cs typeface="+mn-cs"/>
            </a:rPr>
            <a:t>　扶助費に次いで大きな構成項目である普通建設事業については、</a:t>
          </a:r>
          <a:r>
            <a:rPr kumimoji="1" lang="ja-JP" altLang="ja-JP" sz="1400" b="0" i="0" baseline="0">
              <a:solidFill>
                <a:schemeClr val="dk1"/>
              </a:solidFill>
              <a:effectLst/>
              <a:latin typeface="+mn-lt"/>
              <a:ea typeface="+mn-ea"/>
              <a:cs typeface="+mn-cs"/>
            </a:rPr>
            <a:t>住民一人当たり</a:t>
          </a:r>
          <a:r>
            <a:rPr kumimoji="1" lang="en-US" altLang="ja-JP" sz="1400" b="0" i="0" baseline="0">
              <a:solidFill>
                <a:schemeClr val="dk1"/>
              </a:solidFill>
              <a:effectLst/>
              <a:latin typeface="+mn-lt"/>
              <a:ea typeface="+mn-ea"/>
              <a:cs typeface="+mn-cs"/>
            </a:rPr>
            <a:t>74,578</a:t>
          </a:r>
          <a:r>
            <a:rPr kumimoji="1" lang="ja-JP" altLang="ja-JP" sz="1400" b="0" i="0" baseline="0">
              <a:solidFill>
                <a:schemeClr val="dk1"/>
              </a:solidFill>
              <a:effectLst/>
              <a:latin typeface="+mn-lt"/>
              <a:ea typeface="+mn-ea"/>
              <a:cs typeface="+mn-cs"/>
            </a:rPr>
            <a:t>円となって</a:t>
          </a:r>
          <a:r>
            <a:rPr kumimoji="1" lang="ja-JP" altLang="en-US" sz="1400" b="0" i="0" baseline="0">
              <a:solidFill>
                <a:schemeClr val="dk1"/>
              </a:solidFill>
              <a:effectLst/>
              <a:latin typeface="+mn-lt"/>
              <a:ea typeface="+mn-ea"/>
              <a:cs typeface="+mn-cs"/>
            </a:rPr>
            <a:t>おり、類似団体を上回っている。普通建設事業費の主なものについては、新庁舎建設事業や私立保育所整備事業などのがあり、しばらく高い水準で推移するものと見込まれる。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も、小学校の増築事業</a:t>
          </a:r>
          <a:r>
            <a:rPr kumimoji="1" lang="ja-JP" altLang="ja-JP" sz="1400">
              <a:solidFill>
                <a:schemeClr val="dk1"/>
              </a:solidFill>
              <a:effectLst/>
              <a:latin typeface="+mn-lt"/>
              <a:ea typeface="+mn-ea"/>
              <a:cs typeface="+mn-cs"/>
            </a:rPr>
            <a:t>が予定されており、普通建設事業費が増大する見込みとなっている事から、自主財源確保の取り組みと併せて経費の削減に努める。</a:t>
          </a:r>
          <a:endParaRPr kumimoji="1" lang="en-US" altLang="ja-JP" sz="1400">
            <a:solidFill>
              <a:schemeClr val="dk1"/>
            </a:solidFill>
            <a:effectLst/>
            <a:latin typeface="+mn-lt"/>
            <a:ea typeface="+mn-ea"/>
            <a:cs typeface="+mn-cs"/>
          </a:endParaRPr>
        </a:p>
        <a:p>
          <a:pPr eaLnBrk="1" fontAlgn="auto" latinLnBrk="0" hangingPunct="1"/>
          <a:endParaRPr kumimoji="1" lang="en-US" altLang="ja-JP" sz="14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21,284
21,002
15.53
8,462,437
8,219,784
212,706
4,346,719
5,480,456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103451</xdr:rowOff>
    </xdr:from>
    <xdr:to>
      <xdr:col>24</xdr:col>
      <xdr:colOff>63500</xdr:colOff>
      <xdr:row>36</xdr:row>
      <xdr:rowOff>25400</xdr:rowOff>
    </xdr:to>
    <xdr:cxnSp macro="">
      <xdr:nvCxnSpPr>
        <xdr:cNvPr id="63" name="直線コネクタ 62"/>
        <xdr:cNvCxnSpPr/>
      </xdr:nvCxnSpPr>
      <xdr:spPr>
        <a:xfrm>
          <a:off x="3797300" y="6104201"/>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103451</xdr:rowOff>
    </xdr:from>
    <xdr:to>
      <xdr:col>19</xdr:col>
      <xdr:colOff>177800</xdr:colOff>
      <xdr:row>35</xdr:row>
      <xdr:rowOff>145905</xdr:rowOff>
    </xdr:to>
    <xdr:cxnSp macro="">
      <xdr:nvCxnSpPr>
        <xdr:cNvPr id="66" name="直線コネクタ 65"/>
        <xdr:cNvCxnSpPr/>
      </xdr:nvCxnSpPr>
      <xdr:spPr>
        <a:xfrm flipV="1">
          <a:off x="2908300" y="610420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124025</xdr:rowOff>
    </xdr:from>
    <xdr:to>
      <xdr:col>15</xdr:col>
      <xdr:colOff>50800</xdr:colOff>
      <xdr:row>35</xdr:row>
      <xdr:rowOff>145905</xdr:rowOff>
    </xdr:to>
    <xdr:cxnSp macro="">
      <xdr:nvCxnSpPr>
        <xdr:cNvPr id="69" name="直線コネクタ 68"/>
        <xdr:cNvCxnSpPr/>
      </xdr:nvCxnSpPr>
      <xdr:spPr>
        <a:xfrm>
          <a:off x="2019300" y="5953325"/>
          <a:ext cx="889000" cy="1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113901</xdr:rowOff>
    </xdr:from>
    <xdr:to>
      <xdr:col>10</xdr:col>
      <xdr:colOff>114300</xdr:colOff>
      <xdr:row>34</xdr:row>
      <xdr:rowOff>124025</xdr:rowOff>
    </xdr:to>
    <xdr:cxnSp macro="">
      <xdr:nvCxnSpPr>
        <xdr:cNvPr id="72" name="直線コネクタ 71"/>
        <xdr:cNvCxnSpPr/>
      </xdr:nvCxnSpPr>
      <xdr:spPr>
        <a:xfrm>
          <a:off x="1130300" y="594320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82" name="楕円 81"/>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469744" cy="259045"/>
    <xdr:sp macro="" textlink="">
      <xdr:nvSpPr>
        <xdr:cNvPr id="83" name="議会費該当値テキスト"/>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52651</xdr:rowOff>
    </xdr:from>
    <xdr:to>
      <xdr:col>20</xdr:col>
      <xdr:colOff>38100</xdr:colOff>
      <xdr:row>35</xdr:row>
      <xdr:rowOff>154251</xdr:rowOff>
    </xdr:to>
    <xdr:sp macro="" textlink="">
      <xdr:nvSpPr>
        <xdr:cNvPr id="84" name="楕円 83"/>
        <xdr:cNvSpPr/>
      </xdr:nvSpPr>
      <xdr:spPr>
        <a:xfrm>
          <a:off x="3746500" y="60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145378</xdr:rowOff>
    </xdr:from>
    <xdr:ext cx="469744" cy="259045"/>
    <xdr:sp macro="" textlink="">
      <xdr:nvSpPr>
        <xdr:cNvPr id="85" name="テキスト ボックス 84"/>
        <xdr:cNvSpPr txBox="1"/>
      </xdr:nvSpPr>
      <xdr:spPr>
        <a:xfrm>
          <a:off x="3562428" y="614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95105</xdr:rowOff>
    </xdr:from>
    <xdr:to>
      <xdr:col>15</xdr:col>
      <xdr:colOff>101600</xdr:colOff>
      <xdr:row>36</xdr:row>
      <xdr:rowOff>25255</xdr:rowOff>
    </xdr:to>
    <xdr:sp macro="" textlink="">
      <xdr:nvSpPr>
        <xdr:cNvPr id="86" name="楕円 85"/>
        <xdr:cNvSpPr/>
      </xdr:nvSpPr>
      <xdr:spPr>
        <a:xfrm>
          <a:off x="2857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16382</xdr:rowOff>
    </xdr:from>
    <xdr:ext cx="469744" cy="259045"/>
    <xdr:sp macro="" textlink="">
      <xdr:nvSpPr>
        <xdr:cNvPr id="87" name="テキスト ボックス 86"/>
        <xdr:cNvSpPr txBox="1"/>
      </xdr:nvSpPr>
      <xdr:spPr>
        <a:xfrm>
          <a:off x="2673428"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73225</xdr:rowOff>
    </xdr:from>
    <xdr:to>
      <xdr:col>10</xdr:col>
      <xdr:colOff>165100</xdr:colOff>
      <xdr:row>35</xdr:row>
      <xdr:rowOff>3375</xdr:rowOff>
    </xdr:to>
    <xdr:sp macro="" textlink="">
      <xdr:nvSpPr>
        <xdr:cNvPr id="88" name="楕円 87"/>
        <xdr:cNvSpPr/>
      </xdr:nvSpPr>
      <xdr:spPr>
        <a:xfrm>
          <a:off x="1968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165952</xdr:rowOff>
    </xdr:from>
    <xdr:ext cx="469744" cy="259045"/>
    <xdr:sp macro="" textlink="">
      <xdr:nvSpPr>
        <xdr:cNvPr id="89" name="テキスト ボックス 88"/>
        <xdr:cNvSpPr txBox="1"/>
      </xdr:nvSpPr>
      <xdr:spPr>
        <a:xfrm>
          <a:off x="1784428" y="599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63101</xdr:rowOff>
    </xdr:from>
    <xdr:to>
      <xdr:col>6</xdr:col>
      <xdr:colOff>38100</xdr:colOff>
      <xdr:row>34</xdr:row>
      <xdr:rowOff>164701</xdr:rowOff>
    </xdr:to>
    <xdr:sp macro="" textlink="">
      <xdr:nvSpPr>
        <xdr:cNvPr id="90" name="楕円 89"/>
        <xdr:cNvSpPr/>
      </xdr:nvSpPr>
      <xdr:spPr>
        <a:xfrm>
          <a:off x="1079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155828</xdr:rowOff>
    </xdr:from>
    <xdr:ext cx="469744" cy="259045"/>
    <xdr:sp macro="" textlink="">
      <xdr:nvSpPr>
        <xdr:cNvPr id="91" name="テキスト ボックス 90"/>
        <xdr:cNvSpPr txBox="1"/>
      </xdr:nvSpPr>
      <xdr:spPr>
        <a:xfrm>
          <a:off x="895428" y="598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116313</xdr:rowOff>
    </xdr:from>
    <xdr:to>
      <xdr:col>24</xdr:col>
      <xdr:colOff>63500</xdr:colOff>
      <xdr:row>58</xdr:row>
      <xdr:rowOff>129074</xdr:rowOff>
    </xdr:to>
    <xdr:cxnSp macro="">
      <xdr:nvCxnSpPr>
        <xdr:cNvPr id="120" name="直線コネクタ 119"/>
        <xdr:cNvCxnSpPr/>
      </xdr:nvCxnSpPr>
      <xdr:spPr>
        <a:xfrm flipV="1">
          <a:off x="3797300" y="10060413"/>
          <a:ext cx="838200" cy="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129074</xdr:rowOff>
    </xdr:from>
    <xdr:to>
      <xdr:col>19</xdr:col>
      <xdr:colOff>177800</xdr:colOff>
      <xdr:row>58</xdr:row>
      <xdr:rowOff>150793</xdr:rowOff>
    </xdr:to>
    <xdr:cxnSp macro="">
      <xdr:nvCxnSpPr>
        <xdr:cNvPr id="123" name="直線コネクタ 122"/>
        <xdr:cNvCxnSpPr/>
      </xdr:nvCxnSpPr>
      <xdr:spPr>
        <a:xfrm flipV="1">
          <a:off x="2908300" y="10073174"/>
          <a:ext cx="889000" cy="2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95720</xdr:rowOff>
    </xdr:from>
    <xdr:to>
      <xdr:col>15</xdr:col>
      <xdr:colOff>50800</xdr:colOff>
      <xdr:row>58</xdr:row>
      <xdr:rowOff>150793</xdr:rowOff>
    </xdr:to>
    <xdr:cxnSp macro="">
      <xdr:nvCxnSpPr>
        <xdr:cNvPr id="126" name="直線コネクタ 125"/>
        <xdr:cNvCxnSpPr/>
      </xdr:nvCxnSpPr>
      <xdr:spPr>
        <a:xfrm>
          <a:off x="2019300" y="10039820"/>
          <a:ext cx="8890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95720</xdr:rowOff>
    </xdr:from>
    <xdr:to>
      <xdr:col>10</xdr:col>
      <xdr:colOff>114300</xdr:colOff>
      <xdr:row>58</xdr:row>
      <xdr:rowOff>153596</xdr:rowOff>
    </xdr:to>
    <xdr:cxnSp macro="">
      <xdr:nvCxnSpPr>
        <xdr:cNvPr id="129" name="直線コネクタ 128"/>
        <xdr:cNvCxnSpPr/>
      </xdr:nvCxnSpPr>
      <xdr:spPr>
        <a:xfrm flipV="1">
          <a:off x="1130300" y="10039820"/>
          <a:ext cx="889000" cy="5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65513</xdr:rowOff>
    </xdr:from>
    <xdr:to>
      <xdr:col>24</xdr:col>
      <xdr:colOff>114300</xdr:colOff>
      <xdr:row>58</xdr:row>
      <xdr:rowOff>167113</xdr:rowOff>
    </xdr:to>
    <xdr:sp macro="" textlink="">
      <xdr:nvSpPr>
        <xdr:cNvPr id="139" name="楕円 138"/>
        <xdr:cNvSpPr/>
      </xdr:nvSpPr>
      <xdr:spPr>
        <a:xfrm>
          <a:off x="4584700" y="100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78274</xdr:rowOff>
    </xdr:from>
    <xdr:to>
      <xdr:col>20</xdr:col>
      <xdr:colOff>38100</xdr:colOff>
      <xdr:row>59</xdr:row>
      <xdr:rowOff>8424</xdr:rowOff>
    </xdr:to>
    <xdr:sp macro="" textlink="">
      <xdr:nvSpPr>
        <xdr:cNvPr id="141" name="楕円 140"/>
        <xdr:cNvSpPr/>
      </xdr:nvSpPr>
      <xdr:spPr>
        <a:xfrm>
          <a:off x="3746500" y="100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171001</xdr:rowOff>
    </xdr:from>
    <xdr:ext cx="534377" cy="259045"/>
    <xdr:sp macro="" textlink="">
      <xdr:nvSpPr>
        <xdr:cNvPr id="142" name="テキスト ボックス 141"/>
        <xdr:cNvSpPr txBox="1"/>
      </xdr:nvSpPr>
      <xdr:spPr>
        <a:xfrm>
          <a:off x="3530111" y="1011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99993</xdr:rowOff>
    </xdr:from>
    <xdr:to>
      <xdr:col>15</xdr:col>
      <xdr:colOff>101600</xdr:colOff>
      <xdr:row>59</xdr:row>
      <xdr:rowOff>30143</xdr:rowOff>
    </xdr:to>
    <xdr:sp macro="" textlink="">
      <xdr:nvSpPr>
        <xdr:cNvPr id="143" name="楕円 142"/>
        <xdr:cNvSpPr/>
      </xdr:nvSpPr>
      <xdr:spPr>
        <a:xfrm>
          <a:off x="2857500" y="10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21270</xdr:rowOff>
    </xdr:from>
    <xdr:ext cx="534377" cy="259045"/>
    <xdr:sp macro="" textlink="">
      <xdr:nvSpPr>
        <xdr:cNvPr id="144" name="テキスト ボックス 143"/>
        <xdr:cNvSpPr txBox="1"/>
      </xdr:nvSpPr>
      <xdr:spPr>
        <a:xfrm>
          <a:off x="2641111" y="101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44920</xdr:rowOff>
    </xdr:from>
    <xdr:to>
      <xdr:col>10</xdr:col>
      <xdr:colOff>165100</xdr:colOff>
      <xdr:row>58</xdr:row>
      <xdr:rowOff>146520</xdr:rowOff>
    </xdr:to>
    <xdr:sp macro="" textlink="">
      <xdr:nvSpPr>
        <xdr:cNvPr id="145" name="楕円 144"/>
        <xdr:cNvSpPr/>
      </xdr:nvSpPr>
      <xdr:spPr>
        <a:xfrm>
          <a:off x="1968500" y="99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163047</xdr:rowOff>
    </xdr:from>
    <xdr:ext cx="534377" cy="259045"/>
    <xdr:sp macro="" textlink="">
      <xdr:nvSpPr>
        <xdr:cNvPr id="146" name="テキスト ボックス 145"/>
        <xdr:cNvSpPr txBox="1"/>
      </xdr:nvSpPr>
      <xdr:spPr>
        <a:xfrm>
          <a:off x="1752111" y="97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102796</xdr:rowOff>
    </xdr:from>
    <xdr:to>
      <xdr:col>6</xdr:col>
      <xdr:colOff>38100</xdr:colOff>
      <xdr:row>59</xdr:row>
      <xdr:rowOff>32946</xdr:rowOff>
    </xdr:to>
    <xdr:sp macro="" textlink="">
      <xdr:nvSpPr>
        <xdr:cNvPr id="147" name="楕円 146"/>
        <xdr:cNvSpPr/>
      </xdr:nvSpPr>
      <xdr:spPr>
        <a:xfrm>
          <a:off x="1079500" y="100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24073</xdr:rowOff>
    </xdr:from>
    <xdr:ext cx="534377" cy="259045"/>
    <xdr:sp macro="" textlink="">
      <xdr:nvSpPr>
        <xdr:cNvPr id="148" name="テキスト ボックス 147"/>
        <xdr:cNvSpPr txBox="1"/>
      </xdr:nvSpPr>
      <xdr:spPr>
        <a:xfrm>
          <a:off x="863111" y="101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64850</xdr:rowOff>
    </xdr:from>
    <xdr:to>
      <xdr:col>24</xdr:col>
      <xdr:colOff>63500</xdr:colOff>
      <xdr:row>75</xdr:row>
      <xdr:rowOff>111952</xdr:rowOff>
    </xdr:to>
    <xdr:cxnSp macro="">
      <xdr:nvCxnSpPr>
        <xdr:cNvPr id="180" name="直線コネクタ 179"/>
        <xdr:cNvCxnSpPr/>
      </xdr:nvCxnSpPr>
      <xdr:spPr>
        <a:xfrm flipV="1">
          <a:off x="3797300" y="12923600"/>
          <a:ext cx="8382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111952</xdr:rowOff>
    </xdr:from>
    <xdr:to>
      <xdr:col>19</xdr:col>
      <xdr:colOff>177800</xdr:colOff>
      <xdr:row>76</xdr:row>
      <xdr:rowOff>169842</xdr:rowOff>
    </xdr:to>
    <xdr:cxnSp macro="">
      <xdr:nvCxnSpPr>
        <xdr:cNvPr id="183" name="直線コネクタ 182"/>
        <xdr:cNvCxnSpPr/>
      </xdr:nvCxnSpPr>
      <xdr:spPr>
        <a:xfrm flipV="1">
          <a:off x="2908300" y="12970702"/>
          <a:ext cx="889000" cy="2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109525</xdr:rowOff>
    </xdr:from>
    <xdr:to>
      <xdr:col>15</xdr:col>
      <xdr:colOff>50800</xdr:colOff>
      <xdr:row>76</xdr:row>
      <xdr:rowOff>169842</xdr:rowOff>
    </xdr:to>
    <xdr:cxnSp macro="">
      <xdr:nvCxnSpPr>
        <xdr:cNvPr id="186" name="直線コネクタ 185"/>
        <xdr:cNvCxnSpPr/>
      </xdr:nvCxnSpPr>
      <xdr:spPr>
        <a:xfrm>
          <a:off x="2019300" y="13139725"/>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109525</xdr:rowOff>
    </xdr:from>
    <xdr:to>
      <xdr:col>10</xdr:col>
      <xdr:colOff>114300</xdr:colOff>
      <xdr:row>77</xdr:row>
      <xdr:rowOff>37778</xdr:rowOff>
    </xdr:to>
    <xdr:cxnSp macro="">
      <xdr:nvCxnSpPr>
        <xdr:cNvPr id="189" name="直線コネクタ 188"/>
        <xdr:cNvCxnSpPr/>
      </xdr:nvCxnSpPr>
      <xdr:spPr>
        <a:xfrm flipV="1">
          <a:off x="1130300" y="13139725"/>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14050</xdr:rowOff>
    </xdr:from>
    <xdr:to>
      <xdr:col>24</xdr:col>
      <xdr:colOff>114300</xdr:colOff>
      <xdr:row>75</xdr:row>
      <xdr:rowOff>115650</xdr:rowOff>
    </xdr:to>
    <xdr:sp macro="" textlink="">
      <xdr:nvSpPr>
        <xdr:cNvPr id="199" name="楕円 198"/>
        <xdr:cNvSpPr/>
      </xdr:nvSpPr>
      <xdr:spPr>
        <a:xfrm>
          <a:off x="4584700" y="12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36927</xdr:rowOff>
    </xdr:from>
    <xdr:ext cx="599010" cy="259045"/>
    <xdr:sp macro="" textlink="">
      <xdr:nvSpPr>
        <xdr:cNvPr id="200" name="民生費該当値テキスト"/>
        <xdr:cNvSpPr txBox="1"/>
      </xdr:nvSpPr>
      <xdr:spPr>
        <a:xfrm>
          <a:off x="4686300" y="12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61152</xdr:rowOff>
    </xdr:from>
    <xdr:to>
      <xdr:col>20</xdr:col>
      <xdr:colOff>38100</xdr:colOff>
      <xdr:row>75</xdr:row>
      <xdr:rowOff>162753</xdr:rowOff>
    </xdr:to>
    <xdr:sp macro="" textlink="">
      <xdr:nvSpPr>
        <xdr:cNvPr id="201" name="楕円 200"/>
        <xdr:cNvSpPr/>
      </xdr:nvSpPr>
      <xdr:spPr>
        <a:xfrm>
          <a:off x="3746500" y="12919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7829</xdr:rowOff>
    </xdr:from>
    <xdr:ext cx="599010" cy="259045"/>
    <xdr:sp macro="" textlink="">
      <xdr:nvSpPr>
        <xdr:cNvPr id="202" name="テキスト ボックス 201"/>
        <xdr:cNvSpPr txBox="1"/>
      </xdr:nvSpPr>
      <xdr:spPr>
        <a:xfrm>
          <a:off x="3497795" y="1269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119042</xdr:rowOff>
    </xdr:from>
    <xdr:to>
      <xdr:col>15</xdr:col>
      <xdr:colOff>101600</xdr:colOff>
      <xdr:row>77</xdr:row>
      <xdr:rowOff>49192</xdr:rowOff>
    </xdr:to>
    <xdr:sp macro="" textlink="">
      <xdr:nvSpPr>
        <xdr:cNvPr id="203" name="楕円 202"/>
        <xdr:cNvSpPr/>
      </xdr:nvSpPr>
      <xdr:spPr>
        <a:xfrm>
          <a:off x="2857500" y="131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40319</xdr:rowOff>
    </xdr:from>
    <xdr:ext cx="599010" cy="259045"/>
    <xdr:sp macro="" textlink="">
      <xdr:nvSpPr>
        <xdr:cNvPr id="204" name="テキスト ボックス 203"/>
        <xdr:cNvSpPr txBox="1"/>
      </xdr:nvSpPr>
      <xdr:spPr>
        <a:xfrm>
          <a:off x="2608795" y="132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58725</xdr:rowOff>
    </xdr:from>
    <xdr:to>
      <xdr:col>10</xdr:col>
      <xdr:colOff>165100</xdr:colOff>
      <xdr:row>76</xdr:row>
      <xdr:rowOff>160325</xdr:rowOff>
    </xdr:to>
    <xdr:sp macro="" textlink="">
      <xdr:nvSpPr>
        <xdr:cNvPr id="205" name="楕円 204"/>
        <xdr:cNvSpPr/>
      </xdr:nvSpPr>
      <xdr:spPr>
        <a:xfrm>
          <a:off x="19685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5402</xdr:rowOff>
    </xdr:from>
    <xdr:ext cx="599010" cy="259045"/>
    <xdr:sp macro="" textlink="">
      <xdr:nvSpPr>
        <xdr:cNvPr id="206" name="テキスト ボックス 205"/>
        <xdr:cNvSpPr txBox="1"/>
      </xdr:nvSpPr>
      <xdr:spPr>
        <a:xfrm>
          <a:off x="1719795" y="1286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158428</xdr:rowOff>
    </xdr:from>
    <xdr:to>
      <xdr:col>6</xdr:col>
      <xdr:colOff>38100</xdr:colOff>
      <xdr:row>77</xdr:row>
      <xdr:rowOff>88578</xdr:rowOff>
    </xdr:to>
    <xdr:sp macro="" textlink="">
      <xdr:nvSpPr>
        <xdr:cNvPr id="207" name="楕円 206"/>
        <xdr:cNvSpPr/>
      </xdr:nvSpPr>
      <xdr:spPr>
        <a:xfrm>
          <a:off x="1079500" y="131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79705</xdr:rowOff>
    </xdr:from>
    <xdr:ext cx="599010" cy="259045"/>
    <xdr:sp macro="" textlink="">
      <xdr:nvSpPr>
        <xdr:cNvPr id="208" name="テキスト ボックス 207"/>
        <xdr:cNvSpPr txBox="1"/>
      </xdr:nvSpPr>
      <xdr:spPr>
        <a:xfrm>
          <a:off x="830795" y="1328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86534</xdr:rowOff>
    </xdr:from>
    <xdr:to>
      <xdr:col>24</xdr:col>
      <xdr:colOff>63500</xdr:colOff>
      <xdr:row>98</xdr:row>
      <xdr:rowOff>88069</xdr:rowOff>
    </xdr:to>
    <xdr:cxnSp macro="">
      <xdr:nvCxnSpPr>
        <xdr:cNvPr id="240" name="直線コネクタ 239"/>
        <xdr:cNvCxnSpPr/>
      </xdr:nvCxnSpPr>
      <xdr:spPr>
        <a:xfrm>
          <a:off x="3797300" y="16888634"/>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86534</xdr:rowOff>
    </xdr:from>
    <xdr:to>
      <xdr:col>19</xdr:col>
      <xdr:colOff>177800</xdr:colOff>
      <xdr:row>98</xdr:row>
      <xdr:rowOff>101361</xdr:rowOff>
    </xdr:to>
    <xdr:cxnSp macro="">
      <xdr:nvCxnSpPr>
        <xdr:cNvPr id="243" name="直線コネクタ 242"/>
        <xdr:cNvCxnSpPr/>
      </xdr:nvCxnSpPr>
      <xdr:spPr>
        <a:xfrm flipV="1">
          <a:off x="2908300" y="1688863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101361</xdr:rowOff>
    </xdr:from>
    <xdr:to>
      <xdr:col>15</xdr:col>
      <xdr:colOff>50800</xdr:colOff>
      <xdr:row>98</xdr:row>
      <xdr:rowOff>127192</xdr:rowOff>
    </xdr:to>
    <xdr:cxnSp macro="">
      <xdr:nvCxnSpPr>
        <xdr:cNvPr id="246" name="直線コネクタ 245"/>
        <xdr:cNvCxnSpPr/>
      </xdr:nvCxnSpPr>
      <xdr:spPr>
        <a:xfrm flipV="1">
          <a:off x="2019300" y="1690346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127192</xdr:rowOff>
    </xdr:from>
    <xdr:to>
      <xdr:col>10</xdr:col>
      <xdr:colOff>114300</xdr:colOff>
      <xdr:row>98</xdr:row>
      <xdr:rowOff>131176</xdr:rowOff>
    </xdr:to>
    <xdr:cxnSp macro="">
      <xdr:nvCxnSpPr>
        <xdr:cNvPr id="249" name="直線コネクタ 248"/>
        <xdr:cNvCxnSpPr/>
      </xdr:nvCxnSpPr>
      <xdr:spPr>
        <a:xfrm flipV="1">
          <a:off x="1130300" y="16929292"/>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37269</xdr:rowOff>
    </xdr:from>
    <xdr:to>
      <xdr:col>24</xdr:col>
      <xdr:colOff>114300</xdr:colOff>
      <xdr:row>98</xdr:row>
      <xdr:rowOff>138869</xdr:rowOff>
    </xdr:to>
    <xdr:sp macro="" textlink="">
      <xdr:nvSpPr>
        <xdr:cNvPr id="259" name="楕円 258"/>
        <xdr:cNvSpPr/>
      </xdr:nvSpPr>
      <xdr:spPr>
        <a:xfrm>
          <a:off x="4584700" y="16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15696</xdr:rowOff>
    </xdr:from>
    <xdr:ext cx="534377" cy="259045"/>
    <xdr:sp macro="" textlink="">
      <xdr:nvSpPr>
        <xdr:cNvPr id="260" name="衛生費該当値テキスト"/>
        <xdr:cNvSpPr txBox="1"/>
      </xdr:nvSpPr>
      <xdr:spPr>
        <a:xfrm>
          <a:off x="4686300" y="168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35734</xdr:rowOff>
    </xdr:from>
    <xdr:to>
      <xdr:col>20</xdr:col>
      <xdr:colOff>38100</xdr:colOff>
      <xdr:row>98</xdr:row>
      <xdr:rowOff>137334</xdr:rowOff>
    </xdr:to>
    <xdr:sp macro="" textlink="">
      <xdr:nvSpPr>
        <xdr:cNvPr id="261" name="楕円 260"/>
        <xdr:cNvSpPr/>
      </xdr:nvSpPr>
      <xdr:spPr>
        <a:xfrm>
          <a:off x="3746500" y="168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128461</xdr:rowOff>
    </xdr:from>
    <xdr:ext cx="534377" cy="259045"/>
    <xdr:sp macro="" textlink="">
      <xdr:nvSpPr>
        <xdr:cNvPr id="262" name="テキスト ボックス 261"/>
        <xdr:cNvSpPr txBox="1"/>
      </xdr:nvSpPr>
      <xdr:spPr>
        <a:xfrm>
          <a:off x="3530111" y="169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50561</xdr:rowOff>
    </xdr:from>
    <xdr:to>
      <xdr:col>15</xdr:col>
      <xdr:colOff>101600</xdr:colOff>
      <xdr:row>98</xdr:row>
      <xdr:rowOff>152161</xdr:rowOff>
    </xdr:to>
    <xdr:sp macro="" textlink="">
      <xdr:nvSpPr>
        <xdr:cNvPr id="263" name="楕円 262"/>
        <xdr:cNvSpPr/>
      </xdr:nvSpPr>
      <xdr:spPr>
        <a:xfrm>
          <a:off x="2857500" y="168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143288</xdr:rowOff>
    </xdr:from>
    <xdr:ext cx="534377" cy="259045"/>
    <xdr:sp macro="" textlink="">
      <xdr:nvSpPr>
        <xdr:cNvPr id="264" name="テキスト ボックス 263"/>
        <xdr:cNvSpPr txBox="1"/>
      </xdr:nvSpPr>
      <xdr:spPr>
        <a:xfrm>
          <a:off x="2641111" y="169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76392</xdr:rowOff>
    </xdr:from>
    <xdr:to>
      <xdr:col>10</xdr:col>
      <xdr:colOff>165100</xdr:colOff>
      <xdr:row>99</xdr:row>
      <xdr:rowOff>6542</xdr:rowOff>
    </xdr:to>
    <xdr:sp macro="" textlink="">
      <xdr:nvSpPr>
        <xdr:cNvPr id="265" name="楕円 264"/>
        <xdr:cNvSpPr/>
      </xdr:nvSpPr>
      <xdr:spPr>
        <a:xfrm>
          <a:off x="1968500" y="16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169119</xdr:rowOff>
    </xdr:from>
    <xdr:ext cx="534377" cy="259045"/>
    <xdr:sp macro="" textlink="">
      <xdr:nvSpPr>
        <xdr:cNvPr id="266" name="テキスト ボックス 265"/>
        <xdr:cNvSpPr txBox="1"/>
      </xdr:nvSpPr>
      <xdr:spPr>
        <a:xfrm>
          <a:off x="1752111" y="169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80376</xdr:rowOff>
    </xdr:from>
    <xdr:to>
      <xdr:col>6</xdr:col>
      <xdr:colOff>38100</xdr:colOff>
      <xdr:row>99</xdr:row>
      <xdr:rowOff>10526</xdr:rowOff>
    </xdr:to>
    <xdr:sp macro="" textlink="">
      <xdr:nvSpPr>
        <xdr:cNvPr id="267" name="楕円 266"/>
        <xdr:cNvSpPr/>
      </xdr:nvSpPr>
      <xdr:spPr>
        <a:xfrm>
          <a:off x="1079500" y="168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1653</xdr:rowOff>
    </xdr:from>
    <xdr:ext cx="534377" cy="259045"/>
    <xdr:sp macro="" textlink="">
      <xdr:nvSpPr>
        <xdr:cNvPr id="268" name="テキスト ボックス 267"/>
        <xdr:cNvSpPr txBox="1"/>
      </xdr:nvSpPr>
      <xdr:spPr>
        <a:xfrm>
          <a:off x="863111" y="16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39443</xdr:rowOff>
    </xdr:from>
    <xdr:to>
      <xdr:col>55</xdr:col>
      <xdr:colOff>0</xdr:colOff>
      <xdr:row>39</xdr:row>
      <xdr:rowOff>41076</xdr:rowOff>
    </xdr:to>
    <xdr:cxnSp macro="">
      <xdr:nvCxnSpPr>
        <xdr:cNvPr id="299" name="直線コネクタ 298"/>
        <xdr:cNvCxnSpPr/>
      </xdr:nvCxnSpPr>
      <xdr:spPr>
        <a:xfrm>
          <a:off x="9639300" y="67259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38136</xdr:rowOff>
    </xdr:from>
    <xdr:to>
      <xdr:col>50</xdr:col>
      <xdr:colOff>114300</xdr:colOff>
      <xdr:row>39</xdr:row>
      <xdr:rowOff>39443</xdr:rowOff>
    </xdr:to>
    <xdr:cxnSp macro="">
      <xdr:nvCxnSpPr>
        <xdr:cNvPr id="302" name="直線コネクタ 301"/>
        <xdr:cNvCxnSpPr/>
      </xdr:nvCxnSpPr>
      <xdr:spPr>
        <a:xfrm>
          <a:off x="8750300" y="672468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35197</xdr:rowOff>
    </xdr:from>
    <xdr:to>
      <xdr:col>45</xdr:col>
      <xdr:colOff>177800</xdr:colOff>
      <xdr:row>39</xdr:row>
      <xdr:rowOff>38136</xdr:rowOff>
    </xdr:to>
    <xdr:cxnSp macro="">
      <xdr:nvCxnSpPr>
        <xdr:cNvPr id="305" name="直線コネクタ 304"/>
        <xdr:cNvCxnSpPr/>
      </xdr:nvCxnSpPr>
      <xdr:spPr>
        <a:xfrm>
          <a:off x="7861300" y="672174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30625</xdr:rowOff>
    </xdr:from>
    <xdr:to>
      <xdr:col>41</xdr:col>
      <xdr:colOff>50800</xdr:colOff>
      <xdr:row>39</xdr:row>
      <xdr:rowOff>35197</xdr:rowOff>
    </xdr:to>
    <xdr:cxnSp macro="">
      <xdr:nvCxnSpPr>
        <xdr:cNvPr id="308" name="直線コネクタ 307"/>
        <xdr:cNvCxnSpPr/>
      </xdr:nvCxnSpPr>
      <xdr:spPr>
        <a:xfrm>
          <a:off x="6972300" y="67171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161726</xdr:rowOff>
    </xdr:from>
    <xdr:to>
      <xdr:col>55</xdr:col>
      <xdr:colOff>50800</xdr:colOff>
      <xdr:row>39</xdr:row>
      <xdr:rowOff>91876</xdr:rowOff>
    </xdr:to>
    <xdr:sp macro="" textlink="">
      <xdr:nvSpPr>
        <xdr:cNvPr id="318" name="楕円 317"/>
        <xdr:cNvSpPr/>
      </xdr:nvSpPr>
      <xdr:spPr>
        <a:xfrm>
          <a:off x="104267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76653</xdr:rowOff>
    </xdr:from>
    <xdr:ext cx="378565" cy="259045"/>
    <xdr:sp macro="" textlink="">
      <xdr:nvSpPr>
        <xdr:cNvPr id="319" name="労働費該当値テキスト"/>
        <xdr:cNvSpPr txBox="1"/>
      </xdr:nvSpPr>
      <xdr:spPr>
        <a:xfrm>
          <a:off x="10528300" y="6591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160093</xdr:rowOff>
    </xdr:from>
    <xdr:to>
      <xdr:col>50</xdr:col>
      <xdr:colOff>165100</xdr:colOff>
      <xdr:row>39</xdr:row>
      <xdr:rowOff>90243</xdr:rowOff>
    </xdr:to>
    <xdr:sp macro="" textlink="">
      <xdr:nvSpPr>
        <xdr:cNvPr id="320" name="楕円 319"/>
        <xdr:cNvSpPr/>
      </xdr:nvSpPr>
      <xdr:spPr>
        <a:xfrm>
          <a:off x="9588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81370</xdr:rowOff>
    </xdr:from>
    <xdr:ext cx="378565" cy="259045"/>
    <xdr:sp macro="" textlink="">
      <xdr:nvSpPr>
        <xdr:cNvPr id="321" name="テキスト ボックス 320"/>
        <xdr:cNvSpPr txBox="1"/>
      </xdr:nvSpPr>
      <xdr:spPr>
        <a:xfrm>
          <a:off x="9450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158786</xdr:rowOff>
    </xdr:from>
    <xdr:to>
      <xdr:col>46</xdr:col>
      <xdr:colOff>38100</xdr:colOff>
      <xdr:row>39</xdr:row>
      <xdr:rowOff>88936</xdr:rowOff>
    </xdr:to>
    <xdr:sp macro="" textlink="">
      <xdr:nvSpPr>
        <xdr:cNvPr id="322" name="楕円 321"/>
        <xdr:cNvSpPr/>
      </xdr:nvSpPr>
      <xdr:spPr>
        <a:xfrm>
          <a:off x="8699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80063</xdr:rowOff>
    </xdr:from>
    <xdr:ext cx="378565" cy="259045"/>
    <xdr:sp macro="" textlink="">
      <xdr:nvSpPr>
        <xdr:cNvPr id="323" name="テキスト ボックス 322"/>
        <xdr:cNvSpPr txBox="1"/>
      </xdr:nvSpPr>
      <xdr:spPr>
        <a:xfrm>
          <a:off x="8561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155847</xdr:rowOff>
    </xdr:from>
    <xdr:to>
      <xdr:col>41</xdr:col>
      <xdr:colOff>101600</xdr:colOff>
      <xdr:row>39</xdr:row>
      <xdr:rowOff>85997</xdr:rowOff>
    </xdr:to>
    <xdr:sp macro="" textlink="">
      <xdr:nvSpPr>
        <xdr:cNvPr id="324" name="楕円 323"/>
        <xdr:cNvSpPr/>
      </xdr:nvSpPr>
      <xdr:spPr>
        <a:xfrm>
          <a:off x="7810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77124</xdr:rowOff>
    </xdr:from>
    <xdr:ext cx="378565" cy="259045"/>
    <xdr:sp macro="" textlink="">
      <xdr:nvSpPr>
        <xdr:cNvPr id="325" name="テキスト ボックス 324"/>
        <xdr:cNvSpPr txBox="1"/>
      </xdr:nvSpPr>
      <xdr:spPr>
        <a:xfrm>
          <a:off x="7672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151275</xdr:rowOff>
    </xdr:from>
    <xdr:to>
      <xdr:col>36</xdr:col>
      <xdr:colOff>165100</xdr:colOff>
      <xdr:row>39</xdr:row>
      <xdr:rowOff>81425</xdr:rowOff>
    </xdr:to>
    <xdr:sp macro="" textlink="">
      <xdr:nvSpPr>
        <xdr:cNvPr id="326" name="楕円 325"/>
        <xdr:cNvSpPr/>
      </xdr:nvSpPr>
      <xdr:spPr>
        <a:xfrm>
          <a:off x="6921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72552</xdr:rowOff>
    </xdr:from>
    <xdr:ext cx="378565" cy="259045"/>
    <xdr:sp macro="" textlink="">
      <xdr:nvSpPr>
        <xdr:cNvPr id="327" name="テキスト ボックス 326"/>
        <xdr:cNvSpPr txBox="1"/>
      </xdr:nvSpPr>
      <xdr:spPr>
        <a:xfrm>
          <a:off x="6783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59975</xdr:rowOff>
    </xdr:from>
    <xdr:to>
      <xdr:col>55</xdr:col>
      <xdr:colOff>0</xdr:colOff>
      <xdr:row>58</xdr:row>
      <xdr:rowOff>95276</xdr:rowOff>
    </xdr:to>
    <xdr:cxnSp macro="">
      <xdr:nvCxnSpPr>
        <xdr:cNvPr id="356" name="直線コネクタ 355"/>
        <xdr:cNvCxnSpPr/>
      </xdr:nvCxnSpPr>
      <xdr:spPr>
        <a:xfrm flipV="1">
          <a:off x="9639300" y="10004075"/>
          <a:ext cx="838200" cy="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54128</xdr:rowOff>
    </xdr:from>
    <xdr:to>
      <xdr:col>50</xdr:col>
      <xdr:colOff>114300</xdr:colOff>
      <xdr:row>58</xdr:row>
      <xdr:rowOff>95276</xdr:rowOff>
    </xdr:to>
    <xdr:cxnSp macro="">
      <xdr:nvCxnSpPr>
        <xdr:cNvPr id="359" name="直線コネクタ 358"/>
        <xdr:cNvCxnSpPr/>
      </xdr:nvCxnSpPr>
      <xdr:spPr>
        <a:xfrm>
          <a:off x="8750300" y="9998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16904</xdr:rowOff>
    </xdr:from>
    <xdr:to>
      <xdr:col>45</xdr:col>
      <xdr:colOff>177800</xdr:colOff>
      <xdr:row>58</xdr:row>
      <xdr:rowOff>54128</xdr:rowOff>
    </xdr:to>
    <xdr:cxnSp macro="">
      <xdr:nvCxnSpPr>
        <xdr:cNvPr id="362" name="直線コネクタ 361"/>
        <xdr:cNvCxnSpPr/>
      </xdr:nvCxnSpPr>
      <xdr:spPr>
        <a:xfrm>
          <a:off x="7861300" y="996100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5874</xdr:rowOff>
    </xdr:from>
    <xdr:to>
      <xdr:col>41</xdr:col>
      <xdr:colOff>50800</xdr:colOff>
      <xdr:row>58</xdr:row>
      <xdr:rowOff>16904</xdr:rowOff>
    </xdr:to>
    <xdr:cxnSp macro="">
      <xdr:nvCxnSpPr>
        <xdr:cNvPr id="365" name="直線コネクタ 364"/>
        <xdr:cNvCxnSpPr/>
      </xdr:nvCxnSpPr>
      <xdr:spPr>
        <a:xfrm>
          <a:off x="6972300" y="9949974"/>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9175</xdr:rowOff>
    </xdr:from>
    <xdr:to>
      <xdr:col>55</xdr:col>
      <xdr:colOff>50800</xdr:colOff>
      <xdr:row>58</xdr:row>
      <xdr:rowOff>110775</xdr:rowOff>
    </xdr:to>
    <xdr:sp macro="" textlink="">
      <xdr:nvSpPr>
        <xdr:cNvPr id="375" name="楕円 374"/>
        <xdr:cNvSpPr/>
      </xdr:nvSpPr>
      <xdr:spPr>
        <a:xfrm>
          <a:off x="10426700" y="99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159052</xdr:rowOff>
    </xdr:from>
    <xdr:ext cx="469744" cy="259045"/>
    <xdr:sp macro="" textlink="">
      <xdr:nvSpPr>
        <xdr:cNvPr id="376" name="農林水産業費該当値テキスト"/>
        <xdr:cNvSpPr txBox="1"/>
      </xdr:nvSpPr>
      <xdr:spPr>
        <a:xfrm>
          <a:off x="10528300" y="99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44476</xdr:rowOff>
    </xdr:from>
    <xdr:to>
      <xdr:col>50</xdr:col>
      <xdr:colOff>165100</xdr:colOff>
      <xdr:row>58</xdr:row>
      <xdr:rowOff>146076</xdr:rowOff>
    </xdr:to>
    <xdr:sp macro="" textlink="">
      <xdr:nvSpPr>
        <xdr:cNvPr id="377" name="楕円 376"/>
        <xdr:cNvSpPr/>
      </xdr:nvSpPr>
      <xdr:spPr>
        <a:xfrm>
          <a:off x="9588500" y="99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137203</xdr:rowOff>
    </xdr:from>
    <xdr:ext cx="469744" cy="259045"/>
    <xdr:sp macro="" textlink="">
      <xdr:nvSpPr>
        <xdr:cNvPr id="378" name="テキスト ボックス 377"/>
        <xdr:cNvSpPr txBox="1"/>
      </xdr:nvSpPr>
      <xdr:spPr>
        <a:xfrm>
          <a:off x="9404428" y="100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3328</xdr:rowOff>
    </xdr:from>
    <xdr:to>
      <xdr:col>46</xdr:col>
      <xdr:colOff>38100</xdr:colOff>
      <xdr:row>58</xdr:row>
      <xdr:rowOff>104928</xdr:rowOff>
    </xdr:to>
    <xdr:sp macro="" textlink="">
      <xdr:nvSpPr>
        <xdr:cNvPr id="379" name="楕円 378"/>
        <xdr:cNvSpPr/>
      </xdr:nvSpPr>
      <xdr:spPr>
        <a:xfrm>
          <a:off x="8699500" y="99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96055</xdr:rowOff>
    </xdr:from>
    <xdr:ext cx="469744" cy="259045"/>
    <xdr:sp macro="" textlink="">
      <xdr:nvSpPr>
        <xdr:cNvPr id="380" name="テキスト ボックス 379"/>
        <xdr:cNvSpPr txBox="1"/>
      </xdr:nvSpPr>
      <xdr:spPr>
        <a:xfrm>
          <a:off x="8515428" y="100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137554</xdr:rowOff>
    </xdr:from>
    <xdr:to>
      <xdr:col>41</xdr:col>
      <xdr:colOff>101600</xdr:colOff>
      <xdr:row>58</xdr:row>
      <xdr:rowOff>67704</xdr:rowOff>
    </xdr:to>
    <xdr:sp macro="" textlink="">
      <xdr:nvSpPr>
        <xdr:cNvPr id="381" name="楕円 380"/>
        <xdr:cNvSpPr/>
      </xdr:nvSpPr>
      <xdr:spPr>
        <a:xfrm>
          <a:off x="7810500" y="99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58831</xdr:rowOff>
    </xdr:from>
    <xdr:ext cx="534377" cy="259045"/>
    <xdr:sp macro="" textlink="">
      <xdr:nvSpPr>
        <xdr:cNvPr id="382" name="テキスト ボックス 381"/>
        <xdr:cNvSpPr txBox="1"/>
      </xdr:nvSpPr>
      <xdr:spPr>
        <a:xfrm>
          <a:off x="7594111" y="100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126524</xdr:rowOff>
    </xdr:from>
    <xdr:to>
      <xdr:col>36</xdr:col>
      <xdr:colOff>165100</xdr:colOff>
      <xdr:row>58</xdr:row>
      <xdr:rowOff>56674</xdr:rowOff>
    </xdr:to>
    <xdr:sp macro="" textlink="">
      <xdr:nvSpPr>
        <xdr:cNvPr id="383" name="楕円 382"/>
        <xdr:cNvSpPr/>
      </xdr:nvSpPr>
      <xdr:spPr>
        <a:xfrm>
          <a:off x="6921500" y="98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47801</xdr:rowOff>
    </xdr:from>
    <xdr:ext cx="534377" cy="259045"/>
    <xdr:sp macro="" textlink="">
      <xdr:nvSpPr>
        <xdr:cNvPr id="384" name="テキスト ボックス 383"/>
        <xdr:cNvSpPr txBox="1"/>
      </xdr:nvSpPr>
      <xdr:spPr>
        <a:xfrm>
          <a:off x="6705111" y="99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105200</xdr:rowOff>
    </xdr:from>
    <xdr:to>
      <xdr:col>55</xdr:col>
      <xdr:colOff>0</xdr:colOff>
      <xdr:row>78</xdr:row>
      <xdr:rowOff>136404</xdr:rowOff>
    </xdr:to>
    <xdr:cxnSp macro="">
      <xdr:nvCxnSpPr>
        <xdr:cNvPr id="413" name="直線コネクタ 412"/>
        <xdr:cNvCxnSpPr/>
      </xdr:nvCxnSpPr>
      <xdr:spPr>
        <a:xfrm>
          <a:off x="9639300" y="13478300"/>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78663</xdr:rowOff>
    </xdr:from>
    <xdr:to>
      <xdr:col>50</xdr:col>
      <xdr:colOff>114300</xdr:colOff>
      <xdr:row>78</xdr:row>
      <xdr:rowOff>105200</xdr:rowOff>
    </xdr:to>
    <xdr:cxnSp macro="">
      <xdr:nvCxnSpPr>
        <xdr:cNvPr id="416" name="直線コネクタ 415"/>
        <xdr:cNvCxnSpPr/>
      </xdr:nvCxnSpPr>
      <xdr:spPr>
        <a:xfrm>
          <a:off x="8750300" y="13451763"/>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78663</xdr:rowOff>
    </xdr:from>
    <xdr:to>
      <xdr:col>45</xdr:col>
      <xdr:colOff>177800</xdr:colOff>
      <xdr:row>78</xdr:row>
      <xdr:rowOff>114306</xdr:rowOff>
    </xdr:to>
    <xdr:cxnSp macro="">
      <xdr:nvCxnSpPr>
        <xdr:cNvPr id="419" name="直線コネクタ 418"/>
        <xdr:cNvCxnSpPr/>
      </xdr:nvCxnSpPr>
      <xdr:spPr>
        <a:xfrm flipV="1">
          <a:off x="7861300" y="13451763"/>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114306</xdr:rowOff>
    </xdr:from>
    <xdr:to>
      <xdr:col>41</xdr:col>
      <xdr:colOff>50800</xdr:colOff>
      <xdr:row>78</xdr:row>
      <xdr:rowOff>140767</xdr:rowOff>
    </xdr:to>
    <xdr:cxnSp macro="">
      <xdr:nvCxnSpPr>
        <xdr:cNvPr id="422" name="直線コネクタ 421"/>
        <xdr:cNvCxnSpPr/>
      </xdr:nvCxnSpPr>
      <xdr:spPr>
        <a:xfrm flipV="1">
          <a:off x="6972300" y="13487406"/>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85604</xdr:rowOff>
    </xdr:from>
    <xdr:to>
      <xdr:col>55</xdr:col>
      <xdr:colOff>50800</xdr:colOff>
      <xdr:row>79</xdr:row>
      <xdr:rowOff>15754</xdr:rowOff>
    </xdr:to>
    <xdr:sp macro="" textlink="">
      <xdr:nvSpPr>
        <xdr:cNvPr id="432" name="楕円 431"/>
        <xdr:cNvSpPr/>
      </xdr:nvSpPr>
      <xdr:spPr>
        <a:xfrm>
          <a:off x="10426700" y="13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531</xdr:rowOff>
    </xdr:from>
    <xdr:ext cx="469744" cy="259045"/>
    <xdr:sp macro="" textlink="">
      <xdr:nvSpPr>
        <xdr:cNvPr id="433" name="商工費該当値テキスト"/>
        <xdr:cNvSpPr txBox="1"/>
      </xdr:nvSpPr>
      <xdr:spPr>
        <a:xfrm>
          <a:off x="10528300" y="133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54400</xdr:rowOff>
    </xdr:from>
    <xdr:to>
      <xdr:col>50</xdr:col>
      <xdr:colOff>165100</xdr:colOff>
      <xdr:row>78</xdr:row>
      <xdr:rowOff>156000</xdr:rowOff>
    </xdr:to>
    <xdr:sp macro="" textlink="">
      <xdr:nvSpPr>
        <xdr:cNvPr id="434" name="楕円 433"/>
        <xdr:cNvSpPr/>
      </xdr:nvSpPr>
      <xdr:spPr>
        <a:xfrm>
          <a:off x="9588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147127</xdr:rowOff>
    </xdr:from>
    <xdr:ext cx="469744" cy="259045"/>
    <xdr:sp macro="" textlink="">
      <xdr:nvSpPr>
        <xdr:cNvPr id="435" name="テキスト ボックス 434"/>
        <xdr:cNvSpPr txBox="1"/>
      </xdr:nvSpPr>
      <xdr:spPr>
        <a:xfrm>
          <a:off x="9404428" y="135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27863</xdr:rowOff>
    </xdr:from>
    <xdr:to>
      <xdr:col>46</xdr:col>
      <xdr:colOff>38100</xdr:colOff>
      <xdr:row>78</xdr:row>
      <xdr:rowOff>129463</xdr:rowOff>
    </xdr:to>
    <xdr:sp macro="" textlink="">
      <xdr:nvSpPr>
        <xdr:cNvPr id="436" name="楕円 435"/>
        <xdr:cNvSpPr/>
      </xdr:nvSpPr>
      <xdr:spPr>
        <a:xfrm>
          <a:off x="8699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120590</xdr:rowOff>
    </xdr:from>
    <xdr:ext cx="469744" cy="259045"/>
    <xdr:sp macro="" textlink="">
      <xdr:nvSpPr>
        <xdr:cNvPr id="437" name="テキスト ボックス 436"/>
        <xdr:cNvSpPr txBox="1"/>
      </xdr:nvSpPr>
      <xdr:spPr>
        <a:xfrm>
          <a:off x="8515428" y="134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63506</xdr:rowOff>
    </xdr:from>
    <xdr:to>
      <xdr:col>41</xdr:col>
      <xdr:colOff>101600</xdr:colOff>
      <xdr:row>78</xdr:row>
      <xdr:rowOff>165106</xdr:rowOff>
    </xdr:to>
    <xdr:sp macro="" textlink="">
      <xdr:nvSpPr>
        <xdr:cNvPr id="438" name="楕円 437"/>
        <xdr:cNvSpPr/>
      </xdr:nvSpPr>
      <xdr:spPr>
        <a:xfrm>
          <a:off x="7810500" y="13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156233</xdr:rowOff>
    </xdr:from>
    <xdr:ext cx="469744" cy="259045"/>
    <xdr:sp macro="" textlink="">
      <xdr:nvSpPr>
        <xdr:cNvPr id="439" name="テキスト ボックス 438"/>
        <xdr:cNvSpPr txBox="1"/>
      </xdr:nvSpPr>
      <xdr:spPr>
        <a:xfrm>
          <a:off x="7626428"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89967</xdr:rowOff>
    </xdr:from>
    <xdr:to>
      <xdr:col>36</xdr:col>
      <xdr:colOff>165100</xdr:colOff>
      <xdr:row>79</xdr:row>
      <xdr:rowOff>20117</xdr:rowOff>
    </xdr:to>
    <xdr:sp macro="" textlink="">
      <xdr:nvSpPr>
        <xdr:cNvPr id="440" name="楕円 439"/>
        <xdr:cNvSpPr/>
      </xdr:nvSpPr>
      <xdr:spPr>
        <a:xfrm>
          <a:off x="6921500" y="134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11244</xdr:rowOff>
    </xdr:from>
    <xdr:ext cx="469744" cy="259045"/>
    <xdr:sp macro="" textlink="">
      <xdr:nvSpPr>
        <xdr:cNvPr id="441" name="テキスト ボックス 440"/>
        <xdr:cNvSpPr txBox="1"/>
      </xdr:nvSpPr>
      <xdr:spPr>
        <a:xfrm>
          <a:off x="6737428" y="135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169422</xdr:rowOff>
    </xdr:from>
    <xdr:to>
      <xdr:col>55</xdr:col>
      <xdr:colOff>0</xdr:colOff>
      <xdr:row>98</xdr:row>
      <xdr:rowOff>34682</xdr:rowOff>
    </xdr:to>
    <xdr:cxnSp macro="">
      <xdr:nvCxnSpPr>
        <xdr:cNvPr id="468" name="直線コネクタ 467"/>
        <xdr:cNvCxnSpPr/>
      </xdr:nvCxnSpPr>
      <xdr:spPr>
        <a:xfrm>
          <a:off x="9639300" y="16800072"/>
          <a:ext cx="8382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169422</xdr:rowOff>
    </xdr:from>
    <xdr:to>
      <xdr:col>50</xdr:col>
      <xdr:colOff>114300</xdr:colOff>
      <xdr:row>98</xdr:row>
      <xdr:rowOff>23284</xdr:rowOff>
    </xdr:to>
    <xdr:cxnSp macro="">
      <xdr:nvCxnSpPr>
        <xdr:cNvPr id="471" name="直線コネクタ 470"/>
        <xdr:cNvCxnSpPr/>
      </xdr:nvCxnSpPr>
      <xdr:spPr>
        <a:xfrm flipV="1">
          <a:off x="8750300" y="16800072"/>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23284</xdr:rowOff>
    </xdr:from>
    <xdr:to>
      <xdr:col>45</xdr:col>
      <xdr:colOff>177800</xdr:colOff>
      <xdr:row>98</xdr:row>
      <xdr:rowOff>28276</xdr:rowOff>
    </xdr:to>
    <xdr:cxnSp macro="">
      <xdr:nvCxnSpPr>
        <xdr:cNvPr id="474" name="直線コネクタ 473"/>
        <xdr:cNvCxnSpPr/>
      </xdr:nvCxnSpPr>
      <xdr:spPr>
        <a:xfrm flipV="1">
          <a:off x="7861300" y="16825384"/>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151290</xdr:rowOff>
    </xdr:from>
    <xdr:to>
      <xdr:col>41</xdr:col>
      <xdr:colOff>50800</xdr:colOff>
      <xdr:row>98</xdr:row>
      <xdr:rowOff>28276</xdr:rowOff>
    </xdr:to>
    <xdr:cxnSp macro="">
      <xdr:nvCxnSpPr>
        <xdr:cNvPr id="477" name="直線コネクタ 476"/>
        <xdr:cNvCxnSpPr/>
      </xdr:nvCxnSpPr>
      <xdr:spPr>
        <a:xfrm>
          <a:off x="6972300" y="16781940"/>
          <a:ext cx="889000" cy="4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155332</xdr:rowOff>
    </xdr:from>
    <xdr:to>
      <xdr:col>55</xdr:col>
      <xdr:colOff>50800</xdr:colOff>
      <xdr:row>98</xdr:row>
      <xdr:rowOff>85482</xdr:rowOff>
    </xdr:to>
    <xdr:sp macro="" textlink="">
      <xdr:nvSpPr>
        <xdr:cNvPr id="487" name="楕円 486"/>
        <xdr:cNvSpPr/>
      </xdr:nvSpPr>
      <xdr:spPr>
        <a:xfrm>
          <a:off x="10426700" y="167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70259</xdr:rowOff>
    </xdr:from>
    <xdr:ext cx="534377" cy="259045"/>
    <xdr:sp macro="" textlink="">
      <xdr:nvSpPr>
        <xdr:cNvPr id="488" name="土木費該当値テキスト"/>
        <xdr:cNvSpPr txBox="1"/>
      </xdr:nvSpPr>
      <xdr:spPr>
        <a:xfrm>
          <a:off x="10528300" y="167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118622</xdr:rowOff>
    </xdr:from>
    <xdr:to>
      <xdr:col>50</xdr:col>
      <xdr:colOff>165100</xdr:colOff>
      <xdr:row>98</xdr:row>
      <xdr:rowOff>48772</xdr:rowOff>
    </xdr:to>
    <xdr:sp macro="" textlink="">
      <xdr:nvSpPr>
        <xdr:cNvPr id="489" name="楕円 488"/>
        <xdr:cNvSpPr/>
      </xdr:nvSpPr>
      <xdr:spPr>
        <a:xfrm>
          <a:off x="9588500" y="167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39899</xdr:rowOff>
    </xdr:from>
    <xdr:ext cx="534377" cy="259045"/>
    <xdr:sp macro="" textlink="">
      <xdr:nvSpPr>
        <xdr:cNvPr id="490" name="テキスト ボックス 489"/>
        <xdr:cNvSpPr txBox="1"/>
      </xdr:nvSpPr>
      <xdr:spPr>
        <a:xfrm>
          <a:off x="9372111" y="168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143934</xdr:rowOff>
    </xdr:from>
    <xdr:to>
      <xdr:col>46</xdr:col>
      <xdr:colOff>38100</xdr:colOff>
      <xdr:row>98</xdr:row>
      <xdr:rowOff>74084</xdr:rowOff>
    </xdr:to>
    <xdr:sp macro="" textlink="">
      <xdr:nvSpPr>
        <xdr:cNvPr id="491" name="楕円 490"/>
        <xdr:cNvSpPr/>
      </xdr:nvSpPr>
      <xdr:spPr>
        <a:xfrm>
          <a:off x="8699500" y="16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65211</xdr:rowOff>
    </xdr:from>
    <xdr:ext cx="534377" cy="259045"/>
    <xdr:sp macro="" textlink="">
      <xdr:nvSpPr>
        <xdr:cNvPr id="492" name="テキスト ボックス 491"/>
        <xdr:cNvSpPr txBox="1"/>
      </xdr:nvSpPr>
      <xdr:spPr>
        <a:xfrm>
          <a:off x="8483111" y="168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148926</xdr:rowOff>
    </xdr:from>
    <xdr:to>
      <xdr:col>41</xdr:col>
      <xdr:colOff>101600</xdr:colOff>
      <xdr:row>98</xdr:row>
      <xdr:rowOff>79076</xdr:rowOff>
    </xdr:to>
    <xdr:sp macro="" textlink="">
      <xdr:nvSpPr>
        <xdr:cNvPr id="493" name="楕円 492"/>
        <xdr:cNvSpPr/>
      </xdr:nvSpPr>
      <xdr:spPr>
        <a:xfrm>
          <a:off x="7810500" y="16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70203</xdr:rowOff>
    </xdr:from>
    <xdr:ext cx="534377" cy="259045"/>
    <xdr:sp macro="" textlink="">
      <xdr:nvSpPr>
        <xdr:cNvPr id="494" name="テキスト ボックス 493"/>
        <xdr:cNvSpPr txBox="1"/>
      </xdr:nvSpPr>
      <xdr:spPr>
        <a:xfrm>
          <a:off x="7594111" y="168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100490</xdr:rowOff>
    </xdr:from>
    <xdr:to>
      <xdr:col>36</xdr:col>
      <xdr:colOff>165100</xdr:colOff>
      <xdr:row>98</xdr:row>
      <xdr:rowOff>30640</xdr:rowOff>
    </xdr:to>
    <xdr:sp macro="" textlink="">
      <xdr:nvSpPr>
        <xdr:cNvPr id="495" name="楕円 494"/>
        <xdr:cNvSpPr/>
      </xdr:nvSpPr>
      <xdr:spPr>
        <a:xfrm>
          <a:off x="6921500" y="167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21767</xdr:rowOff>
    </xdr:from>
    <xdr:ext cx="534377" cy="259045"/>
    <xdr:sp macro="" textlink="">
      <xdr:nvSpPr>
        <xdr:cNvPr id="496" name="テキスト ボックス 495"/>
        <xdr:cNvSpPr txBox="1"/>
      </xdr:nvSpPr>
      <xdr:spPr>
        <a:xfrm>
          <a:off x="6705111" y="168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68853</xdr:rowOff>
    </xdr:from>
    <xdr:to>
      <xdr:col>85</xdr:col>
      <xdr:colOff>127000</xdr:colOff>
      <xdr:row>37</xdr:row>
      <xdr:rowOff>154102</xdr:rowOff>
    </xdr:to>
    <xdr:cxnSp macro="">
      <xdr:nvCxnSpPr>
        <xdr:cNvPr id="525" name="直線コネクタ 524"/>
        <xdr:cNvCxnSpPr/>
      </xdr:nvCxnSpPr>
      <xdr:spPr>
        <a:xfrm>
          <a:off x="15481300" y="6412503"/>
          <a:ext cx="838200" cy="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68853</xdr:rowOff>
    </xdr:from>
    <xdr:to>
      <xdr:col>81</xdr:col>
      <xdr:colOff>50800</xdr:colOff>
      <xdr:row>37</xdr:row>
      <xdr:rowOff>102286</xdr:rowOff>
    </xdr:to>
    <xdr:cxnSp macro="">
      <xdr:nvCxnSpPr>
        <xdr:cNvPr id="528" name="直線コネクタ 527"/>
        <xdr:cNvCxnSpPr/>
      </xdr:nvCxnSpPr>
      <xdr:spPr>
        <a:xfrm flipV="1">
          <a:off x="14592300" y="6412503"/>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102286</xdr:rowOff>
    </xdr:from>
    <xdr:to>
      <xdr:col>76</xdr:col>
      <xdr:colOff>114300</xdr:colOff>
      <xdr:row>37</xdr:row>
      <xdr:rowOff>149701</xdr:rowOff>
    </xdr:to>
    <xdr:cxnSp macro="">
      <xdr:nvCxnSpPr>
        <xdr:cNvPr id="531" name="直線コネクタ 530"/>
        <xdr:cNvCxnSpPr/>
      </xdr:nvCxnSpPr>
      <xdr:spPr>
        <a:xfrm flipV="1">
          <a:off x="13703300" y="6445936"/>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149701</xdr:rowOff>
    </xdr:from>
    <xdr:to>
      <xdr:col>71</xdr:col>
      <xdr:colOff>177800</xdr:colOff>
      <xdr:row>37</xdr:row>
      <xdr:rowOff>160007</xdr:rowOff>
    </xdr:to>
    <xdr:cxnSp macro="">
      <xdr:nvCxnSpPr>
        <xdr:cNvPr id="534" name="直線コネクタ 533"/>
        <xdr:cNvCxnSpPr/>
      </xdr:nvCxnSpPr>
      <xdr:spPr>
        <a:xfrm flipV="1">
          <a:off x="12814300" y="6493351"/>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103302</xdr:rowOff>
    </xdr:from>
    <xdr:to>
      <xdr:col>85</xdr:col>
      <xdr:colOff>177800</xdr:colOff>
      <xdr:row>38</xdr:row>
      <xdr:rowOff>33452</xdr:rowOff>
    </xdr:to>
    <xdr:sp macro="" textlink="">
      <xdr:nvSpPr>
        <xdr:cNvPr id="544" name="楕円 543"/>
        <xdr:cNvSpPr/>
      </xdr:nvSpPr>
      <xdr:spPr>
        <a:xfrm>
          <a:off x="162687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18229</xdr:rowOff>
    </xdr:from>
    <xdr:ext cx="534377" cy="259045"/>
    <xdr:sp macro="" textlink="">
      <xdr:nvSpPr>
        <xdr:cNvPr id="545" name="消防費該当値テキスト"/>
        <xdr:cNvSpPr txBox="1"/>
      </xdr:nvSpPr>
      <xdr:spPr>
        <a:xfrm>
          <a:off x="16370300" y="63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18053</xdr:rowOff>
    </xdr:from>
    <xdr:to>
      <xdr:col>81</xdr:col>
      <xdr:colOff>101600</xdr:colOff>
      <xdr:row>37</xdr:row>
      <xdr:rowOff>119653</xdr:rowOff>
    </xdr:to>
    <xdr:sp macro="" textlink="">
      <xdr:nvSpPr>
        <xdr:cNvPr id="546" name="楕円 545"/>
        <xdr:cNvSpPr/>
      </xdr:nvSpPr>
      <xdr:spPr>
        <a:xfrm>
          <a:off x="15430500" y="63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110780</xdr:rowOff>
    </xdr:from>
    <xdr:ext cx="534377" cy="259045"/>
    <xdr:sp macro="" textlink="">
      <xdr:nvSpPr>
        <xdr:cNvPr id="547" name="テキスト ボックス 546"/>
        <xdr:cNvSpPr txBox="1"/>
      </xdr:nvSpPr>
      <xdr:spPr>
        <a:xfrm>
          <a:off x="15214111" y="64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51486</xdr:rowOff>
    </xdr:from>
    <xdr:to>
      <xdr:col>76</xdr:col>
      <xdr:colOff>165100</xdr:colOff>
      <xdr:row>37</xdr:row>
      <xdr:rowOff>153086</xdr:rowOff>
    </xdr:to>
    <xdr:sp macro="" textlink="">
      <xdr:nvSpPr>
        <xdr:cNvPr id="548" name="楕円 547"/>
        <xdr:cNvSpPr/>
      </xdr:nvSpPr>
      <xdr:spPr>
        <a:xfrm>
          <a:off x="145415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144213</xdr:rowOff>
    </xdr:from>
    <xdr:ext cx="534377" cy="259045"/>
    <xdr:sp macro="" textlink="">
      <xdr:nvSpPr>
        <xdr:cNvPr id="549" name="テキスト ボックス 548"/>
        <xdr:cNvSpPr txBox="1"/>
      </xdr:nvSpPr>
      <xdr:spPr>
        <a:xfrm>
          <a:off x="14325111" y="64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98901</xdr:rowOff>
    </xdr:from>
    <xdr:to>
      <xdr:col>72</xdr:col>
      <xdr:colOff>38100</xdr:colOff>
      <xdr:row>38</xdr:row>
      <xdr:rowOff>29051</xdr:rowOff>
    </xdr:to>
    <xdr:sp macro="" textlink="">
      <xdr:nvSpPr>
        <xdr:cNvPr id="550" name="楕円 549"/>
        <xdr:cNvSpPr/>
      </xdr:nvSpPr>
      <xdr:spPr>
        <a:xfrm>
          <a:off x="13652500" y="64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20178</xdr:rowOff>
    </xdr:from>
    <xdr:ext cx="534377" cy="259045"/>
    <xdr:sp macro="" textlink="">
      <xdr:nvSpPr>
        <xdr:cNvPr id="551" name="テキスト ボックス 550"/>
        <xdr:cNvSpPr txBox="1"/>
      </xdr:nvSpPr>
      <xdr:spPr>
        <a:xfrm>
          <a:off x="13436111" y="65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109207</xdr:rowOff>
    </xdr:from>
    <xdr:to>
      <xdr:col>67</xdr:col>
      <xdr:colOff>101600</xdr:colOff>
      <xdr:row>38</xdr:row>
      <xdr:rowOff>39357</xdr:rowOff>
    </xdr:to>
    <xdr:sp macro="" textlink="">
      <xdr:nvSpPr>
        <xdr:cNvPr id="552" name="楕円 551"/>
        <xdr:cNvSpPr/>
      </xdr:nvSpPr>
      <xdr:spPr>
        <a:xfrm>
          <a:off x="12763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30484</xdr:rowOff>
    </xdr:from>
    <xdr:ext cx="534377" cy="259045"/>
    <xdr:sp macro="" textlink="">
      <xdr:nvSpPr>
        <xdr:cNvPr id="553" name="テキスト ボックス 552"/>
        <xdr:cNvSpPr txBox="1"/>
      </xdr:nvSpPr>
      <xdr:spPr>
        <a:xfrm>
          <a:off x="12547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125344</xdr:rowOff>
    </xdr:from>
    <xdr:to>
      <xdr:col>85</xdr:col>
      <xdr:colOff>127000</xdr:colOff>
      <xdr:row>57</xdr:row>
      <xdr:rowOff>142653</xdr:rowOff>
    </xdr:to>
    <xdr:cxnSp macro="">
      <xdr:nvCxnSpPr>
        <xdr:cNvPr id="580" name="直線コネクタ 579"/>
        <xdr:cNvCxnSpPr/>
      </xdr:nvCxnSpPr>
      <xdr:spPr>
        <a:xfrm flipV="1">
          <a:off x="15481300" y="9897994"/>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142653</xdr:rowOff>
    </xdr:from>
    <xdr:to>
      <xdr:col>81</xdr:col>
      <xdr:colOff>50800</xdr:colOff>
      <xdr:row>57</xdr:row>
      <xdr:rowOff>144217</xdr:rowOff>
    </xdr:to>
    <xdr:cxnSp macro="">
      <xdr:nvCxnSpPr>
        <xdr:cNvPr id="583" name="直線コネクタ 582"/>
        <xdr:cNvCxnSpPr/>
      </xdr:nvCxnSpPr>
      <xdr:spPr>
        <a:xfrm flipV="1">
          <a:off x="14592300" y="9915303"/>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65035</xdr:rowOff>
    </xdr:from>
    <xdr:to>
      <xdr:col>76</xdr:col>
      <xdr:colOff>114300</xdr:colOff>
      <xdr:row>57</xdr:row>
      <xdr:rowOff>144217</xdr:rowOff>
    </xdr:to>
    <xdr:cxnSp macro="">
      <xdr:nvCxnSpPr>
        <xdr:cNvPr id="586" name="直線コネクタ 585"/>
        <xdr:cNvCxnSpPr/>
      </xdr:nvCxnSpPr>
      <xdr:spPr>
        <a:xfrm>
          <a:off x="13703300" y="9666235"/>
          <a:ext cx="889000" cy="25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65035</xdr:rowOff>
    </xdr:from>
    <xdr:to>
      <xdr:col>71</xdr:col>
      <xdr:colOff>177800</xdr:colOff>
      <xdr:row>57</xdr:row>
      <xdr:rowOff>53732</xdr:rowOff>
    </xdr:to>
    <xdr:cxnSp macro="">
      <xdr:nvCxnSpPr>
        <xdr:cNvPr id="589" name="直線コネクタ 588"/>
        <xdr:cNvCxnSpPr/>
      </xdr:nvCxnSpPr>
      <xdr:spPr>
        <a:xfrm flipV="1">
          <a:off x="12814300" y="9666235"/>
          <a:ext cx="8890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74544</xdr:rowOff>
    </xdr:from>
    <xdr:to>
      <xdr:col>85</xdr:col>
      <xdr:colOff>177800</xdr:colOff>
      <xdr:row>58</xdr:row>
      <xdr:rowOff>4694</xdr:rowOff>
    </xdr:to>
    <xdr:sp macro="" textlink="">
      <xdr:nvSpPr>
        <xdr:cNvPr id="599" name="楕円 598"/>
        <xdr:cNvSpPr/>
      </xdr:nvSpPr>
      <xdr:spPr>
        <a:xfrm>
          <a:off x="162687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160921</xdr:rowOff>
    </xdr:from>
    <xdr:ext cx="534377" cy="259045"/>
    <xdr:sp macro="" textlink="">
      <xdr:nvSpPr>
        <xdr:cNvPr id="600" name="教育費該当値テキスト"/>
        <xdr:cNvSpPr txBox="1"/>
      </xdr:nvSpPr>
      <xdr:spPr>
        <a:xfrm>
          <a:off x="16370300" y="97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91853</xdr:rowOff>
    </xdr:from>
    <xdr:to>
      <xdr:col>81</xdr:col>
      <xdr:colOff>101600</xdr:colOff>
      <xdr:row>58</xdr:row>
      <xdr:rowOff>22003</xdr:rowOff>
    </xdr:to>
    <xdr:sp macro="" textlink="">
      <xdr:nvSpPr>
        <xdr:cNvPr id="601" name="楕円 600"/>
        <xdr:cNvSpPr/>
      </xdr:nvSpPr>
      <xdr:spPr>
        <a:xfrm>
          <a:off x="15430500" y="98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13130</xdr:rowOff>
    </xdr:from>
    <xdr:ext cx="534377" cy="259045"/>
    <xdr:sp macro="" textlink="">
      <xdr:nvSpPr>
        <xdr:cNvPr id="602" name="テキスト ボックス 601"/>
        <xdr:cNvSpPr txBox="1"/>
      </xdr:nvSpPr>
      <xdr:spPr>
        <a:xfrm>
          <a:off x="15214111" y="99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93417</xdr:rowOff>
    </xdr:from>
    <xdr:to>
      <xdr:col>76</xdr:col>
      <xdr:colOff>165100</xdr:colOff>
      <xdr:row>58</xdr:row>
      <xdr:rowOff>23567</xdr:rowOff>
    </xdr:to>
    <xdr:sp macro="" textlink="">
      <xdr:nvSpPr>
        <xdr:cNvPr id="603" name="楕円 602"/>
        <xdr:cNvSpPr/>
      </xdr:nvSpPr>
      <xdr:spPr>
        <a:xfrm>
          <a:off x="14541500" y="986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14694</xdr:rowOff>
    </xdr:from>
    <xdr:ext cx="534377" cy="259045"/>
    <xdr:sp macro="" textlink="">
      <xdr:nvSpPr>
        <xdr:cNvPr id="604" name="テキスト ボックス 603"/>
        <xdr:cNvSpPr txBox="1"/>
      </xdr:nvSpPr>
      <xdr:spPr>
        <a:xfrm>
          <a:off x="14325111" y="99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14235</xdr:rowOff>
    </xdr:from>
    <xdr:to>
      <xdr:col>72</xdr:col>
      <xdr:colOff>38100</xdr:colOff>
      <xdr:row>56</xdr:row>
      <xdr:rowOff>115835</xdr:rowOff>
    </xdr:to>
    <xdr:sp macro="" textlink="">
      <xdr:nvSpPr>
        <xdr:cNvPr id="605" name="楕円 604"/>
        <xdr:cNvSpPr/>
      </xdr:nvSpPr>
      <xdr:spPr>
        <a:xfrm>
          <a:off x="13652500" y="96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132362</xdr:rowOff>
    </xdr:from>
    <xdr:ext cx="534377" cy="259045"/>
    <xdr:sp macro="" textlink="">
      <xdr:nvSpPr>
        <xdr:cNvPr id="606" name="テキスト ボックス 605"/>
        <xdr:cNvSpPr txBox="1"/>
      </xdr:nvSpPr>
      <xdr:spPr>
        <a:xfrm>
          <a:off x="13436111" y="93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2932</xdr:rowOff>
    </xdr:from>
    <xdr:to>
      <xdr:col>67</xdr:col>
      <xdr:colOff>101600</xdr:colOff>
      <xdr:row>57</xdr:row>
      <xdr:rowOff>104532</xdr:rowOff>
    </xdr:to>
    <xdr:sp macro="" textlink="">
      <xdr:nvSpPr>
        <xdr:cNvPr id="607" name="楕円 606"/>
        <xdr:cNvSpPr/>
      </xdr:nvSpPr>
      <xdr:spPr>
        <a:xfrm>
          <a:off x="12763500" y="97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95659</xdr:rowOff>
    </xdr:from>
    <xdr:ext cx="534377" cy="259045"/>
    <xdr:sp macro="" textlink="">
      <xdr:nvSpPr>
        <xdr:cNvPr id="608" name="テキスト ボックス 607"/>
        <xdr:cNvSpPr txBox="1"/>
      </xdr:nvSpPr>
      <xdr:spPr>
        <a:xfrm>
          <a:off x="12547111" y="98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17022</xdr:rowOff>
    </xdr:from>
    <xdr:to>
      <xdr:col>85</xdr:col>
      <xdr:colOff>127000</xdr:colOff>
      <xdr:row>78</xdr:row>
      <xdr:rowOff>19154</xdr:rowOff>
    </xdr:to>
    <xdr:cxnSp macro="">
      <xdr:nvCxnSpPr>
        <xdr:cNvPr id="633" name="直線コネクタ 632"/>
        <xdr:cNvCxnSpPr/>
      </xdr:nvCxnSpPr>
      <xdr:spPr>
        <a:xfrm flipV="1">
          <a:off x="15481300" y="13390122"/>
          <a:ext cx="8382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19154</xdr:rowOff>
    </xdr:from>
    <xdr:to>
      <xdr:col>81</xdr:col>
      <xdr:colOff>50800</xdr:colOff>
      <xdr:row>78</xdr:row>
      <xdr:rowOff>25400</xdr:rowOff>
    </xdr:to>
    <xdr:cxnSp macro="">
      <xdr:nvCxnSpPr>
        <xdr:cNvPr id="636" name="直線コネクタ 635"/>
        <xdr:cNvCxnSpPr/>
      </xdr:nvCxnSpPr>
      <xdr:spPr>
        <a:xfrm flipV="1">
          <a:off x="14592300" y="13392254"/>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137672</xdr:rowOff>
    </xdr:from>
    <xdr:to>
      <xdr:col>85</xdr:col>
      <xdr:colOff>177800</xdr:colOff>
      <xdr:row>78</xdr:row>
      <xdr:rowOff>67822</xdr:rowOff>
    </xdr:to>
    <xdr:sp macro="" textlink="">
      <xdr:nvSpPr>
        <xdr:cNvPr id="652" name="楕円 651"/>
        <xdr:cNvSpPr/>
      </xdr:nvSpPr>
      <xdr:spPr>
        <a:xfrm>
          <a:off x="16268700" y="133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139804</xdr:rowOff>
    </xdr:from>
    <xdr:to>
      <xdr:col>81</xdr:col>
      <xdr:colOff>101600</xdr:colOff>
      <xdr:row>78</xdr:row>
      <xdr:rowOff>69954</xdr:rowOff>
    </xdr:to>
    <xdr:sp macro="" textlink="">
      <xdr:nvSpPr>
        <xdr:cNvPr id="654" name="楕円 653"/>
        <xdr:cNvSpPr/>
      </xdr:nvSpPr>
      <xdr:spPr>
        <a:xfrm>
          <a:off x="15430500" y="133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61081</xdr:rowOff>
    </xdr:from>
    <xdr:ext cx="469744" cy="259045"/>
    <xdr:sp macro="" textlink="">
      <xdr:nvSpPr>
        <xdr:cNvPr id="655" name="テキスト ボックス 654"/>
        <xdr:cNvSpPr txBox="1"/>
      </xdr:nvSpPr>
      <xdr:spPr>
        <a:xfrm>
          <a:off x="15246428" y="134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42483</xdr:rowOff>
    </xdr:from>
    <xdr:to>
      <xdr:col>85</xdr:col>
      <xdr:colOff>127000</xdr:colOff>
      <xdr:row>97</xdr:row>
      <xdr:rowOff>49203</xdr:rowOff>
    </xdr:to>
    <xdr:cxnSp macro="">
      <xdr:nvCxnSpPr>
        <xdr:cNvPr id="686" name="直線コネクタ 685"/>
        <xdr:cNvCxnSpPr/>
      </xdr:nvCxnSpPr>
      <xdr:spPr>
        <a:xfrm>
          <a:off x="15481300" y="16673133"/>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35435</xdr:rowOff>
    </xdr:from>
    <xdr:to>
      <xdr:col>81</xdr:col>
      <xdr:colOff>50800</xdr:colOff>
      <xdr:row>97</xdr:row>
      <xdr:rowOff>42483</xdr:rowOff>
    </xdr:to>
    <xdr:cxnSp macro="">
      <xdr:nvCxnSpPr>
        <xdr:cNvPr id="689" name="直線コネクタ 688"/>
        <xdr:cNvCxnSpPr/>
      </xdr:nvCxnSpPr>
      <xdr:spPr>
        <a:xfrm>
          <a:off x="14592300" y="1666608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35269</xdr:rowOff>
    </xdr:from>
    <xdr:to>
      <xdr:col>76</xdr:col>
      <xdr:colOff>114300</xdr:colOff>
      <xdr:row>97</xdr:row>
      <xdr:rowOff>35435</xdr:rowOff>
    </xdr:to>
    <xdr:cxnSp macro="">
      <xdr:nvCxnSpPr>
        <xdr:cNvPr id="692" name="直線コネクタ 691"/>
        <xdr:cNvCxnSpPr/>
      </xdr:nvCxnSpPr>
      <xdr:spPr>
        <a:xfrm>
          <a:off x="13703300" y="1666591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32263</xdr:rowOff>
    </xdr:from>
    <xdr:to>
      <xdr:col>71</xdr:col>
      <xdr:colOff>177800</xdr:colOff>
      <xdr:row>97</xdr:row>
      <xdr:rowOff>35269</xdr:rowOff>
    </xdr:to>
    <xdr:cxnSp macro="">
      <xdr:nvCxnSpPr>
        <xdr:cNvPr id="695" name="直線コネクタ 694"/>
        <xdr:cNvCxnSpPr/>
      </xdr:nvCxnSpPr>
      <xdr:spPr>
        <a:xfrm>
          <a:off x="12814300" y="16662913"/>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169853</xdr:rowOff>
    </xdr:from>
    <xdr:to>
      <xdr:col>85</xdr:col>
      <xdr:colOff>177800</xdr:colOff>
      <xdr:row>97</xdr:row>
      <xdr:rowOff>100003</xdr:rowOff>
    </xdr:to>
    <xdr:sp macro="" textlink="">
      <xdr:nvSpPr>
        <xdr:cNvPr id="705" name="楕円 704"/>
        <xdr:cNvSpPr/>
      </xdr:nvSpPr>
      <xdr:spPr>
        <a:xfrm>
          <a:off x="16268700" y="166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148280</xdr:rowOff>
    </xdr:from>
    <xdr:ext cx="534377" cy="259045"/>
    <xdr:sp macro="" textlink="">
      <xdr:nvSpPr>
        <xdr:cNvPr id="706" name="公債費該当値テキスト"/>
        <xdr:cNvSpPr txBox="1"/>
      </xdr:nvSpPr>
      <xdr:spPr>
        <a:xfrm>
          <a:off x="16370300" y="1660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163133</xdr:rowOff>
    </xdr:from>
    <xdr:to>
      <xdr:col>81</xdr:col>
      <xdr:colOff>101600</xdr:colOff>
      <xdr:row>97</xdr:row>
      <xdr:rowOff>93283</xdr:rowOff>
    </xdr:to>
    <xdr:sp macro="" textlink="">
      <xdr:nvSpPr>
        <xdr:cNvPr id="707" name="楕円 706"/>
        <xdr:cNvSpPr/>
      </xdr:nvSpPr>
      <xdr:spPr>
        <a:xfrm>
          <a:off x="15430500" y="166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84410</xdr:rowOff>
    </xdr:from>
    <xdr:ext cx="534377" cy="259045"/>
    <xdr:sp macro="" textlink="">
      <xdr:nvSpPr>
        <xdr:cNvPr id="708" name="テキスト ボックス 707"/>
        <xdr:cNvSpPr txBox="1"/>
      </xdr:nvSpPr>
      <xdr:spPr>
        <a:xfrm>
          <a:off x="15214111" y="167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156085</xdr:rowOff>
    </xdr:from>
    <xdr:to>
      <xdr:col>76</xdr:col>
      <xdr:colOff>165100</xdr:colOff>
      <xdr:row>97</xdr:row>
      <xdr:rowOff>86235</xdr:rowOff>
    </xdr:to>
    <xdr:sp macro="" textlink="">
      <xdr:nvSpPr>
        <xdr:cNvPr id="709" name="楕円 708"/>
        <xdr:cNvSpPr/>
      </xdr:nvSpPr>
      <xdr:spPr>
        <a:xfrm>
          <a:off x="14541500" y="16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77362</xdr:rowOff>
    </xdr:from>
    <xdr:ext cx="534377" cy="259045"/>
    <xdr:sp macro="" textlink="">
      <xdr:nvSpPr>
        <xdr:cNvPr id="710" name="テキスト ボックス 709"/>
        <xdr:cNvSpPr txBox="1"/>
      </xdr:nvSpPr>
      <xdr:spPr>
        <a:xfrm>
          <a:off x="14325111" y="167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155919</xdr:rowOff>
    </xdr:from>
    <xdr:to>
      <xdr:col>72</xdr:col>
      <xdr:colOff>38100</xdr:colOff>
      <xdr:row>97</xdr:row>
      <xdr:rowOff>86069</xdr:rowOff>
    </xdr:to>
    <xdr:sp macro="" textlink="">
      <xdr:nvSpPr>
        <xdr:cNvPr id="711" name="楕円 710"/>
        <xdr:cNvSpPr/>
      </xdr:nvSpPr>
      <xdr:spPr>
        <a:xfrm>
          <a:off x="13652500" y="16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77196</xdr:rowOff>
    </xdr:from>
    <xdr:ext cx="534377" cy="259045"/>
    <xdr:sp macro="" textlink="">
      <xdr:nvSpPr>
        <xdr:cNvPr id="712" name="テキスト ボックス 711"/>
        <xdr:cNvSpPr txBox="1"/>
      </xdr:nvSpPr>
      <xdr:spPr>
        <a:xfrm>
          <a:off x="13436111" y="167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152913</xdr:rowOff>
    </xdr:from>
    <xdr:to>
      <xdr:col>67</xdr:col>
      <xdr:colOff>101600</xdr:colOff>
      <xdr:row>97</xdr:row>
      <xdr:rowOff>83063</xdr:rowOff>
    </xdr:to>
    <xdr:sp macro="" textlink="">
      <xdr:nvSpPr>
        <xdr:cNvPr id="713" name="楕円 712"/>
        <xdr:cNvSpPr/>
      </xdr:nvSpPr>
      <xdr:spPr>
        <a:xfrm>
          <a:off x="12763500" y="16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74190</xdr:rowOff>
    </xdr:from>
    <xdr:ext cx="534377" cy="259045"/>
    <xdr:sp macro="" textlink="">
      <xdr:nvSpPr>
        <xdr:cNvPr id="714" name="テキスト ボックス 713"/>
        <xdr:cNvSpPr txBox="1"/>
      </xdr:nvSpPr>
      <xdr:spPr>
        <a:xfrm>
          <a:off x="12547111" y="167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構成項目別では、歳出決算総額の住民一人当たり</a:t>
          </a:r>
          <a:r>
            <a:rPr kumimoji="1" lang="en-US" altLang="ja-JP" sz="1400">
              <a:solidFill>
                <a:schemeClr val="dk1"/>
              </a:solidFill>
              <a:effectLst/>
              <a:latin typeface="+mn-lt"/>
              <a:ea typeface="+mn-ea"/>
              <a:cs typeface="+mn-cs"/>
            </a:rPr>
            <a:t>386,195</a:t>
          </a:r>
          <a:r>
            <a:rPr kumimoji="1" lang="ja-JP" altLang="ja-JP" sz="1400" b="0" i="0" baseline="0">
              <a:solidFill>
                <a:schemeClr val="dk1"/>
              </a:solidFill>
              <a:effectLst/>
              <a:latin typeface="+mn-lt"/>
              <a:ea typeface="+mn-ea"/>
              <a:cs typeface="+mn-cs"/>
            </a:rPr>
            <a:t>円の約</a:t>
          </a:r>
          <a:r>
            <a:rPr kumimoji="1" lang="en-US" altLang="ja-JP" sz="1400" b="0" i="0" baseline="0">
              <a:solidFill>
                <a:schemeClr val="dk1"/>
              </a:solidFill>
              <a:effectLst/>
              <a:latin typeface="+mn-lt"/>
              <a:ea typeface="+mn-ea"/>
              <a:cs typeface="+mn-cs"/>
            </a:rPr>
            <a:t>40%</a:t>
          </a:r>
          <a:r>
            <a:rPr kumimoji="1" lang="ja-JP" altLang="ja-JP" sz="1400" b="0" i="0" baseline="0">
              <a:solidFill>
                <a:schemeClr val="dk1"/>
              </a:solidFill>
              <a:effectLst/>
              <a:latin typeface="+mn-lt"/>
              <a:ea typeface="+mn-ea"/>
              <a:cs typeface="+mn-cs"/>
            </a:rPr>
            <a:t>を占める民生費が</a:t>
          </a:r>
          <a:r>
            <a:rPr kumimoji="1" lang="en-US" altLang="ja-JP" sz="1400" b="0" i="0" baseline="0">
              <a:solidFill>
                <a:schemeClr val="dk1"/>
              </a:solidFill>
              <a:effectLst/>
              <a:latin typeface="+mn-lt"/>
              <a:ea typeface="+mn-ea"/>
              <a:cs typeface="+mn-cs"/>
            </a:rPr>
            <a:t>156,126</a:t>
          </a:r>
          <a:r>
            <a:rPr kumimoji="1" lang="ja-JP" altLang="ja-JP" sz="1400" b="0" i="0" baseline="0">
              <a:solidFill>
                <a:schemeClr val="dk1"/>
              </a:solidFill>
              <a:effectLst/>
              <a:latin typeface="+mn-lt"/>
              <a:ea typeface="+mn-ea"/>
              <a:cs typeface="+mn-cs"/>
            </a:rPr>
            <a:t>円と最も高く、総務費が</a:t>
          </a:r>
          <a:r>
            <a:rPr kumimoji="1" lang="en-US" altLang="ja-JP" sz="1400" b="0" i="0" baseline="0">
              <a:solidFill>
                <a:schemeClr val="dk1"/>
              </a:solidFill>
              <a:effectLst/>
              <a:latin typeface="+mn-lt"/>
              <a:ea typeface="+mn-ea"/>
              <a:cs typeface="+mn-cs"/>
            </a:rPr>
            <a:t>78,415</a:t>
          </a:r>
          <a:r>
            <a:rPr kumimoji="1" lang="ja-JP" altLang="ja-JP" sz="1400" b="0" i="0" baseline="0">
              <a:solidFill>
                <a:schemeClr val="dk1"/>
              </a:solidFill>
              <a:effectLst/>
              <a:latin typeface="+mn-lt"/>
              <a:ea typeface="+mn-ea"/>
              <a:cs typeface="+mn-cs"/>
            </a:rPr>
            <a:t>円、教育費が</a:t>
          </a:r>
          <a:r>
            <a:rPr kumimoji="1" lang="en-US" altLang="ja-JP" sz="1400" b="0" i="0" baseline="0">
              <a:solidFill>
                <a:schemeClr val="dk1"/>
              </a:solidFill>
              <a:effectLst/>
              <a:latin typeface="+mn-lt"/>
              <a:ea typeface="+mn-ea"/>
              <a:cs typeface="+mn-cs"/>
            </a:rPr>
            <a:t>40,640</a:t>
          </a:r>
          <a:r>
            <a:rPr kumimoji="1" lang="ja-JP" altLang="ja-JP" sz="1400" b="0" i="0" baseline="0">
              <a:solidFill>
                <a:schemeClr val="dk1"/>
              </a:solidFill>
              <a:effectLst/>
              <a:latin typeface="+mn-lt"/>
              <a:ea typeface="+mn-ea"/>
              <a:cs typeface="+mn-cs"/>
            </a:rPr>
            <a:t>円、衛生費が</a:t>
          </a:r>
          <a:r>
            <a:rPr kumimoji="1" lang="en-US" altLang="ja-JP" sz="1400" b="0" i="0" baseline="0">
              <a:solidFill>
                <a:schemeClr val="dk1"/>
              </a:solidFill>
              <a:effectLst/>
              <a:latin typeface="+mn-lt"/>
              <a:ea typeface="+mn-ea"/>
              <a:cs typeface="+mn-cs"/>
            </a:rPr>
            <a:t>31,162</a:t>
          </a:r>
          <a:r>
            <a:rPr kumimoji="1" lang="ja-JP" altLang="ja-JP" sz="1400" b="0" i="0" baseline="0">
              <a:solidFill>
                <a:schemeClr val="dk1"/>
              </a:solidFill>
              <a:effectLst/>
              <a:latin typeface="+mn-lt"/>
              <a:ea typeface="+mn-ea"/>
              <a:cs typeface="+mn-cs"/>
            </a:rPr>
            <a:t>円と次いでいる。</a:t>
          </a:r>
          <a:r>
            <a:rPr kumimoji="1" lang="en-US" altLang="ja-JP" sz="1400" b="0" i="0" baseline="0">
              <a:solidFill>
                <a:schemeClr val="dk1"/>
              </a:solidFill>
              <a:effectLst/>
              <a:latin typeface="+mn-lt"/>
              <a:ea typeface="+mn-ea"/>
              <a:cs typeface="+mn-cs"/>
            </a:rPr>
            <a:t/>
          </a:r>
          <a:br>
            <a:rPr kumimoji="1" lang="en-US" altLang="ja-JP" sz="1400" b="0" i="0" baseline="0">
              <a:solidFill>
                <a:schemeClr val="dk1"/>
              </a:solidFill>
              <a:effectLst/>
              <a:latin typeface="+mn-lt"/>
              <a:ea typeface="+mn-ea"/>
              <a:cs typeface="+mn-cs"/>
            </a:rPr>
          </a:br>
          <a:r>
            <a:rPr kumimoji="1" lang="ja-JP" altLang="ja-JP" sz="1400" b="0" i="0" baseline="0">
              <a:solidFill>
                <a:schemeClr val="dk1"/>
              </a:solidFill>
              <a:effectLst/>
              <a:latin typeface="+mn-lt"/>
              <a:ea typeface="+mn-ea"/>
              <a:cs typeface="+mn-cs"/>
            </a:rPr>
            <a:t>　民生費の主なものとしては、認可保育園等に対する施設型給付費があり、待機児童対策に伴う新規園の増加により年々増加している。また、障害福祉サービス費等給付事業などの社会福祉費や、介護保険特別会計事業など老人福祉費も増加傾向に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今後、新庁舎建設事業や小学校増築事業が予定されており、総務費及び教育費については高い水準で推移していくものと見込まれることに伴い、</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増大していくものと考えられる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各事業の緊急性及び必要性を精査のうえ、公債費が将来の財政運営に影響を及ぼすことの無いよう努めていく。</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財政規模に対し、財政調整基金残高は前年度比△</a:t>
          </a:r>
          <a:r>
            <a:rPr kumimoji="1" lang="en-US" altLang="ja-JP" sz="1400" b="0" i="0" baseline="0">
              <a:solidFill>
                <a:schemeClr val="dk1"/>
              </a:solidFill>
              <a:effectLst/>
              <a:latin typeface="+mn-lt"/>
              <a:ea typeface="+mn-ea"/>
              <a:cs typeface="+mn-cs"/>
            </a:rPr>
            <a:t>1.49</a:t>
          </a:r>
          <a:r>
            <a:rPr kumimoji="1" lang="ja-JP" altLang="en-US" sz="1400" b="0" i="0" baseline="0">
              <a:solidFill>
                <a:schemeClr val="dk1"/>
              </a:solidFill>
              <a:effectLst/>
              <a:latin typeface="+mn-lt"/>
              <a:ea typeface="+mn-ea"/>
              <a:cs typeface="+mn-cs"/>
            </a:rPr>
            <a:t>％減となった。主な要因としては、地方税の増により標準財政規模は増となった一方で、扶助費及び普通建設事業の増が著しく、財政調整基金の積立額よりも取崩額が上回ったことが挙げられる。その結果、実質収支額は</a:t>
          </a:r>
          <a:r>
            <a:rPr kumimoji="1" lang="en-US" altLang="ja-JP" sz="1400" b="0" i="0" baseline="0">
              <a:solidFill>
                <a:schemeClr val="dk1"/>
              </a:solidFill>
              <a:effectLst/>
              <a:latin typeface="+mn-lt"/>
              <a:ea typeface="+mn-ea"/>
              <a:cs typeface="+mn-cs"/>
            </a:rPr>
            <a:t>3.79</a:t>
          </a:r>
          <a:r>
            <a:rPr kumimoji="1" lang="ja-JP" altLang="en-US" sz="1400" b="0" i="0" baseline="0">
              <a:solidFill>
                <a:schemeClr val="dk1"/>
              </a:solidFill>
              <a:effectLst/>
              <a:latin typeface="+mn-lt"/>
              <a:ea typeface="+mn-ea"/>
              <a:cs typeface="+mn-cs"/>
            </a:rPr>
            <a:t>％増となっている。</a:t>
          </a:r>
          <a:r>
            <a:rPr kumimoji="1" lang="ja-JP" altLang="ja-JP" sz="1400">
              <a:solidFill>
                <a:schemeClr val="dk1"/>
              </a:solidFill>
              <a:effectLst/>
              <a:latin typeface="+mn-lt"/>
              <a:ea typeface="+mn-ea"/>
              <a:cs typeface="+mn-cs"/>
            </a:rPr>
            <a:t>実質単年度収支は、</a:t>
          </a:r>
          <a:r>
            <a:rPr kumimoji="1" lang="ja-JP" altLang="en-US" sz="1400">
              <a:solidFill>
                <a:schemeClr val="dk1"/>
              </a:solidFill>
              <a:effectLst/>
              <a:latin typeface="+mn-lt"/>
              <a:ea typeface="+mn-ea"/>
              <a:cs typeface="+mn-cs"/>
            </a:rPr>
            <a:t>前年度よりは財政調整</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取崩</a:t>
          </a:r>
          <a:r>
            <a:rPr kumimoji="1" lang="ja-JP" altLang="en-US" sz="1400">
              <a:solidFill>
                <a:schemeClr val="dk1"/>
              </a:solidFill>
              <a:effectLst/>
              <a:latin typeface="+mn-lt"/>
              <a:ea typeface="+mn-ea"/>
              <a:cs typeface="+mn-cs"/>
            </a:rPr>
            <a:t>を抑えられたため、</a:t>
          </a:r>
          <a:r>
            <a:rPr kumimoji="1" lang="en-US" altLang="ja-JP" sz="1400">
              <a:solidFill>
                <a:schemeClr val="dk1"/>
              </a:solidFill>
              <a:effectLst/>
              <a:latin typeface="+mn-lt"/>
              <a:ea typeface="+mn-ea"/>
              <a:cs typeface="+mn-cs"/>
            </a:rPr>
            <a:t>9.64</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いて、各会計において黒字となっている。しかしながら、水道事業会計及び土地区画整理事業特別会計を除く特別会計では、一般会計からの繰出金により収支が黒字となっている状況であり、特に国民健康保険事業特別会計については、高齢化などに伴う医療費の増加が今後も続く見込みであり、保険料の適正化や村民の健康づくりによる医療費の低減、保険料の徴収率向上などにより、財源確保と歳出の抑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6" sqref="BN6:BU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8462437</v>
      </c>
      <c r="BO4" s="461"/>
      <c r="BP4" s="461"/>
      <c r="BQ4" s="461"/>
      <c r="BR4" s="461"/>
      <c r="BS4" s="461"/>
      <c r="BT4" s="461"/>
      <c r="BU4" s="462"/>
      <c r="BV4" s="460">
        <v>8020986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1.1000000000000001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8219784</v>
      </c>
      <c r="BO5" s="466"/>
      <c r="BP5" s="466"/>
      <c r="BQ5" s="466"/>
      <c r="BR5" s="466"/>
      <c r="BS5" s="466"/>
      <c r="BT5" s="466"/>
      <c r="BU5" s="467"/>
      <c r="BV5" s="465">
        <v>7918236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84.9</v>
      </c>
      <c r="CU5" s="436"/>
      <c r="CV5" s="436"/>
      <c r="CW5" s="436"/>
      <c r="CX5" s="436"/>
      <c r="CY5" s="436"/>
      <c r="CZ5" s="436"/>
      <c r="DA5" s="437"/>
      <c r="DB5" s="435">
        <v>87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242653</v>
      </c>
      <c r="BO6" s="466"/>
      <c r="BP6" s="466"/>
      <c r="BQ6" s="466"/>
      <c r="BR6" s="466"/>
      <c r="BS6" s="466"/>
      <c r="BT6" s="466"/>
      <c r="BU6" s="467"/>
      <c r="BV6" s="465">
        <v>102750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89.2</v>
      </c>
      <c r="CU6" s="616"/>
      <c r="CV6" s="616"/>
      <c r="CW6" s="616"/>
      <c r="CX6" s="616"/>
      <c r="CY6" s="616"/>
      <c r="CZ6" s="616"/>
      <c r="DA6" s="617"/>
      <c r="DB6" s="615">
        <v>91.9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29947</v>
      </c>
      <c r="BO7" s="466"/>
      <c r="BP7" s="466"/>
      <c r="BQ7" s="466"/>
      <c r="BR7" s="466"/>
      <c r="BS7" s="466"/>
      <c r="BT7" s="466"/>
      <c r="BU7" s="467"/>
      <c r="BV7" s="465">
        <v>57317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4346719</v>
      </c>
      <c r="CU7" s="466"/>
      <c r="CV7" s="466"/>
      <c r="CW7" s="466"/>
      <c r="CX7" s="466"/>
      <c r="CY7" s="466"/>
      <c r="CZ7" s="466"/>
      <c r="DA7" s="467"/>
      <c r="DB7" s="465">
        <v>4131761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212706</v>
      </c>
      <c r="BO8" s="466"/>
      <c r="BP8" s="466"/>
      <c r="BQ8" s="466"/>
      <c r="BR8" s="466"/>
      <c r="BS8" s="466"/>
      <c r="BT8" s="466"/>
      <c r="BU8" s="467"/>
      <c r="BV8" s="465">
        <v>45433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0.61</v>
      </c>
      <c r="CU8" s="579"/>
      <c r="CV8" s="579"/>
      <c r="CW8" s="579"/>
      <c r="CX8" s="579"/>
      <c r="CY8" s="579"/>
      <c r="CZ8" s="579"/>
      <c r="DA8" s="580"/>
      <c r="DB8" s="578">
        <v>0.56000000000000005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19454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167273</v>
      </c>
      <c r="BO9" s="466"/>
      <c r="BP9" s="466"/>
      <c r="BQ9" s="466"/>
      <c r="BR9" s="466"/>
      <c r="BS9" s="466"/>
      <c r="BT9" s="466"/>
      <c r="BU9" s="467"/>
      <c r="BV9" s="465">
        <v>-176719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17680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60413</v>
      </c>
      <c r="BO10" s="466"/>
      <c r="BP10" s="466"/>
      <c r="BQ10" s="466"/>
      <c r="BR10" s="466"/>
      <c r="BS10" s="466"/>
      <c r="BT10" s="466"/>
      <c r="BU10" s="467"/>
      <c r="BV10" s="465">
        <v>213974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21284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114</v>
      </c>
      <c r="AV12" s="523"/>
      <c r="AW12" s="523"/>
      <c r="AX12" s="523"/>
      <c r="AY12" s="445" t="s">
        <v>135</v>
      </c>
      <c r="AZ12" s="446"/>
      <c r="BA12" s="446"/>
      <c r="BB12" s="446"/>
      <c r="BC12" s="446"/>
      <c r="BD12" s="446"/>
      <c r="BE12" s="446"/>
      <c r="BF12" s="446"/>
      <c r="BG12" s="446"/>
      <c r="BH12" s="446"/>
      <c r="BI12" s="446"/>
      <c r="BJ12" s="446"/>
      <c r="BK12" s="446"/>
      <c r="BL12" s="446"/>
      <c r="BM12" s="447"/>
      <c r="BN12" s="465">
        <v>91353</v>
      </c>
      <c r="BO12" s="466"/>
      <c r="BP12" s="466"/>
      <c r="BQ12" s="466"/>
      <c r="BR12" s="466"/>
      <c r="BS12" s="466"/>
      <c r="BT12" s="466"/>
      <c r="BU12" s="467"/>
      <c r="BV12" s="465">
        <v>305896</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21002</v>
      </c>
      <c r="S13" s="569"/>
      <c r="T13" s="569"/>
      <c r="U13" s="569"/>
      <c r="V13" s="570"/>
      <c r="W13" s="556" t="s">
        <v>139</v>
      </c>
      <c r="X13" s="478"/>
      <c r="Y13" s="478"/>
      <c r="Z13" s="478"/>
      <c r="AA13" s="478"/>
      <c r="AB13" s="479"/>
      <c r="AC13" s="441">
        <v>286</v>
      </c>
      <c r="AD13" s="442"/>
      <c r="AE13" s="442"/>
      <c r="AF13" s="442"/>
      <c r="AG13" s="443"/>
      <c r="AH13" s="441">
        <v>404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136333</v>
      </c>
      <c r="BO13" s="466"/>
      <c r="BP13" s="466"/>
      <c r="BQ13" s="466"/>
      <c r="BR13" s="466"/>
      <c r="BS13" s="466"/>
      <c r="BT13" s="466"/>
      <c r="BU13" s="467"/>
      <c r="BV13" s="465">
        <v>-268641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9.1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20755</v>
      </c>
      <c r="S14" s="569"/>
      <c r="T14" s="569"/>
      <c r="U14" s="569"/>
      <c r="V14" s="570"/>
      <c r="W14" s="571"/>
      <c r="X14" s="481"/>
      <c r="Y14" s="481"/>
      <c r="Z14" s="481"/>
      <c r="AA14" s="481"/>
      <c r="AB14" s="482"/>
      <c r="AC14" s="561">
        <v>3.4</v>
      </c>
      <c r="AD14" s="562"/>
      <c r="AE14" s="562"/>
      <c r="AF14" s="562"/>
      <c r="AG14" s="563"/>
      <c r="AH14" s="561">
        <v>5.6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32.200000000000003</v>
      </c>
      <c r="CU14" s="573"/>
      <c r="CV14" s="573"/>
      <c r="CW14" s="573"/>
      <c r="CX14" s="573"/>
      <c r="CY14" s="573"/>
      <c r="CZ14" s="573"/>
      <c r="DA14" s="574"/>
      <c r="DB14" s="572">
        <v>25.4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20521</v>
      </c>
      <c r="S15" s="569"/>
      <c r="T15" s="569"/>
      <c r="U15" s="569"/>
      <c r="V15" s="570"/>
      <c r="W15" s="556" t="s">
        <v>147</v>
      </c>
      <c r="X15" s="478"/>
      <c r="Y15" s="478"/>
      <c r="Z15" s="478"/>
      <c r="AA15" s="478"/>
      <c r="AB15" s="479"/>
      <c r="AC15" s="441">
        <v>1601</v>
      </c>
      <c r="AD15" s="442"/>
      <c r="AE15" s="442"/>
      <c r="AF15" s="442"/>
      <c r="AG15" s="443"/>
      <c r="AH15" s="441">
        <v>1444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2296152</v>
      </c>
      <c r="BO15" s="461"/>
      <c r="BP15" s="461"/>
      <c r="BQ15" s="461"/>
      <c r="BR15" s="461"/>
      <c r="BS15" s="461"/>
      <c r="BT15" s="461"/>
      <c r="BU15" s="462"/>
      <c r="BV15" s="460">
        <v>1970475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18.899999999999999</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3504768</v>
      </c>
      <c r="BO16" s="466"/>
      <c r="BP16" s="466"/>
      <c r="BQ16" s="466"/>
      <c r="BR16" s="466"/>
      <c r="BS16" s="466"/>
      <c r="BT16" s="466"/>
      <c r="BU16" s="467"/>
      <c r="BV16" s="465">
        <v>3355670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6573</v>
      </c>
      <c r="AD17" s="442"/>
      <c r="AE17" s="442"/>
      <c r="AF17" s="442"/>
      <c r="AG17" s="443"/>
      <c r="AH17" s="441">
        <v>5350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2950705</v>
      </c>
      <c r="BO17" s="466"/>
      <c r="BP17" s="466"/>
      <c r="BQ17" s="466"/>
      <c r="BR17" s="466"/>
      <c r="BS17" s="466"/>
      <c r="BT17" s="466"/>
      <c r="BU17" s="467"/>
      <c r="BV17" s="465">
        <v>2527252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15.53</v>
      </c>
      <c r="M18" s="530"/>
      <c r="N18" s="530"/>
      <c r="O18" s="530"/>
      <c r="P18" s="530"/>
      <c r="Q18" s="530"/>
      <c r="R18" s="531"/>
      <c r="S18" s="531"/>
      <c r="T18" s="531"/>
      <c r="U18" s="531"/>
      <c r="V18" s="532"/>
      <c r="W18" s="546"/>
      <c r="X18" s="547"/>
      <c r="Y18" s="547"/>
      <c r="Z18" s="547"/>
      <c r="AA18" s="547"/>
      <c r="AB18" s="557"/>
      <c r="AC18" s="429">
        <v>77.7</v>
      </c>
      <c r="AD18" s="430"/>
      <c r="AE18" s="430"/>
      <c r="AF18" s="430"/>
      <c r="AG18" s="533"/>
      <c r="AH18" s="429">
        <v>74.3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3725578</v>
      </c>
      <c r="BO18" s="466"/>
      <c r="BP18" s="466"/>
      <c r="BQ18" s="466"/>
      <c r="BR18" s="466"/>
      <c r="BS18" s="466"/>
      <c r="BT18" s="466"/>
      <c r="BU18" s="467"/>
      <c r="BV18" s="465">
        <v>3631386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1253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4673177</v>
      </c>
      <c r="BO19" s="466"/>
      <c r="BP19" s="466"/>
      <c r="BQ19" s="466"/>
      <c r="BR19" s="466"/>
      <c r="BS19" s="466"/>
      <c r="BT19" s="466"/>
      <c r="BU19" s="467"/>
      <c r="BV19" s="465">
        <v>4895455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7209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5480456</v>
      </c>
      <c r="BO23" s="466"/>
      <c r="BP23" s="466"/>
      <c r="BQ23" s="466"/>
      <c r="BR23" s="466"/>
      <c r="BS23" s="466"/>
      <c r="BT23" s="466"/>
      <c r="BU23" s="467"/>
      <c r="BV23" s="465">
        <v>5295196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6659</v>
      </c>
      <c r="R24" s="442"/>
      <c r="S24" s="442"/>
      <c r="T24" s="442"/>
      <c r="U24" s="442"/>
      <c r="V24" s="443"/>
      <c r="W24" s="507"/>
      <c r="X24" s="498"/>
      <c r="Y24" s="499"/>
      <c r="Z24" s="438" t="s">
        <v>171</v>
      </c>
      <c r="AA24" s="439"/>
      <c r="AB24" s="439"/>
      <c r="AC24" s="439"/>
      <c r="AD24" s="439"/>
      <c r="AE24" s="439"/>
      <c r="AF24" s="439"/>
      <c r="AG24" s="440"/>
      <c r="AH24" s="441">
        <v>106</v>
      </c>
      <c r="AI24" s="442"/>
      <c r="AJ24" s="442"/>
      <c r="AK24" s="442"/>
      <c r="AL24" s="443"/>
      <c r="AM24" s="441">
        <v>305916</v>
      </c>
      <c r="AN24" s="442"/>
      <c r="AO24" s="442"/>
      <c r="AP24" s="442"/>
      <c r="AQ24" s="442"/>
      <c r="AR24" s="443"/>
      <c r="AS24" s="441">
        <v>2886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4913543</v>
      </c>
      <c r="BO24" s="466"/>
      <c r="BP24" s="466"/>
      <c r="BQ24" s="466"/>
      <c r="BR24" s="466"/>
      <c r="BS24" s="466"/>
      <c r="BT24" s="466"/>
      <c r="BU24" s="467"/>
      <c r="BV24" s="465">
        <v>5097574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5394</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946290</v>
      </c>
      <c r="BO25" s="461"/>
      <c r="BP25" s="461"/>
      <c r="BQ25" s="461"/>
      <c r="BR25" s="461"/>
      <c r="BS25" s="461"/>
      <c r="BT25" s="461"/>
      <c r="BU25" s="462"/>
      <c r="BV25" s="460">
        <v>117859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5060</v>
      </c>
      <c r="R26" s="442"/>
      <c r="S26" s="442"/>
      <c r="T26" s="442"/>
      <c r="U26" s="442"/>
      <c r="V26" s="443"/>
      <c r="W26" s="507"/>
      <c r="X26" s="498"/>
      <c r="Y26" s="499"/>
      <c r="Z26" s="438" t="s">
        <v>177</v>
      </c>
      <c r="AA26" s="520"/>
      <c r="AB26" s="520"/>
      <c r="AC26" s="520"/>
      <c r="AD26" s="520"/>
      <c r="AE26" s="520"/>
      <c r="AF26" s="520"/>
      <c r="AG26" s="521"/>
      <c r="AH26" s="441">
        <v>6</v>
      </c>
      <c r="AI26" s="442"/>
      <c r="AJ26" s="442"/>
      <c r="AK26" s="442"/>
      <c r="AL26" s="443"/>
      <c r="AM26" s="441">
        <v>16224</v>
      </c>
      <c r="AN26" s="442"/>
      <c r="AO26" s="442"/>
      <c r="AP26" s="442"/>
      <c r="AQ26" s="442"/>
      <c r="AR26" s="443"/>
      <c r="AS26" s="441">
        <v>2704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2874</v>
      </c>
      <c r="R27" s="442"/>
      <c r="S27" s="442"/>
      <c r="T27" s="442"/>
      <c r="U27" s="442"/>
      <c r="V27" s="443"/>
      <c r="W27" s="507"/>
      <c r="X27" s="498"/>
      <c r="Y27" s="499"/>
      <c r="Z27" s="438" t="s">
        <v>180</v>
      </c>
      <c r="AA27" s="439"/>
      <c r="AB27" s="439"/>
      <c r="AC27" s="439"/>
      <c r="AD27" s="439"/>
      <c r="AE27" s="439"/>
      <c r="AF27" s="439"/>
      <c r="AG27" s="440"/>
      <c r="AH27" s="441">
        <v>6</v>
      </c>
      <c r="AI27" s="442"/>
      <c r="AJ27" s="442"/>
      <c r="AK27" s="442"/>
      <c r="AL27" s="443"/>
      <c r="AM27" s="441">
        <v>18158</v>
      </c>
      <c r="AN27" s="442"/>
      <c r="AO27" s="442"/>
      <c r="AP27" s="442"/>
      <c r="AQ27" s="442"/>
      <c r="AR27" s="443"/>
      <c r="AS27" s="441">
        <v>3026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104753</v>
      </c>
      <c r="BO27" s="469"/>
      <c r="BP27" s="469"/>
      <c r="BQ27" s="469"/>
      <c r="BR27" s="469"/>
      <c r="BS27" s="469"/>
      <c r="BT27" s="469"/>
      <c r="BU27" s="470"/>
      <c r="BV27" s="468">
        <v>104753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2446</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619425</v>
      </c>
      <c r="BO28" s="461"/>
      <c r="BP28" s="461"/>
      <c r="BQ28" s="461"/>
      <c r="BR28" s="461"/>
      <c r="BS28" s="461"/>
      <c r="BT28" s="461"/>
      <c r="BU28" s="462"/>
      <c r="BV28" s="460">
        <v>650365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14</v>
      </c>
      <c r="M29" s="442"/>
      <c r="N29" s="442"/>
      <c r="O29" s="442"/>
      <c r="P29" s="443"/>
      <c r="Q29" s="441">
        <v>2260</v>
      </c>
      <c r="R29" s="442"/>
      <c r="S29" s="442"/>
      <c r="T29" s="442"/>
      <c r="U29" s="442"/>
      <c r="V29" s="443"/>
      <c r="W29" s="508"/>
      <c r="X29" s="509"/>
      <c r="Y29" s="510"/>
      <c r="Z29" s="438" t="s">
        <v>186</v>
      </c>
      <c r="AA29" s="439"/>
      <c r="AB29" s="439"/>
      <c r="AC29" s="439"/>
      <c r="AD29" s="439"/>
      <c r="AE29" s="439"/>
      <c r="AF29" s="439"/>
      <c r="AG29" s="440"/>
      <c r="AH29" s="441">
        <v>112</v>
      </c>
      <c r="AI29" s="442"/>
      <c r="AJ29" s="442"/>
      <c r="AK29" s="442"/>
      <c r="AL29" s="443"/>
      <c r="AM29" s="441">
        <v>324074</v>
      </c>
      <c r="AN29" s="442"/>
      <c r="AO29" s="442"/>
      <c r="AP29" s="442"/>
      <c r="AQ29" s="442"/>
      <c r="AR29" s="443"/>
      <c r="AS29" s="441">
        <v>2894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181827</v>
      </c>
      <c r="BO29" s="466"/>
      <c r="BP29" s="466"/>
      <c r="BQ29" s="466"/>
      <c r="BR29" s="466"/>
      <c r="BS29" s="466"/>
      <c r="BT29" s="466"/>
      <c r="BU29" s="467"/>
      <c r="BV29" s="465">
        <v>181827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864216</v>
      </c>
      <c r="BO30" s="469"/>
      <c r="BP30" s="469"/>
      <c r="BQ30" s="469"/>
      <c r="BR30" s="469"/>
      <c r="BS30" s="469"/>
      <c r="BT30" s="469"/>
      <c r="BU30" s="470"/>
      <c r="BV30" s="468">
        <v>1057225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南部広域行政組合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土地区画整理事業特別会計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沖縄県市町村総合事務組合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中城村北中城村清掃事務組合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中城北中城消防組合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中部広域市町村圏事務組合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沖縄県介護保険広域連合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沖縄県介護保険広域連合(保険事業勘定)</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沖縄県後期高齢者医療広域連合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沖縄県後期高齢者医療広域連合(事業勘定)</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w0+1qTrYLfNIiDUduumoJyKOWjluzWmEFi7FgtEgJTorvB2OE7nwf8eXyMYEWTEfGDapniAlSMDBe+yviJpJg==" saltValue="O6+UT0IE6FPrV8joMQRW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N6" sqref="BN6:BU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7" t="s">
        <v>559</v>
      </c>
      <c r="D34" s="1247"/>
      <c r="E34" s="1248"/>
      <c r="F34" s="32">
        <v>14.44</v>
      </c>
      <c r="G34" s="33">
        <v>15.36</v>
      </c>
      <c r="H34" s="33">
        <v>14.09</v>
      </c>
      <c r="I34" s="33">
        <v>14.29</v>
      </c>
      <c r="J34" s="34">
        <v>14.69</v>
      </c>
      <c r="K34" s="22"/>
      <c r="L34" s="22"/>
      <c r="M34" s="22"/>
      <c r="N34" s="22"/>
      <c r="O34" s="22"/>
      <c r="P34" s="22"/>
    </row>
    <row r="35" spans="1:16" ht="39" customHeight="1" x14ac:dyDescent="0.15">
      <c r="A35" s="22"/>
      <c r="B35" s="35"/>
      <c r="C35" s="1241" t="s">
        <v>560</v>
      </c>
      <c r="D35" s="1242"/>
      <c r="E35" s="1243"/>
      <c r="F35" s="36">
        <v>2.25</v>
      </c>
      <c r="G35" s="37">
        <v>4.2</v>
      </c>
      <c r="H35" s="37">
        <v>5.47</v>
      </c>
      <c r="I35" s="37">
        <v>1.0900000000000001</v>
      </c>
      <c r="J35" s="38">
        <v>4.8899999999999997</v>
      </c>
      <c r="K35" s="22"/>
      <c r="L35" s="22"/>
      <c r="M35" s="22"/>
      <c r="N35" s="22"/>
      <c r="O35" s="22"/>
      <c r="P35" s="22"/>
    </row>
    <row r="36" spans="1:16" ht="39" customHeight="1" x14ac:dyDescent="0.15">
      <c r="A36" s="22"/>
      <c r="B36" s="35"/>
      <c r="C36" s="1241" t="s">
        <v>561</v>
      </c>
      <c r="D36" s="1242"/>
      <c r="E36" s="1243"/>
      <c r="F36" s="36">
        <v>1.72</v>
      </c>
      <c r="G36" s="37">
        <v>1.06</v>
      </c>
      <c r="H36" s="37">
        <v>3.41</v>
      </c>
      <c r="I36" s="37">
        <v>1.1599999999999999</v>
      </c>
      <c r="J36" s="38">
        <v>4.04</v>
      </c>
      <c r="K36" s="22"/>
      <c r="L36" s="22"/>
      <c r="M36" s="22"/>
      <c r="N36" s="22"/>
      <c r="O36" s="22"/>
      <c r="P36" s="22"/>
    </row>
    <row r="37" spans="1:16" ht="39" customHeight="1" x14ac:dyDescent="0.15">
      <c r="A37" s="22"/>
      <c r="B37" s="35"/>
      <c r="C37" s="1241" t="s">
        <v>562</v>
      </c>
      <c r="D37" s="1242"/>
      <c r="E37" s="1243"/>
      <c r="F37" s="36">
        <v>0.06</v>
      </c>
      <c r="G37" s="37">
        <v>2.2200000000000002</v>
      </c>
      <c r="H37" s="37">
        <v>1.1599999999999999</v>
      </c>
      <c r="I37" s="37">
        <v>3.12</v>
      </c>
      <c r="J37" s="38">
        <v>0.79</v>
      </c>
      <c r="K37" s="22"/>
      <c r="L37" s="22"/>
      <c r="M37" s="22"/>
      <c r="N37" s="22"/>
      <c r="O37" s="22"/>
      <c r="P37" s="22"/>
    </row>
    <row r="38" spans="1:16" ht="39" customHeight="1" x14ac:dyDescent="0.15">
      <c r="A38" s="22"/>
      <c r="B38" s="35"/>
      <c r="C38" s="1241" t="s">
        <v>563</v>
      </c>
      <c r="D38" s="1242"/>
      <c r="E38" s="1243"/>
      <c r="F38" s="36">
        <v>0.1</v>
      </c>
      <c r="G38" s="37">
        <v>0.09</v>
      </c>
      <c r="H38" s="37">
        <v>0.05</v>
      </c>
      <c r="I38" s="37">
        <v>0.09</v>
      </c>
      <c r="J38" s="38">
        <v>0.04</v>
      </c>
      <c r="K38" s="22"/>
      <c r="L38" s="22"/>
      <c r="M38" s="22"/>
      <c r="N38" s="22"/>
      <c r="O38" s="22"/>
      <c r="P38" s="22"/>
    </row>
    <row r="39" spans="1:16" ht="39" customHeight="1" x14ac:dyDescent="0.15">
      <c r="A39" s="22"/>
      <c r="B39" s="35"/>
      <c r="C39" s="1241" t="s">
        <v>564</v>
      </c>
      <c r="D39" s="1242"/>
      <c r="E39" s="1243"/>
      <c r="F39" s="36">
        <v>0.04</v>
      </c>
      <c r="G39" s="37">
        <v>0.03</v>
      </c>
      <c r="H39" s="37">
        <v>0.02</v>
      </c>
      <c r="I39" s="37">
        <v>0.04</v>
      </c>
      <c r="J39" s="38">
        <v>0</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565</v>
      </c>
      <c r="D42" s="1242"/>
      <c r="E42" s="1243"/>
      <c r="F42" s="36" t="s">
        <v>512</v>
      </c>
      <c r="G42" s="37" t="s">
        <v>512</v>
      </c>
      <c r="H42" s="37" t="s">
        <v>512</v>
      </c>
      <c r="I42" s="37" t="s">
        <v>512</v>
      </c>
      <c r="J42" s="38" t="s">
        <v>512</v>
      </c>
      <c r="K42" s="22"/>
      <c r="L42" s="22"/>
      <c r="M42" s="22"/>
      <c r="N42" s="22"/>
      <c r="O42" s="22"/>
      <c r="P42" s="22"/>
    </row>
    <row r="43" spans="1:16" ht="39" customHeight="1" thickBot="1" x14ac:dyDescent="0.2">
      <c r="A43" s="22"/>
      <c r="B43" s="40"/>
      <c r="C43" s="1244" t="s">
        <v>566</v>
      </c>
      <c r="D43" s="1245"/>
      <c r="E43" s="1246"/>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ucYvbheBrIk9w8yOyaMWL3FRssC2qjKNjn4SEwZZHjIpbsIWC4TcVlHngCKXn1e+AUwpF7IU7fQoiVrlDjlgg==" saltValue="9J2NcNqdPD1aCQ5e7TIQ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BN6" sqref="BN6:BU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555</v>
      </c>
      <c r="L45" s="60">
        <v>558</v>
      </c>
      <c r="M45" s="60">
        <v>573</v>
      </c>
      <c r="N45" s="60">
        <v>561</v>
      </c>
      <c r="O45" s="61">
        <v>550</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512</v>
      </c>
      <c r="L46" s="64" t="s">
        <v>512</v>
      </c>
      <c r="M46" s="64" t="s">
        <v>512</v>
      </c>
      <c r="N46" s="64" t="s">
        <v>512</v>
      </c>
      <c r="O46" s="65" t="s">
        <v>512</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512</v>
      </c>
      <c r="L47" s="64" t="s">
        <v>512</v>
      </c>
      <c r="M47" s="64" t="s">
        <v>512</v>
      </c>
      <c r="N47" s="64" t="s">
        <v>512</v>
      </c>
      <c r="O47" s="65" t="s">
        <v>512</v>
      </c>
      <c r="P47" s="48"/>
      <c r="Q47" s="48"/>
      <c r="R47" s="48"/>
      <c r="S47" s="48"/>
      <c r="T47" s="48"/>
      <c r="U47" s="48"/>
    </row>
    <row r="48" spans="1:21" ht="30.75" customHeight="1" x14ac:dyDescent="0.15">
      <c r="A48" s="48"/>
      <c r="B48" s="1269"/>
      <c r="C48" s="1270"/>
      <c r="D48" s="62"/>
      <c r="E48" s="1251" t="s">
        <v>15</v>
      </c>
      <c r="F48" s="1251"/>
      <c r="G48" s="1251"/>
      <c r="H48" s="1251"/>
      <c r="I48" s="1251"/>
      <c r="J48" s="1252"/>
      <c r="K48" s="63">
        <v>95</v>
      </c>
      <c r="L48" s="64">
        <v>96</v>
      </c>
      <c r="M48" s="64">
        <v>93</v>
      </c>
      <c r="N48" s="64">
        <v>99</v>
      </c>
      <c r="O48" s="65">
        <v>105</v>
      </c>
      <c r="P48" s="48"/>
      <c r="Q48" s="48"/>
      <c r="R48" s="48"/>
      <c r="S48" s="48"/>
      <c r="T48" s="48"/>
      <c r="U48" s="48"/>
    </row>
    <row r="49" spans="1:21" ht="30.75" customHeight="1" x14ac:dyDescent="0.15">
      <c r="A49" s="48"/>
      <c r="B49" s="1269"/>
      <c r="C49" s="1270"/>
      <c r="D49" s="62"/>
      <c r="E49" s="1251" t="s">
        <v>16</v>
      </c>
      <c r="F49" s="1251"/>
      <c r="G49" s="1251"/>
      <c r="H49" s="1251"/>
      <c r="I49" s="1251"/>
      <c r="J49" s="1252"/>
      <c r="K49" s="63">
        <v>94</v>
      </c>
      <c r="L49" s="64">
        <v>92</v>
      </c>
      <c r="M49" s="64">
        <v>101</v>
      </c>
      <c r="N49" s="64">
        <v>91</v>
      </c>
      <c r="O49" s="65">
        <v>57</v>
      </c>
      <c r="P49" s="48"/>
      <c r="Q49" s="48"/>
      <c r="R49" s="48"/>
      <c r="S49" s="48"/>
      <c r="T49" s="48"/>
      <c r="U49" s="48"/>
    </row>
    <row r="50" spans="1:21" ht="30.75" customHeight="1" x14ac:dyDescent="0.15">
      <c r="A50" s="48"/>
      <c r="B50" s="1269"/>
      <c r="C50" s="1270"/>
      <c r="D50" s="62"/>
      <c r="E50" s="1251" t="s">
        <v>17</v>
      </c>
      <c r="F50" s="1251"/>
      <c r="G50" s="1251"/>
      <c r="H50" s="1251"/>
      <c r="I50" s="1251"/>
      <c r="J50" s="1252"/>
      <c r="K50" s="63" t="s">
        <v>512</v>
      </c>
      <c r="L50" s="64" t="s">
        <v>512</v>
      </c>
      <c r="M50" s="64" t="s">
        <v>512</v>
      </c>
      <c r="N50" s="64" t="s">
        <v>512</v>
      </c>
      <c r="O50" s="65" t="s">
        <v>512</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v>0</v>
      </c>
      <c r="O51" s="65">
        <v>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411</v>
      </c>
      <c r="L52" s="64">
        <v>429</v>
      </c>
      <c r="M52" s="64">
        <v>427</v>
      </c>
      <c r="N52" s="64">
        <v>413</v>
      </c>
      <c r="O52" s="65">
        <v>414</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333</v>
      </c>
      <c r="L53" s="69">
        <v>317</v>
      </c>
      <c r="M53" s="69">
        <v>340</v>
      </c>
      <c r="N53" s="69">
        <v>338</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7" t="s">
        <v>25</v>
      </c>
      <c r="C57" s="1258"/>
      <c r="D57" s="1261" t="s">
        <v>26</v>
      </c>
      <c r="E57" s="1262"/>
      <c r="F57" s="1262"/>
      <c r="G57" s="1262"/>
      <c r="H57" s="1262"/>
      <c r="I57" s="1262"/>
      <c r="J57" s="1263"/>
      <c r="K57" s="82"/>
      <c r="L57" s="83"/>
      <c r="M57" s="83"/>
      <c r="N57" s="83"/>
      <c r="O57" s="84"/>
    </row>
    <row r="58" spans="1:21" ht="31.5" customHeight="1" thickBot="1" x14ac:dyDescent="0.2">
      <c r="B58" s="1259"/>
      <c r="C58" s="1260"/>
      <c r="D58" s="1264" t="s">
        <v>27</v>
      </c>
      <c r="E58" s="1265"/>
      <c r="F58" s="1265"/>
      <c r="G58" s="1265"/>
      <c r="H58" s="1265"/>
      <c r="I58" s="1265"/>
      <c r="J58" s="1266"/>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sG/hSh0Ygx3OLAj+GDlIV6pDfckFFA6QN1GxodtFuA5htcjPGwJzm7xt5e0HnEyl+ZX4HP5VKZ5oRtH4KWTlw==" saltValue="XXXe4TlQqVj5BGsfsT9v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85" zoomScaleNormal="85" zoomScaleSheetLayoutView="100" workbookViewId="0">
      <selection activeCell="BN6" sqref="BN6:BU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7" t="s">
        <v>30</v>
      </c>
      <c r="C41" s="1288"/>
      <c r="D41" s="101"/>
      <c r="E41" s="1289" t="s">
        <v>31</v>
      </c>
      <c r="F41" s="1289"/>
      <c r="G41" s="1289"/>
      <c r="H41" s="1290"/>
      <c r="I41" s="102">
        <v>5804</v>
      </c>
      <c r="J41" s="103">
        <v>5723</v>
      </c>
      <c r="K41" s="103">
        <v>5457</v>
      </c>
      <c r="L41" s="103">
        <v>5295</v>
      </c>
      <c r="M41" s="104">
        <v>5480</v>
      </c>
    </row>
    <row r="42" spans="2:13" ht="27.75" customHeight="1" x14ac:dyDescent="0.15">
      <c r="B42" s="1277"/>
      <c r="C42" s="1278"/>
      <c r="D42" s="105"/>
      <c r="E42" s="1281" t="s">
        <v>32</v>
      </c>
      <c r="F42" s="1281"/>
      <c r="G42" s="1281"/>
      <c r="H42" s="1282"/>
      <c r="I42" s="106" t="s">
        <v>512</v>
      </c>
      <c r="J42" s="107" t="s">
        <v>512</v>
      </c>
      <c r="K42" s="107" t="s">
        <v>512</v>
      </c>
      <c r="L42" s="107" t="s">
        <v>512</v>
      </c>
      <c r="M42" s="108" t="s">
        <v>512</v>
      </c>
    </row>
    <row r="43" spans="2:13" ht="27.75" customHeight="1" x14ac:dyDescent="0.15">
      <c r="B43" s="1277"/>
      <c r="C43" s="1278"/>
      <c r="D43" s="105"/>
      <c r="E43" s="1281" t="s">
        <v>33</v>
      </c>
      <c r="F43" s="1281"/>
      <c r="G43" s="1281"/>
      <c r="H43" s="1282"/>
      <c r="I43" s="106">
        <v>2089</v>
      </c>
      <c r="J43" s="107">
        <v>2113</v>
      </c>
      <c r="K43" s="107">
        <v>2127</v>
      </c>
      <c r="L43" s="107">
        <v>2108</v>
      </c>
      <c r="M43" s="108">
        <v>2060</v>
      </c>
    </row>
    <row r="44" spans="2:13" ht="27.75" customHeight="1" x14ac:dyDescent="0.15">
      <c r="B44" s="1277"/>
      <c r="C44" s="1278"/>
      <c r="D44" s="105"/>
      <c r="E44" s="1281" t="s">
        <v>34</v>
      </c>
      <c r="F44" s="1281"/>
      <c r="G44" s="1281"/>
      <c r="H44" s="1282"/>
      <c r="I44" s="106">
        <v>387</v>
      </c>
      <c r="J44" s="107">
        <v>375</v>
      </c>
      <c r="K44" s="107">
        <v>296</v>
      </c>
      <c r="L44" s="107">
        <v>200</v>
      </c>
      <c r="M44" s="108">
        <v>136</v>
      </c>
    </row>
    <row r="45" spans="2:13" ht="27.75" customHeight="1" x14ac:dyDescent="0.15">
      <c r="B45" s="1277"/>
      <c r="C45" s="1278"/>
      <c r="D45" s="105"/>
      <c r="E45" s="1281" t="s">
        <v>35</v>
      </c>
      <c r="F45" s="1281"/>
      <c r="G45" s="1281"/>
      <c r="H45" s="1282"/>
      <c r="I45" s="106">
        <v>357</v>
      </c>
      <c r="J45" s="107">
        <v>373</v>
      </c>
      <c r="K45" s="107">
        <v>242</v>
      </c>
      <c r="L45" s="107">
        <v>141</v>
      </c>
      <c r="M45" s="108">
        <v>113</v>
      </c>
    </row>
    <row r="46" spans="2:13" ht="27.75" customHeight="1" x14ac:dyDescent="0.15">
      <c r="B46" s="1277"/>
      <c r="C46" s="1278"/>
      <c r="D46" s="109"/>
      <c r="E46" s="1281" t="s">
        <v>36</v>
      </c>
      <c r="F46" s="1281"/>
      <c r="G46" s="1281"/>
      <c r="H46" s="1282"/>
      <c r="I46" s="106" t="s">
        <v>512</v>
      </c>
      <c r="J46" s="107" t="s">
        <v>512</v>
      </c>
      <c r="K46" s="107" t="s">
        <v>512</v>
      </c>
      <c r="L46" s="107" t="s">
        <v>512</v>
      </c>
      <c r="M46" s="108" t="s">
        <v>512</v>
      </c>
    </row>
    <row r="47" spans="2:13" ht="27.75" customHeight="1" x14ac:dyDescent="0.15">
      <c r="B47" s="1277"/>
      <c r="C47" s="1278"/>
      <c r="D47" s="110"/>
      <c r="E47" s="1291" t="s">
        <v>37</v>
      </c>
      <c r="F47" s="1292"/>
      <c r="G47" s="1292"/>
      <c r="H47" s="1293"/>
      <c r="I47" s="106" t="s">
        <v>512</v>
      </c>
      <c r="J47" s="107" t="s">
        <v>512</v>
      </c>
      <c r="K47" s="107" t="s">
        <v>512</v>
      </c>
      <c r="L47" s="107" t="s">
        <v>512</v>
      </c>
      <c r="M47" s="108" t="s">
        <v>512</v>
      </c>
    </row>
    <row r="48" spans="2:13" ht="27.75" customHeight="1" x14ac:dyDescent="0.15">
      <c r="B48" s="1277"/>
      <c r="C48" s="1278"/>
      <c r="D48" s="105"/>
      <c r="E48" s="1281" t="s">
        <v>38</v>
      </c>
      <c r="F48" s="1281"/>
      <c r="G48" s="1281"/>
      <c r="H48" s="1282"/>
      <c r="I48" s="106" t="s">
        <v>512</v>
      </c>
      <c r="J48" s="107" t="s">
        <v>512</v>
      </c>
      <c r="K48" s="107" t="s">
        <v>512</v>
      </c>
      <c r="L48" s="107" t="s">
        <v>512</v>
      </c>
      <c r="M48" s="108" t="s">
        <v>512</v>
      </c>
    </row>
    <row r="49" spans="2:13" ht="27.75" customHeight="1" x14ac:dyDescent="0.15">
      <c r="B49" s="1279"/>
      <c r="C49" s="1280"/>
      <c r="D49" s="105"/>
      <c r="E49" s="1281" t="s">
        <v>39</v>
      </c>
      <c r="F49" s="1281"/>
      <c r="G49" s="1281"/>
      <c r="H49" s="1282"/>
      <c r="I49" s="106" t="s">
        <v>512</v>
      </c>
      <c r="J49" s="107" t="s">
        <v>512</v>
      </c>
      <c r="K49" s="107" t="s">
        <v>512</v>
      </c>
      <c r="L49" s="107" t="s">
        <v>512</v>
      </c>
      <c r="M49" s="108" t="s">
        <v>512</v>
      </c>
    </row>
    <row r="50" spans="2:13" ht="27.75" customHeight="1" x14ac:dyDescent="0.15">
      <c r="B50" s="1275" t="s">
        <v>40</v>
      </c>
      <c r="C50" s="1276"/>
      <c r="D50" s="111"/>
      <c r="E50" s="1281" t="s">
        <v>41</v>
      </c>
      <c r="F50" s="1281"/>
      <c r="G50" s="1281"/>
      <c r="H50" s="1282"/>
      <c r="I50" s="106">
        <v>1131</v>
      </c>
      <c r="J50" s="107">
        <v>2017</v>
      </c>
      <c r="K50" s="107">
        <v>1909</v>
      </c>
      <c r="L50" s="107">
        <v>1994</v>
      </c>
      <c r="M50" s="108">
        <v>1770</v>
      </c>
    </row>
    <row r="51" spans="2:13" ht="27.75" customHeight="1" x14ac:dyDescent="0.15">
      <c r="B51" s="1277"/>
      <c r="C51" s="1278"/>
      <c r="D51" s="105"/>
      <c r="E51" s="1281" t="s">
        <v>42</v>
      </c>
      <c r="F51" s="1281"/>
      <c r="G51" s="1281"/>
      <c r="H51" s="1282"/>
      <c r="I51" s="106" t="s">
        <v>512</v>
      </c>
      <c r="J51" s="107" t="s">
        <v>512</v>
      </c>
      <c r="K51" s="107" t="s">
        <v>512</v>
      </c>
      <c r="L51" s="107" t="s">
        <v>512</v>
      </c>
      <c r="M51" s="108" t="s">
        <v>512</v>
      </c>
    </row>
    <row r="52" spans="2:13" ht="27.75" customHeight="1" x14ac:dyDescent="0.15">
      <c r="B52" s="1279"/>
      <c r="C52" s="1280"/>
      <c r="D52" s="105"/>
      <c r="E52" s="1281" t="s">
        <v>43</v>
      </c>
      <c r="F52" s="1281"/>
      <c r="G52" s="1281"/>
      <c r="H52" s="1282"/>
      <c r="I52" s="106">
        <v>5098</v>
      </c>
      <c r="J52" s="107">
        <v>4974</v>
      </c>
      <c r="K52" s="107">
        <v>4894</v>
      </c>
      <c r="L52" s="107">
        <v>4805</v>
      </c>
      <c r="M52" s="108">
        <v>4750</v>
      </c>
    </row>
    <row r="53" spans="2:13" ht="27.75" customHeight="1" thickBot="1" x14ac:dyDescent="0.2">
      <c r="B53" s="1283" t="s">
        <v>44</v>
      </c>
      <c r="C53" s="1284"/>
      <c r="D53" s="112"/>
      <c r="E53" s="1285" t="s">
        <v>45</v>
      </c>
      <c r="F53" s="1285"/>
      <c r="G53" s="1285"/>
      <c r="H53" s="1286"/>
      <c r="I53" s="113">
        <v>2408</v>
      </c>
      <c r="J53" s="114">
        <v>1592</v>
      </c>
      <c r="K53" s="114">
        <v>1318</v>
      </c>
      <c r="L53" s="114">
        <v>946</v>
      </c>
      <c r="M53" s="115">
        <v>1269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SSqNuyw4UMx6qOiw34dG/CKvVzaLj+koePzRKhGUIDutvMnHjG+h7hAQOIPNCQTMam7ExL205o8MzvoCYBGkQ==" saltValue="EFye2q5PVzOsbljlui1p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BN6" sqref="BN6:BU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2" t="s">
        <v>48</v>
      </c>
      <c r="D55" s="1302"/>
      <c r="E55" s="1303"/>
      <c r="F55" s="127">
        <v>742</v>
      </c>
      <c r="G55" s="127">
        <v>650</v>
      </c>
      <c r="H55" s="128">
        <v>619</v>
      </c>
    </row>
    <row r="56" spans="2:8" ht="52.5" customHeight="1" x14ac:dyDescent="0.15">
      <c r="B56" s="129"/>
      <c r="C56" s="1304" t="s">
        <v>49</v>
      </c>
      <c r="D56" s="1304"/>
      <c r="E56" s="1305"/>
      <c r="F56" s="130">
        <v>182</v>
      </c>
      <c r="G56" s="130">
        <v>182</v>
      </c>
      <c r="H56" s="131">
        <v>182</v>
      </c>
    </row>
    <row r="57" spans="2:8" ht="53.25" customHeight="1" x14ac:dyDescent="0.15">
      <c r="B57" s="129"/>
      <c r="C57" s="1306" t="s">
        <v>50</v>
      </c>
      <c r="D57" s="1306"/>
      <c r="E57" s="1307"/>
      <c r="F57" s="132">
        <v>1041</v>
      </c>
      <c r="G57" s="132">
        <v>1057</v>
      </c>
      <c r="H57" s="133">
        <v>864</v>
      </c>
    </row>
    <row r="58" spans="2:8" ht="45.75" customHeight="1" x14ac:dyDescent="0.15">
      <c r="B58" s="134"/>
      <c r="C58" s="1294" t="s">
        <v>580</v>
      </c>
      <c r="D58" s="1295"/>
      <c r="E58" s="1296"/>
      <c r="F58" s="135">
        <v>1021</v>
      </c>
      <c r="G58" s="135">
        <v>1021</v>
      </c>
      <c r="H58" s="136">
        <v>801</v>
      </c>
    </row>
    <row r="59" spans="2:8" ht="45.75" customHeight="1" x14ac:dyDescent="0.15">
      <c r="B59" s="134"/>
      <c r="C59" s="1294" t="s">
        <v>581</v>
      </c>
      <c r="D59" s="1295"/>
      <c r="E59" s="1296"/>
      <c r="F59" s="135">
        <v>18</v>
      </c>
      <c r="G59" s="135">
        <v>31</v>
      </c>
      <c r="H59" s="136">
        <v>56</v>
      </c>
    </row>
    <row r="60" spans="2:8" ht="45.75" customHeight="1" x14ac:dyDescent="0.15">
      <c r="B60" s="134"/>
      <c r="C60" s="1294" t="s">
        <v>582</v>
      </c>
      <c r="D60" s="1295"/>
      <c r="E60" s="1296"/>
      <c r="F60" s="135">
        <v>2</v>
      </c>
      <c r="G60" s="135">
        <v>5</v>
      </c>
      <c r="H60" s="136">
        <v>7</v>
      </c>
    </row>
    <row r="61" spans="2:8" ht="45.75" customHeight="1" x14ac:dyDescent="0.15">
      <c r="B61" s="134"/>
      <c r="C61" s="1294"/>
      <c r="D61" s="1295"/>
      <c r="E61" s="1296"/>
      <c r="F61" s="135"/>
      <c r="G61" s="135"/>
      <c r="H61" s="136"/>
    </row>
    <row r="62" spans="2:8" ht="45.75" customHeight="1" thickBot="1" x14ac:dyDescent="0.2">
      <c r="B62" s="137"/>
      <c r="C62" s="1297"/>
      <c r="D62" s="1298"/>
      <c r="E62" s="1299"/>
      <c r="F62" s="138"/>
      <c r="G62" s="138"/>
      <c r="H62" s="139"/>
    </row>
    <row r="63" spans="2:8" ht="52.5" customHeight="1" thickBot="1" x14ac:dyDescent="0.2">
      <c r="B63" s="140"/>
      <c r="C63" s="1300" t="s">
        <v>51</v>
      </c>
      <c r="D63" s="1300"/>
      <c r="E63" s="1301"/>
      <c r="F63" s="141">
        <v>1965</v>
      </c>
      <c r="G63" s="141">
        <v>1889</v>
      </c>
      <c r="H63" s="142">
        <v>1665</v>
      </c>
    </row>
    <row r="64" spans="2:8" ht="15" customHeight="1" x14ac:dyDescent="0.15"/>
    <row r="65" ht="0" hidden="1" customHeight="1" x14ac:dyDescent="0.15"/>
    <row r="66" ht="0" hidden="1" customHeight="1" x14ac:dyDescent="0.15"/>
  </sheetData>
  <sheetProtection algorithmName="SHA-512" hashValue="byZ7ytJArnwnJDhwLyg5mIjNavFreTbCHENUK2SAtY7GmVbDA9lM0HrJdvbTOibbFIcwV2fgeCG0RR2XW27lwg==" saltValue="kdSWNz5UD514B0qh6/7j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48" zoomScaleNormal="100" zoomScaleSheetLayoutView="55" workbookViewId="0">
      <selection activeCell="BN6" sqref="BN6:BU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587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589</v>
      </c>
      <c r="AO51" s="1311"/>
      <c r="AP51" s="1311"/>
      <c r="AQ51" s="1311"/>
      <c r="AR51" s="1311"/>
      <c r="AS51" s="1311"/>
      <c r="AT51" s="1311"/>
      <c r="AU51" s="1311"/>
      <c r="AV51" s="1311"/>
      <c r="AW51" s="1311"/>
      <c r="AX51" s="1311"/>
      <c r="AY51" s="1311"/>
      <c r="AZ51" s="1311"/>
      <c r="BA51" s="1311"/>
      <c r="BB51" s="1311" t="s">
        <v>590</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20"/>
      <c r="BY51" s="1308"/>
      <c r="BZ51" s="1308"/>
      <c r="CA51" s="1308"/>
      <c r="CB51" s="1308"/>
      <c r="CC51" s="1308"/>
      <c r="CD51" s="1308"/>
      <c r="CE51" s="1308"/>
      <c r="CF51" s="1308">
        <v>36.299999999999997</v>
      </c>
      <c r="CG51" s="1308"/>
      <c r="CH51" s="1308"/>
      <c r="CI51" s="1308"/>
      <c r="CJ51" s="1308"/>
      <c r="CK51" s="1308"/>
      <c r="CL51" s="1308"/>
      <c r="CM51" s="1308"/>
      <c r="CN51" s="1308">
        <v>25.4</v>
      </c>
      <c r="CO51" s="1308"/>
      <c r="CP51" s="1308"/>
      <c r="CQ51" s="1308"/>
      <c r="CR51" s="1308"/>
      <c r="CS51" s="1308"/>
      <c r="CT51" s="1308"/>
      <c r="CU51" s="1308"/>
      <c r="CV51" s="1308">
        <v>32.200000000000003</v>
      </c>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591</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20"/>
      <c r="BY53" s="1308"/>
      <c r="BZ53" s="1308"/>
      <c r="CA53" s="1308"/>
      <c r="CB53" s="1308"/>
      <c r="CC53" s="1308"/>
      <c r="CD53" s="1308"/>
      <c r="CE53" s="1308"/>
      <c r="CF53" s="1308">
        <v>45</v>
      </c>
      <c r="CG53" s="1308"/>
      <c r="CH53" s="1308"/>
      <c r="CI53" s="1308"/>
      <c r="CJ53" s="1308"/>
      <c r="CK53" s="1308"/>
      <c r="CL53" s="1308"/>
      <c r="CM53" s="1308"/>
      <c r="CN53" s="1308">
        <v>46.7</v>
      </c>
      <c r="CO53" s="1308"/>
      <c r="CP53" s="1308"/>
      <c r="CQ53" s="1308"/>
      <c r="CR53" s="1308"/>
      <c r="CS53" s="1308"/>
      <c r="CT53" s="1308"/>
      <c r="CU53" s="1308"/>
      <c r="CV53" s="1308">
        <v>48.2</v>
      </c>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592</v>
      </c>
      <c r="AO55" s="1313"/>
      <c r="AP55" s="1313"/>
      <c r="AQ55" s="1313"/>
      <c r="AR55" s="1313"/>
      <c r="AS55" s="1313"/>
      <c r="AT55" s="1313"/>
      <c r="AU55" s="1313"/>
      <c r="AV55" s="1313"/>
      <c r="AW55" s="1313"/>
      <c r="AX55" s="1313"/>
      <c r="AY55" s="1313"/>
      <c r="AZ55" s="1313"/>
      <c r="BA55" s="1313"/>
      <c r="BB55" s="1311" t="s">
        <v>590</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20"/>
      <c r="BY55" s="1308"/>
      <c r="BZ55" s="1308"/>
      <c r="CA55" s="1308"/>
      <c r="CB55" s="1308"/>
      <c r="CC55" s="1308"/>
      <c r="CD55" s="1308"/>
      <c r="CE55" s="1308"/>
      <c r="CF55" s="1308">
        <v>32.9</v>
      </c>
      <c r="CG55" s="1308"/>
      <c r="CH55" s="1308"/>
      <c r="CI55" s="1308"/>
      <c r="CJ55" s="1308"/>
      <c r="CK55" s="1308"/>
      <c r="CL55" s="1308"/>
      <c r="CM55" s="1308"/>
      <c r="CN55" s="1308">
        <v>28.5</v>
      </c>
      <c r="CO55" s="1308"/>
      <c r="CP55" s="1308"/>
      <c r="CQ55" s="1308"/>
      <c r="CR55" s="1308"/>
      <c r="CS55" s="1308"/>
      <c r="CT55" s="1308"/>
      <c r="CU55" s="1308"/>
      <c r="CV55" s="1308">
        <v>20.5</v>
      </c>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591</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20"/>
      <c r="BY57" s="1308"/>
      <c r="BZ57" s="1308"/>
      <c r="CA57" s="1308"/>
      <c r="CB57" s="1308"/>
      <c r="CC57" s="1308"/>
      <c r="CD57" s="1308"/>
      <c r="CE57" s="1308"/>
      <c r="CF57" s="1308">
        <v>57</v>
      </c>
      <c r="CG57" s="1308"/>
      <c r="CH57" s="1308"/>
      <c r="CI57" s="1308"/>
      <c r="CJ57" s="1308"/>
      <c r="CK57" s="1308"/>
      <c r="CL57" s="1308"/>
      <c r="CM57" s="1308"/>
      <c r="CN57" s="1308">
        <v>59.7</v>
      </c>
      <c r="CO57" s="1308"/>
      <c r="CP57" s="1308"/>
      <c r="CQ57" s="1308"/>
      <c r="CR57" s="1308"/>
      <c r="CS57" s="1308"/>
      <c r="CT57" s="1308"/>
      <c r="CU57" s="1308"/>
      <c r="CV57" s="1308">
        <v>59.1</v>
      </c>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1" t="s">
        <v>594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589</v>
      </c>
      <c r="AO73" s="1311"/>
      <c r="AP73" s="1311"/>
      <c r="AQ73" s="1311"/>
      <c r="AR73" s="1311"/>
      <c r="AS73" s="1311"/>
      <c r="AT73" s="1311"/>
      <c r="AU73" s="1311"/>
      <c r="AV73" s="1311"/>
      <c r="AW73" s="1311"/>
      <c r="AX73" s="1311"/>
      <c r="AY73" s="1311"/>
      <c r="AZ73" s="1311"/>
      <c r="BA73" s="1311"/>
      <c r="BB73" s="1311" t="s">
        <v>590</v>
      </c>
      <c r="BC73" s="1311"/>
      <c r="BD73" s="1311"/>
      <c r="BE73" s="1311"/>
      <c r="BF73" s="1311"/>
      <c r="BG73" s="1311"/>
      <c r="BH73" s="1311"/>
      <c r="BI73" s="1311"/>
      <c r="BJ73" s="1311"/>
      <c r="BK73" s="1311"/>
      <c r="BL73" s="1311"/>
      <c r="BM73" s="1311"/>
      <c r="BN73" s="1311"/>
      <c r="BO73" s="1311"/>
      <c r="BP73" s="1308">
        <v>70.5</v>
      </c>
      <c r="BQ73" s="1308"/>
      <c r="BR73" s="1308"/>
      <c r="BS73" s="1308"/>
      <c r="BT73" s="1308"/>
      <c r="BU73" s="1308"/>
      <c r="BV73" s="1308"/>
      <c r="BW73" s="1308"/>
      <c r="BX73" s="1308">
        <v>44.8</v>
      </c>
      <c r="BY73" s="1308"/>
      <c r="BZ73" s="1308"/>
      <c r="CA73" s="1308"/>
      <c r="CB73" s="1308"/>
      <c r="CC73" s="1308"/>
      <c r="CD73" s="1308"/>
      <c r="CE73" s="1308"/>
      <c r="CF73" s="1308">
        <v>36.299999999999997</v>
      </c>
      <c r="CG73" s="1308"/>
      <c r="CH73" s="1308"/>
      <c r="CI73" s="1308"/>
      <c r="CJ73" s="1308"/>
      <c r="CK73" s="1308"/>
      <c r="CL73" s="1308"/>
      <c r="CM73" s="1308"/>
      <c r="CN73" s="1308">
        <v>25.4</v>
      </c>
      <c r="CO73" s="1308"/>
      <c r="CP73" s="1308"/>
      <c r="CQ73" s="1308"/>
      <c r="CR73" s="1308"/>
      <c r="CS73" s="1308"/>
      <c r="CT73" s="1308"/>
      <c r="CU73" s="1308"/>
      <c r="CV73" s="1308">
        <v>32.200000000000003</v>
      </c>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595</v>
      </c>
      <c r="BC75" s="1311"/>
      <c r="BD75" s="1311"/>
      <c r="BE75" s="1311"/>
      <c r="BF75" s="1311"/>
      <c r="BG75" s="1311"/>
      <c r="BH75" s="1311"/>
      <c r="BI75" s="1311"/>
      <c r="BJ75" s="1311"/>
      <c r="BK75" s="1311"/>
      <c r="BL75" s="1311"/>
      <c r="BM75" s="1311"/>
      <c r="BN75" s="1311"/>
      <c r="BO75" s="1311"/>
      <c r="BP75" s="1308">
        <v>10.1</v>
      </c>
      <c r="BQ75" s="1308"/>
      <c r="BR75" s="1308"/>
      <c r="BS75" s="1308"/>
      <c r="BT75" s="1308"/>
      <c r="BU75" s="1308"/>
      <c r="BV75" s="1308"/>
      <c r="BW75" s="1308"/>
      <c r="BX75" s="1308">
        <v>9.6</v>
      </c>
      <c r="BY75" s="1308"/>
      <c r="BZ75" s="1308"/>
      <c r="CA75" s="1308"/>
      <c r="CB75" s="1308"/>
      <c r="CC75" s="1308"/>
      <c r="CD75" s="1308"/>
      <c r="CE75" s="1308"/>
      <c r="CF75" s="1308">
        <v>9.3000000000000007</v>
      </c>
      <c r="CG75" s="1308"/>
      <c r="CH75" s="1308"/>
      <c r="CI75" s="1308"/>
      <c r="CJ75" s="1308"/>
      <c r="CK75" s="1308"/>
      <c r="CL75" s="1308"/>
      <c r="CM75" s="1308"/>
      <c r="CN75" s="1308">
        <v>9.1</v>
      </c>
      <c r="CO75" s="1308"/>
      <c r="CP75" s="1308"/>
      <c r="CQ75" s="1308"/>
      <c r="CR75" s="1308"/>
      <c r="CS75" s="1308"/>
      <c r="CT75" s="1308"/>
      <c r="CU75" s="1308"/>
      <c r="CV75" s="1308">
        <v>8.6</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592</v>
      </c>
      <c r="AO77" s="1313"/>
      <c r="AP77" s="1313"/>
      <c r="AQ77" s="1313"/>
      <c r="AR77" s="1313"/>
      <c r="AS77" s="1313"/>
      <c r="AT77" s="1313"/>
      <c r="AU77" s="1313"/>
      <c r="AV77" s="1313"/>
      <c r="AW77" s="1313"/>
      <c r="AX77" s="1313"/>
      <c r="AY77" s="1313"/>
      <c r="AZ77" s="1313"/>
      <c r="BA77" s="1313"/>
      <c r="BB77" s="1311" t="s">
        <v>596</v>
      </c>
      <c r="BC77" s="1311"/>
      <c r="BD77" s="1311"/>
      <c r="BE77" s="1311"/>
      <c r="BF77" s="1311"/>
      <c r="BG77" s="1311"/>
      <c r="BH77" s="1311"/>
      <c r="BI77" s="1311"/>
      <c r="BJ77" s="1311"/>
      <c r="BK77" s="1311"/>
      <c r="BL77" s="1311"/>
      <c r="BM77" s="1311"/>
      <c r="BN77" s="1311"/>
      <c r="BO77" s="1311"/>
      <c r="BP77" s="1308">
        <v>48.7</v>
      </c>
      <c r="BQ77" s="1308"/>
      <c r="BR77" s="1308"/>
      <c r="BS77" s="1308"/>
      <c r="BT77" s="1308"/>
      <c r="BU77" s="1308"/>
      <c r="BV77" s="1308"/>
      <c r="BW77" s="1308"/>
      <c r="BX77" s="1308">
        <v>36.5</v>
      </c>
      <c r="BY77" s="1308"/>
      <c r="BZ77" s="1308"/>
      <c r="CA77" s="1308"/>
      <c r="CB77" s="1308"/>
      <c r="CC77" s="1308"/>
      <c r="CD77" s="1308"/>
      <c r="CE77" s="1308"/>
      <c r="CF77" s="1308">
        <v>32.9</v>
      </c>
      <c r="CG77" s="1308"/>
      <c r="CH77" s="1308"/>
      <c r="CI77" s="1308"/>
      <c r="CJ77" s="1308"/>
      <c r="CK77" s="1308"/>
      <c r="CL77" s="1308"/>
      <c r="CM77" s="1308"/>
      <c r="CN77" s="1308">
        <v>28.5</v>
      </c>
      <c r="CO77" s="1308"/>
      <c r="CP77" s="1308"/>
      <c r="CQ77" s="1308"/>
      <c r="CR77" s="1308"/>
      <c r="CS77" s="1308"/>
      <c r="CT77" s="1308"/>
      <c r="CU77" s="1308"/>
      <c r="CV77" s="1308">
        <v>20.5</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595</v>
      </c>
      <c r="BC79" s="1311"/>
      <c r="BD79" s="1311"/>
      <c r="BE79" s="1311"/>
      <c r="BF79" s="1311"/>
      <c r="BG79" s="1311"/>
      <c r="BH79" s="1311"/>
      <c r="BI79" s="1311"/>
      <c r="BJ79" s="1311"/>
      <c r="BK79" s="1311"/>
      <c r="BL79" s="1311"/>
      <c r="BM79" s="1311"/>
      <c r="BN79" s="1311"/>
      <c r="BO79" s="1311"/>
      <c r="BP79" s="1308">
        <v>10.4</v>
      </c>
      <c r="BQ79" s="1308"/>
      <c r="BR79" s="1308"/>
      <c r="BS79" s="1308"/>
      <c r="BT79" s="1308"/>
      <c r="BU79" s="1308"/>
      <c r="BV79" s="1308"/>
      <c r="BW79" s="1308"/>
      <c r="BX79" s="1308">
        <v>9</v>
      </c>
      <c r="BY79" s="1308"/>
      <c r="BZ79" s="1308"/>
      <c r="CA79" s="1308"/>
      <c r="CB79" s="1308"/>
      <c r="CC79" s="1308"/>
      <c r="CD79" s="1308"/>
      <c r="CE79" s="1308"/>
      <c r="CF79" s="1308">
        <v>8.1999999999999993</v>
      </c>
      <c r="CG79" s="1308"/>
      <c r="CH79" s="1308"/>
      <c r="CI79" s="1308"/>
      <c r="CJ79" s="1308"/>
      <c r="CK79" s="1308"/>
      <c r="CL79" s="1308"/>
      <c r="CM79" s="1308"/>
      <c r="CN79" s="1308">
        <v>8</v>
      </c>
      <c r="CO79" s="1308"/>
      <c r="CP79" s="1308"/>
      <c r="CQ79" s="1308"/>
      <c r="CR79" s="1308"/>
      <c r="CS79" s="1308"/>
      <c r="CT79" s="1308"/>
      <c r="CU79" s="1308"/>
      <c r="CV79" s="1308">
        <v>7.9</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mFoHTfsGdBueAOaoPqoThzakNc8z29JkEqI2lTd6yIQJT2UVFf5dMmv3rGE1fb+9+2gJ5se6rLs/r363kjXw==" saltValue="Zqk2CLcmZLXKs0It0bqr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8" zoomScale="85" zoomScaleNormal="85" zoomScaleSheetLayoutView="70" workbookViewId="0">
      <selection activeCell="BN6" sqref="BN6:BU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xq8zEF+ls1l5tffUXW7mxK1bzGz2DJlKINCTF1sAVqeNjUPKDu81iVzv/Ogc5GBzvK6XZlirTo1OVQSmGKGHQ==" saltValue="SHybqDPwLqcDP0qFATU7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N6" sqref="BN6:BU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DV78Tb0BMTfGGW1hLONvB8d4Jqc6pljamtH5KjlQdxJ/9X0IKKoOBilVY8klRGCyhATwqDaAUimBzyLfYEtKw==" saltValue="2CkkFEqHevo/OAMzBXI7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62663</v>
      </c>
      <c r="E3" s="161"/>
      <c r="F3" s="162">
        <v>85205</v>
      </c>
      <c r="G3" s="163"/>
      <c r="H3" s="164"/>
    </row>
    <row r="4" spans="1:8" x14ac:dyDescent="0.15">
      <c r="A4" s="165"/>
      <c r="B4" s="166"/>
      <c r="C4" s="167"/>
      <c r="D4" s="168">
        <v>5010</v>
      </c>
      <c r="E4" s="169"/>
      <c r="F4" s="170">
        <v>38847</v>
      </c>
      <c r="G4" s="171"/>
      <c r="H4" s="172"/>
    </row>
    <row r="5" spans="1:8" x14ac:dyDescent="0.15">
      <c r="A5" s="153" t="s">
        <v>546</v>
      </c>
      <c r="B5" s="158"/>
      <c r="C5" s="159"/>
      <c r="D5" s="160">
        <v>76792</v>
      </c>
      <c r="E5" s="161"/>
      <c r="F5" s="162">
        <v>69469</v>
      </c>
      <c r="G5" s="163"/>
      <c r="H5" s="164"/>
    </row>
    <row r="6" spans="1:8" x14ac:dyDescent="0.15">
      <c r="A6" s="165"/>
      <c r="B6" s="166"/>
      <c r="C6" s="167"/>
      <c r="D6" s="168">
        <v>9269</v>
      </c>
      <c r="E6" s="169"/>
      <c r="F6" s="170">
        <v>38215</v>
      </c>
      <c r="G6" s="171"/>
      <c r="H6" s="172"/>
    </row>
    <row r="7" spans="1:8" x14ac:dyDescent="0.15">
      <c r="A7" s="153" t="s">
        <v>547</v>
      </c>
      <c r="B7" s="158"/>
      <c r="C7" s="159"/>
      <c r="D7" s="160">
        <v>24917</v>
      </c>
      <c r="E7" s="161"/>
      <c r="F7" s="162">
        <v>67293</v>
      </c>
      <c r="G7" s="163"/>
      <c r="H7" s="164"/>
    </row>
    <row r="8" spans="1:8" x14ac:dyDescent="0.15">
      <c r="A8" s="165"/>
      <c r="B8" s="166"/>
      <c r="C8" s="167"/>
      <c r="D8" s="168">
        <v>10708</v>
      </c>
      <c r="E8" s="169"/>
      <c r="F8" s="170">
        <v>35076</v>
      </c>
      <c r="G8" s="171"/>
      <c r="H8" s="172"/>
    </row>
    <row r="9" spans="1:8" x14ac:dyDescent="0.15">
      <c r="A9" s="153" t="s">
        <v>548</v>
      </c>
      <c r="B9" s="158"/>
      <c r="C9" s="159"/>
      <c r="D9" s="160">
        <v>59750</v>
      </c>
      <c r="E9" s="161"/>
      <c r="F9" s="162">
        <v>67343</v>
      </c>
      <c r="G9" s="163"/>
      <c r="H9" s="164"/>
    </row>
    <row r="10" spans="1:8" x14ac:dyDescent="0.15">
      <c r="A10" s="165"/>
      <c r="B10" s="166"/>
      <c r="C10" s="167"/>
      <c r="D10" s="168">
        <v>10942</v>
      </c>
      <c r="E10" s="169"/>
      <c r="F10" s="170">
        <v>32865</v>
      </c>
      <c r="G10" s="171"/>
      <c r="H10" s="172"/>
    </row>
    <row r="11" spans="1:8" x14ac:dyDescent="0.15">
      <c r="A11" s="153" t="s">
        <v>549</v>
      </c>
      <c r="B11" s="158"/>
      <c r="C11" s="159"/>
      <c r="D11" s="160">
        <v>74578</v>
      </c>
      <c r="E11" s="161"/>
      <c r="F11" s="162">
        <v>73475</v>
      </c>
      <c r="G11" s="163"/>
      <c r="H11" s="164"/>
    </row>
    <row r="12" spans="1:8" x14ac:dyDescent="0.15">
      <c r="A12" s="165"/>
      <c r="B12" s="166"/>
      <c r="C12" s="173"/>
      <c r="D12" s="168">
        <v>34086</v>
      </c>
      <c r="E12" s="169"/>
      <c r="F12" s="170">
        <v>43072</v>
      </c>
      <c r="G12" s="171"/>
      <c r="H12" s="172"/>
    </row>
    <row r="13" spans="1:8" x14ac:dyDescent="0.15">
      <c r="A13" s="153"/>
      <c r="B13" s="158"/>
      <c r="C13" s="174"/>
      <c r="D13" s="175">
        <v>59740</v>
      </c>
      <c r="E13" s="176"/>
      <c r="F13" s="177">
        <v>72557</v>
      </c>
      <c r="G13" s="178"/>
      <c r="H13" s="164"/>
    </row>
    <row r="14" spans="1:8" x14ac:dyDescent="0.15">
      <c r="A14" s="165"/>
      <c r="B14" s="166"/>
      <c r="C14" s="167"/>
      <c r="D14" s="168">
        <v>14003</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2.25</v>
      </c>
      <c r="C19" s="179">
        <f>ROUND(VALUE(SUBSTITUTE(実質収支比率等に係る経年分析!G$48,"▲","-")),2)</f>
        <v>4.21</v>
      </c>
      <c r="D19" s="179">
        <f>ROUND(VALUE(SUBSTITUTE(実質収支比率等に係る経年分析!H$48,"▲","-")),2)</f>
        <v>5.48</v>
      </c>
      <c r="E19" s="179">
        <f>ROUND(VALUE(SUBSTITUTE(実質収支比率等に係る経年分析!I$48,"▲","-")),2)</f>
        <v>1.1000000000000001</v>
      </c>
      <c r="F19" s="179">
        <f>ROUND(VALUE(SUBSTITUTE(実質収支比率等に係る経年分析!J$48,"▲","-")),2)</f>
        <v>4.8899999999999997</v>
      </c>
    </row>
    <row r="20" spans="1:11" x14ac:dyDescent="0.15">
      <c r="A20" s="179" t="s">
        <v>55</v>
      </c>
      <c r="B20" s="179">
        <f>ROUND(VALUE(SUBSTITUTE(実質収支比率等に係る経年分析!F$47,"▲","-")),2)</f>
        <v>14.89</v>
      </c>
      <c r="C20" s="179">
        <f>ROUND(VALUE(SUBSTITUTE(実質収支比率等に係る経年分析!G$47,"▲","-")),2)</f>
        <v>16.399999999999999</v>
      </c>
      <c r="D20" s="179">
        <f>ROUND(VALUE(SUBSTITUTE(実質収支比率等に係る経年分析!H$47,"▲","-")),2)</f>
        <v>18.3</v>
      </c>
      <c r="E20" s="179">
        <f>ROUND(VALUE(SUBSTITUTE(実質収支比率等に係る経年分析!I$47,"▲","-")),2)</f>
        <v>15.74</v>
      </c>
      <c r="F20" s="179">
        <f>ROUND(VALUE(SUBSTITUTE(実質収支比率等に係る経年分析!J$47,"▲","-")),2)</f>
        <v>14.25</v>
      </c>
    </row>
    <row r="21" spans="1:11" x14ac:dyDescent="0.15">
      <c r="A21" s="179" t="s">
        <v>56</v>
      </c>
      <c r="B21" s="179">
        <f>IF(ISNUMBER(VALUE(SUBSTITUTE(実質収支比率等に係る経年分析!F$49,"▲","-"))),ROUND(VALUE(SUBSTITUTE(実質収支比率等に係る経年分析!F$49,"▲","-")),2),NA())</f>
        <v>1.73</v>
      </c>
      <c r="C21" s="179">
        <f>IF(ISNUMBER(VALUE(SUBSTITUTE(実質収支比率等に係る経年分析!G$49,"▲","-"))),ROUND(VALUE(SUBSTITUTE(実質収支比率等に係る経年分析!G$49,"▲","-")),2),NA())</f>
        <v>4.13</v>
      </c>
      <c r="D21" s="179">
        <f>IF(ISNUMBER(VALUE(SUBSTITUTE(実質収支比率等に係る経年分析!H$49,"▲","-"))),ROUND(VALUE(SUBSTITUTE(実質収支比率等に係る経年分析!H$49,"▲","-")),2),NA())</f>
        <v>3.57</v>
      </c>
      <c r="E21" s="179">
        <f>IF(ISNUMBER(VALUE(SUBSTITUTE(実質収支比率等に係る経年分析!I$49,"▲","-"))),ROUND(VALUE(SUBSTITUTE(実質収支比率等に係る経年分析!I$49,"▲","-")),2),NA())</f>
        <v>-6.5</v>
      </c>
      <c r="F21" s="179">
        <f>IF(ISNUMBER(VALUE(SUBSTITUTE(実質収支比率等に係る経年分析!J$49,"▲","-"))),ROUND(VALUE(SUBSTITUTE(実質収支比率等に係る経年分析!J$49,"▲","-")),2),NA())</f>
        <v>3.14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2.2200000000000002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0.79</v>
      </c>
    </row>
    <row r="34" spans="1:16" x14ac:dyDescent="0.15">
      <c r="A34" s="180" t="str">
        <f>IF(連結実質赤字比率に係る赤字・黒字の構成分析!C$36="",NA(),連結実質赤字比率に係る赤字・黒字の構成分析!C$36)</f>
        <v>土地区画整理事業特別会計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1.1599999999999999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1.0900000000000001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4.8899999999999997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15.36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14.69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411</v>
      </c>
      <c r="E42" s="181"/>
      <c r="F42" s="181"/>
      <c r="G42" s="181">
        <f>'実質公債費比率（分子）の構造'!L$52</f>
        <v>429</v>
      </c>
      <c r="H42" s="181"/>
      <c r="I42" s="181"/>
      <c r="J42" s="181">
        <f>'実質公債費比率（分子）の構造'!M$52</f>
        <v>427</v>
      </c>
      <c r="K42" s="181"/>
      <c r="L42" s="181"/>
      <c r="M42" s="181">
        <f>'実質公債費比率（分子）の構造'!N$52</f>
        <v>413</v>
      </c>
      <c r="N42" s="181"/>
      <c r="O42" s="181"/>
      <c r="P42" s="181">
        <f>'実質公債費比率（分子）の構造'!O$52</f>
        <v>414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94</v>
      </c>
      <c r="C45" s="181"/>
      <c r="D45" s="181"/>
      <c r="E45" s="181">
        <f>'実質公債費比率（分子）の構造'!L$49</f>
        <v>92</v>
      </c>
      <c r="F45" s="181"/>
      <c r="G45" s="181"/>
      <c r="H45" s="181">
        <f>'実質公債費比率（分子）の構造'!M$49</f>
        <v>101</v>
      </c>
      <c r="I45" s="181"/>
      <c r="J45" s="181"/>
      <c r="K45" s="181">
        <f>'実質公債費比率（分子）の構造'!N$49</f>
        <v>91</v>
      </c>
      <c r="L45" s="181"/>
      <c r="M45" s="181"/>
      <c r="N45" s="181">
        <f>'実質公債費比率（分子）の構造'!O$49</f>
        <v>57</v>
      </c>
      <c r="O45" s="181"/>
      <c r="P45" s="181"/>
    </row>
    <row r="46" spans="1:16" x14ac:dyDescent="0.15">
      <c r="A46" s="181" t="s">
        <v>67</v>
      </c>
      <c r="B46" s="181">
        <f>'実質公債費比率（分子）の構造'!K$48</f>
        <v>95</v>
      </c>
      <c r="C46" s="181"/>
      <c r="D46" s="181"/>
      <c r="E46" s="181">
        <f>'実質公債費比率（分子）の構造'!L$48</f>
        <v>96</v>
      </c>
      <c r="F46" s="181"/>
      <c r="G46" s="181"/>
      <c r="H46" s="181">
        <f>'実質公債費比率（分子）の構造'!M$48</f>
        <v>93</v>
      </c>
      <c r="I46" s="181"/>
      <c r="J46" s="181"/>
      <c r="K46" s="181">
        <f>'実質公債費比率（分子）の構造'!N$48</f>
        <v>99</v>
      </c>
      <c r="L46" s="181"/>
      <c r="M46" s="181"/>
      <c r="N46" s="181">
        <f>'実質公債費比率（分子）の構造'!O$48</f>
        <v>105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555</v>
      </c>
      <c r="C49" s="181"/>
      <c r="D49" s="181"/>
      <c r="E49" s="181">
        <f>'実質公債費比率（分子）の構造'!L$45</f>
        <v>558</v>
      </c>
      <c r="F49" s="181"/>
      <c r="G49" s="181"/>
      <c r="H49" s="181">
        <f>'実質公債費比率（分子）の構造'!M$45</f>
        <v>573</v>
      </c>
      <c r="I49" s="181"/>
      <c r="J49" s="181"/>
      <c r="K49" s="181">
        <f>'実質公債費比率（分子）の構造'!N$45</f>
        <v>561</v>
      </c>
      <c r="L49" s="181"/>
      <c r="M49" s="181"/>
      <c r="N49" s="181">
        <f>'実質公債費比率（分子）の構造'!O$45</f>
        <v>550</v>
      </c>
      <c r="O49" s="181"/>
      <c r="P49" s="181"/>
    </row>
    <row r="50" spans="1:16" x14ac:dyDescent="0.15">
      <c r="A50" s="181" t="s">
        <v>71</v>
      </c>
      <c r="B50" s="181" t="e">
        <f>NA()</f>
        <v>#N/A</v>
      </c>
      <c r="C50" s="181">
        <f>IF(ISNUMBER('実質公債費比率（分子）の構造'!K$53),'実質公債費比率（分子）の構造'!K$53,NA())</f>
        <v>333</v>
      </c>
      <c r="D50" s="181" t="e">
        <f>NA()</f>
        <v>#N/A</v>
      </c>
      <c r="E50" s="181" t="e">
        <f>NA()</f>
        <v>#N/A</v>
      </c>
      <c r="F50" s="181">
        <f>IF(ISNUMBER('実質公債費比率（分子）の構造'!L$53),'実質公債費比率（分子）の構造'!L$53,NA())</f>
        <v>317</v>
      </c>
      <c r="G50" s="181" t="e">
        <f>NA()</f>
        <v>#N/A</v>
      </c>
      <c r="H50" s="181" t="e">
        <f>NA()</f>
        <v>#N/A</v>
      </c>
      <c r="I50" s="181">
        <f>IF(ISNUMBER('実質公債費比率（分子）の構造'!M$53),'実質公債費比率（分子）の構造'!M$53,NA())</f>
        <v>340</v>
      </c>
      <c r="J50" s="181" t="e">
        <f>NA()</f>
        <v>#N/A</v>
      </c>
      <c r="K50" s="181" t="e">
        <f>NA()</f>
        <v>#N/A</v>
      </c>
      <c r="L50" s="181">
        <f>IF(ISNUMBER('実質公債費比率（分子）の構造'!N$53),'実質公債費比率（分子）の構造'!N$53,NA())</f>
        <v>338</v>
      </c>
      <c r="M50" s="181" t="e">
        <f>NA()</f>
        <v>#N/A</v>
      </c>
      <c r="N50" s="181" t="e">
        <f>NA()</f>
        <v>#N/A</v>
      </c>
      <c r="O50" s="181">
        <f>IF(ISNUMBER('実質公債費比率（分子）の構造'!O$53),'実質公債費比率（分子）の構造'!O$53,NA())</f>
        <v>298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5098</v>
      </c>
      <c r="E56" s="180"/>
      <c r="F56" s="180"/>
      <c r="G56" s="180">
        <f>'将来負担比率（分子）の構造'!J$52</f>
        <v>4974</v>
      </c>
      <c r="H56" s="180"/>
      <c r="I56" s="180"/>
      <c r="J56" s="180">
        <f>'将来負担比率（分子）の構造'!K$52</f>
        <v>4894</v>
      </c>
      <c r="K56" s="180"/>
      <c r="L56" s="180"/>
      <c r="M56" s="180">
        <f>'将来負担比率（分子）の構造'!L$52</f>
        <v>4805</v>
      </c>
      <c r="N56" s="180"/>
      <c r="O56" s="180"/>
      <c r="P56" s="180">
        <f>'将来負担比率（分子）の構造'!M$52</f>
        <v>4750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1131</v>
      </c>
      <c r="E58" s="180"/>
      <c r="F58" s="180"/>
      <c r="G58" s="180">
        <f>'将来負担比率（分子）の構造'!J$50</f>
        <v>2017</v>
      </c>
      <c r="H58" s="180"/>
      <c r="I58" s="180"/>
      <c r="J58" s="180">
        <f>'将来負担比率（分子）の構造'!K$50</f>
        <v>1909</v>
      </c>
      <c r="K58" s="180"/>
      <c r="L58" s="180"/>
      <c r="M58" s="180">
        <f>'将来負担比率（分子）の構造'!L$50</f>
        <v>1994</v>
      </c>
      <c r="N58" s="180"/>
      <c r="O58" s="180"/>
      <c r="P58" s="180">
        <f>'将来負担比率（分子）の構造'!M$50</f>
        <v>1770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357</v>
      </c>
      <c r="C62" s="180"/>
      <c r="D62" s="180"/>
      <c r="E62" s="180">
        <f>'将来負担比率（分子）の構造'!J$45</f>
        <v>373</v>
      </c>
      <c r="F62" s="180"/>
      <c r="G62" s="180"/>
      <c r="H62" s="180">
        <f>'将来負担比率（分子）の構造'!K$45</f>
        <v>242</v>
      </c>
      <c r="I62" s="180"/>
      <c r="J62" s="180"/>
      <c r="K62" s="180">
        <f>'将来負担比率（分子）の構造'!L$45</f>
        <v>141</v>
      </c>
      <c r="L62" s="180"/>
      <c r="M62" s="180"/>
      <c r="N62" s="180">
        <f>'将来負担比率（分子）の構造'!M$45</f>
        <v>113</v>
      </c>
      <c r="O62" s="180"/>
      <c r="P62" s="180"/>
    </row>
    <row r="63" spans="1:16" x14ac:dyDescent="0.15">
      <c r="A63" s="180" t="s">
        <v>34</v>
      </c>
      <c r="B63" s="180">
        <f>'将来負担比率（分子）の構造'!I$44</f>
        <v>387</v>
      </c>
      <c r="C63" s="180"/>
      <c r="D63" s="180"/>
      <c r="E63" s="180">
        <f>'将来負担比率（分子）の構造'!J$44</f>
        <v>375</v>
      </c>
      <c r="F63" s="180"/>
      <c r="G63" s="180"/>
      <c r="H63" s="180">
        <f>'将来負担比率（分子）の構造'!K$44</f>
        <v>296</v>
      </c>
      <c r="I63" s="180"/>
      <c r="J63" s="180"/>
      <c r="K63" s="180">
        <f>'将来負担比率（分子）の構造'!L$44</f>
        <v>200</v>
      </c>
      <c r="L63" s="180"/>
      <c r="M63" s="180"/>
      <c r="N63" s="180">
        <f>'将来負担比率（分子）の構造'!M$44</f>
        <v>136</v>
      </c>
      <c r="O63" s="180"/>
      <c r="P63" s="180"/>
    </row>
    <row r="64" spans="1:16" x14ac:dyDescent="0.15">
      <c r="A64" s="180" t="s">
        <v>33</v>
      </c>
      <c r="B64" s="180">
        <f>'将来負担比率（分子）の構造'!I$43</f>
        <v>2089</v>
      </c>
      <c r="C64" s="180"/>
      <c r="D64" s="180"/>
      <c r="E64" s="180">
        <f>'将来負担比率（分子）の構造'!J$43</f>
        <v>2113</v>
      </c>
      <c r="F64" s="180"/>
      <c r="G64" s="180"/>
      <c r="H64" s="180">
        <f>'将来負担比率（分子）の構造'!K$43</f>
        <v>2127</v>
      </c>
      <c r="I64" s="180"/>
      <c r="J64" s="180"/>
      <c r="K64" s="180">
        <f>'将来負担比率（分子）の構造'!L$43</f>
        <v>2108</v>
      </c>
      <c r="L64" s="180"/>
      <c r="M64" s="180"/>
      <c r="N64" s="180">
        <f>'将来負担比率（分子）の構造'!M$43</f>
        <v>2060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5804</v>
      </c>
      <c r="C66" s="180"/>
      <c r="D66" s="180"/>
      <c r="E66" s="180">
        <f>'将来負担比率（分子）の構造'!J$41</f>
        <v>5723</v>
      </c>
      <c r="F66" s="180"/>
      <c r="G66" s="180"/>
      <c r="H66" s="180">
        <f>'将来負担比率（分子）の構造'!K$41</f>
        <v>5457</v>
      </c>
      <c r="I66" s="180"/>
      <c r="J66" s="180"/>
      <c r="K66" s="180">
        <f>'将来負担比率（分子）の構造'!L$41</f>
        <v>5295</v>
      </c>
      <c r="L66" s="180"/>
      <c r="M66" s="180"/>
      <c r="N66" s="180">
        <f>'将来負担比率（分子）の構造'!M$41</f>
        <v>5480</v>
      </c>
      <c r="O66" s="180"/>
      <c r="P66" s="180"/>
    </row>
    <row r="67" spans="1:16" x14ac:dyDescent="0.15">
      <c r="A67" s="180" t="s">
        <v>75</v>
      </c>
      <c r="B67" s="180" t="e">
        <f>NA()</f>
        <v>#N/A</v>
      </c>
      <c r="C67" s="180">
        <f>IF(ISNUMBER('将来負担比率（分子）の構造'!I$53), IF('将来負担比率（分子）の構造'!I$53 &lt; 0, 0, '将来負担比率（分子）の構造'!I$53), NA())</f>
        <v>2408</v>
      </c>
      <c r="D67" s="180" t="e">
        <f>NA()</f>
        <v>#N/A</v>
      </c>
      <c r="E67" s="180" t="e">
        <f>NA()</f>
        <v>#N/A</v>
      </c>
      <c r="F67" s="180">
        <f>IF(ISNUMBER('将来負担比率（分子）の構造'!J$53), IF('将来負担比率（分子）の構造'!J$53 &lt; 0, 0, '将来負担比率（分子）の構造'!J$53), NA())</f>
        <v>1592</v>
      </c>
      <c r="G67" s="180" t="e">
        <f>NA()</f>
        <v>#N/A</v>
      </c>
      <c r="H67" s="180" t="e">
        <f>NA()</f>
        <v>#N/A</v>
      </c>
      <c r="I67" s="180">
        <f>IF(ISNUMBER('将来負担比率（分子）の構造'!K$53), IF('将来負担比率（分子）の構造'!K$53 &lt; 0, 0, '将来負担比率（分子）の構造'!K$53), NA())</f>
        <v>1318</v>
      </c>
      <c r="J67" s="180" t="e">
        <f>NA()</f>
        <v>#N/A</v>
      </c>
      <c r="K67" s="180" t="e">
        <f>NA()</f>
        <v>#N/A</v>
      </c>
      <c r="L67" s="180">
        <f>IF(ISNUMBER('将来負担比率（分子）の構造'!L$53), IF('将来負担比率（分子）の構造'!L$53 &lt; 0, 0, '将来負担比率（分子）の構造'!L$53), NA())</f>
        <v>946</v>
      </c>
      <c r="M67" s="180" t="e">
        <f>NA()</f>
        <v>#N/A</v>
      </c>
      <c r="N67" s="180" t="e">
        <f>NA()</f>
        <v>#N/A</v>
      </c>
      <c r="O67" s="180">
        <f>IF(ISNUMBER('将来負担比率（分子）の構造'!M$53), IF('将来負担比率（分子）の構造'!M$53 &lt; 0, 0, '将来負担比率（分子）の構造'!M$53), NA())</f>
        <v>1269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742</v>
      </c>
      <c r="C72" s="184">
        <f>基金残高に係る経年分析!G55</f>
        <v>650</v>
      </c>
      <c r="D72" s="184">
        <f>基金残高に係る経年分析!H55</f>
        <v>619</v>
      </c>
    </row>
    <row r="73" spans="1:16" x14ac:dyDescent="0.15">
      <c r="A73" s="183" t="s">
        <v>78</v>
      </c>
      <c r="B73" s="184">
        <f>基金残高に係る経年分析!F56</f>
        <v>182</v>
      </c>
      <c r="C73" s="184">
        <f>基金残高に係る経年分析!G56</f>
        <v>182</v>
      </c>
      <c r="D73" s="184">
        <f>基金残高に係る経年分析!H56</f>
        <v>182</v>
      </c>
    </row>
    <row r="74" spans="1:16" x14ac:dyDescent="0.15">
      <c r="A74" s="183" t="s">
        <v>79</v>
      </c>
      <c r="B74" s="184">
        <f>基金残高に係る経年分析!F57</f>
        <v>1041</v>
      </c>
      <c r="C74" s="184">
        <f>基金残高に係る経年分析!G57</f>
        <v>1057</v>
      </c>
      <c r="D74" s="184">
        <f>基金残高に係る経年分析!H57</f>
        <v>864</v>
      </c>
    </row>
  </sheetData>
  <sheetProtection algorithmName="SHA-512" hashValue="f8JibtsqTdNSJ9nllJG7/PD1W/VCX3WEUXQqFzzj5UGuhrHK3KM6h9Tq7ynfwWsnkOMdRi0NTYgnlrT/ci+OAA==" saltValue="MwD8mERmCSwbU2Vw1J8r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election activeCell="BN6" sqref="BN6:BU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2563197</v>
      </c>
      <c r="S5" s="727"/>
      <c r="T5" s="727"/>
      <c r="U5" s="727"/>
      <c r="V5" s="727"/>
      <c r="W5" s="727"/>
      <c r="X5" s="727"/>
      <c r="Y5" s="773"/>
      <c r="Z5" s="791">
        <v>30.3</v>
      </c>
      <c r="AA5" s="791"/>
      <c r="AB5" s="791"/>
      <c r="AC5" s="791"/>
      <c r="AD5" s="792">
        <v>2563197</v>
      </c>
      <c r="AE5" s="792"/>
      <c r="AF5" s="792"/>
      <c r="AG5" s="792"/>
      <c r="AH5" s="792"/>
      <c r="AI5" s="792"/>
      <c r="AJ5" s="792"/>
      <c r="AK5" s="792"/>
      <c r="AL5" s="774">
        <v>61.4</v>
      </c>
      <c r="AM5" s="743"/>
      <c r="AN5" s="743"/>
      <c r="AO5" s="775"/>
      <c r="AP5" s="760" t="s">
        <v>224</v>
      </c>
      <c r="AQ5" s="761"/>
      <c r="AR5" s="761"/>
      <c r="AS5" s="761"/>
      <c r="AT5" s="761"/>
      <c r="AU5" s="761"/>
      <c r="AV5" s="761"/>
      <c r="AW5" s="761"/>
      <c r="AX5" s="761"/>
      <c r="AY5" s="761"/>
      <c r="AZ5" s="761"/>
      <c r="BA5" s="761"/>
      <c r="BB5" s="761"/>
      <c r="BC5" s="761"/>
      <c r="BD5" s="761"/>
      <c r="BE5" s="761"/>
      <c r="BF5" s="762"/>
      <c r="BG5" s="661">
        <v>2563197</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46494</v>
      </c>
      <c r="S6" s="664"/>
      <c r="T6" s="664"/>
      <c r="U6" s="664"/>
      <c r="V6" s="664"/>
      <c r="W6" s="664"/>
      <c r="X6" s="664"/>
      <c r="Y6" s="665"/>
      <c r="Z6" s="723">
        <v>0.5</v>
      </c>
      <c r="AA6" s="723"/>
      <c r="AB6" s="723"/>
      <c r="AC6" s="723"/>
      <c r="AD6" s="724">
        <v>46494</v>
      </c>
      <c r="AE6" s="724"/>
      <c r="AF6" s="724"/>
      <c r="AG6" s="724"/>
      <c r="AH6" s="724"/>
      <c r="AI6" s="724"/>
      <c r="AJ6" s="724"/>
      <c r="AK6" s="724"/>
      <c r="AL6" s="666">
        <v>1.1000000000000001</v>
      </c>
      <c r="AM6" s="667"/>
      <c r="AN6" s="667"/>
      <c r="AO6" s="725"/>
      <c r="AP6" s="658" t="s">
        <v>229</v>
      </c>
      <c r="AQ6" s="659"/>
      <c r="AR6" s="659"/>
      <c r="AS6" s="659"/>
      <c r="AT6" s="659"/>
      <c r="AU6" s="659"/>
      <c r="AV6" s="659"/>
      <c r="AW6" s="659"/>
      <c r="AX6" s="659"/>
      <c r="AY6" s="659"/>
      <c r="AZ6" s="659"/>
      <c r="BA6" s="659"/>
      <c r="BB6" s="659"/>
      <c r="BC6" s="659"/>
      <c r="BD6" s="659"/>
      <c r="BE6" s="659"/>
      <c r="BF6" s="660"/>
      <c r="BG6" s="661">
        <v>2563197</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102172</v>
      </c>
      <c r="CS6" s="664"/>
      <c r="CT6" s="664"/>
      <c r="CU6" s="664"/>
      <c r="CV6" s="664"/>
      <c r="CW6" s="664"/>
      <c r="CX6" s="664"/>
      <c r="CY6" s="665"/>
      <c r="CZ6" s="774">
        <v>1.2</v>
      </c>
      <c r="DA6" s="743"/>
      <c r="DB6" s="743"/>
      <c r="DC6" s="777"/>
      <c r="DD6" s="669" t="s">
        <v>231</v>
      </c>
      <c r="DE6" s="664"/>
      <c r="DF6" s="664"/>
      <c r="DG6" s="664"/>
      <c r="DH6" s="664"/>
      <c r="DI6" s="664"/>
      <c r="DJ6" s="664"/>
      <c r="DK6" s="664"/>
      <c r="DL6" s="664"/>
      <c r="DM6" s="664"/>
      <c r="DN6" s="664"/>
      <c r="DO6" s="664"/>
      <c r="DP6" s="665"/>
      <c r="DQ6" s="669">
        <v>102172</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1660</v>
      </c>
      <c r="S7" s="664"/>
      <c r="T7" s="664"/>
      <c r="U7" s="664"/>
      <c r="V7" s="664"/>
      <c r="W7" s="664"/>
      <c r="X7" s="664"/>
      <c r="Y7" s="665"/>
      <c r="Z7" s="723">
        <v>0</v>
      </c>
      <c r="AA7" s="723"/>
      <c r="AB7" s="723"/>
      <c r="AC7" s="723"/>
      <c r="AD7" s="724">
        <v>1660</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961645</v>
      </c>
      <c r="BH7" s="664"/>
      <c r="BI7" s="664"/>
      <c r="BJ7" s="664"/>
      <c r="BK7" s="664"/>
      <c r="BL7" s="664"/>
      <c r="BM7" s="664"/>
      <c r="BN7" s="665"/>
      <c r="BO7" s="723">
        <v>37.5</v>
      </c>
      <c r="BP7" s="723"/>
      <c r="BQ7" s="723"/>
      <c r="BR7" s="723"/>
      <c r="BS7" s="724" t="s">
        <v>231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1668988</v>
      </c>
      <c r="CS7" s="664"/>
      <c r="CT7" s="664"/>
      <c r="CU7" s="664"/>
      <c r="CV7" s="664"/>
      <c r="CW7" s="664"/>
      <c r="CX7" s="664"/>
      <c r="CY7" s="665"/>
      <c r="CZ7" s="723">
        <v>20.3</v>
      </c>
      <c r="DA7" s="723"/>
      <c r="DB7" s="723"/>
      <c r="DC7" s="723"/>
      <c r="DD7" s="669">
        <v>835627</v>
      </c>
      <c r="DE7" s="664"/>
      <c r="DF7" s="664"/>
      <c r="DG7" s="664"/>
      <c r="DH7" s="664"/>
      <c r="DI7" s="664"/>
      <c r="DJ7" s="664"/>
      <c r="DK7" s="664"/>
      <c r="DL7" s="664"/>
      <c r="DM7" s="664"/>
      <c r="DN7" s="664"/>
      <c r="DO7" s="664"/>
      <c r="DP7" s="665"/>
      <c r="DQ7" s="669">
        <v>693792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2760</v>
      </c>
      <c r="S8" s="664"/>
      <c r="T8" s="664"/>
      <c r="U8" s="664"/>
      <c r="V8" s="664"/>
      <c r="W8" s="664"/>
      <c r="X8" s="664"/>
      <c r="Y8" s="665"/>
      <c r="Z8" s="723">
        <v>0</v>
      </c>
      <c r="AA8" s="723"/>
      <c r="AB8" s="723"/>
      <c r="AC8" s="723"/>
      <c r="AD8" s="724">
        <v>2760</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33718</v>
      </c>
      <c r="BH8" s="664"/>
      <c r="BI8" s="664"/>
      <c r="BJ8" s="664"/>
      <c r="BK8" s="664"/>
      <c r="BL8" s="664"/>
      <c r="BM8" s="664"/>
      <c r="BN8" s="665"/>
      <c r="BO8" s="723">
        <v>1.3</v>
      </c>
      <c r="BP8" s="723"/>
      <c r="BQ8" s="723"/>
      <c r="BR8" s="723"/>
      <c r="BS8" s="669" t="s">
        <v>129</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3322990</v>
      </c>
      <c r="CS8" s="664"/>
      <c r="CT8" s="664"/>
      <c r="CU8" s="664"/>
      <c r="CV8" s="664"/>
      <c r="CW8" s="664"/>
      <c r="CX8" s="664"/>
      <c r="CY8" s="665"/>
      <c r="CZ8" s="723">
        <v>40.4</v>
      </c>
      <c r="DA8" s="723"/>
      <c r="DB8" s="723"/>
      <c r="DC8" s="723"/>
      <c r="DD8" s="669">
        <v>337088</v>
      </c>
      <c r="DE8" s="664"/>
      <c r="DF8" s="664"/>
      <c r="DG8" s="664"/>
      <c r="DH8" s="664"/>
      <c r="DI8" s="664"/>
      <c r="DJ8" s="664"/>
      <c r="DK8" s="664"/>
      <c r="DL8" s="664"/>
      <c r="DM8" s="664"/>
      <c r="DN8" s="664"/>
      <c r="DO8" s="664"/>
      <c r="DP8" s="665"/>
      <c r="DQ8" s="669">
        <v>1271732</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2396</v>
      </c>
      <c r="S9" s="664"/>
      <c r="T9" s="664"/>
      <c r="U9" s="664"/>
      <c r="V9" s="664"/>
      <c r="W9" s="664"/>
      <c r="X9" s="664"/>
      <c r="Y9" s="665"/>
      <c r="Z9" s="723">
        <v>0</v>
      </c>
      <c r="AA9" s="723"/>
      <c r="AB9" s="723"/>
      <c r="AC9" s="723"/>
      <c r="AD9" s="724">
        <v>2396</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809244</v>
      </c>
      <c r="BH9" s="664"/>
      <c r="BI9" s="664"/>
      <c r="BJ9" s="664"/>
      <c r="BK9" s="664"/>
      <c r="BL9" s="664"/>
      <c r="BM9" s="664"/>
      <c r="BN9" s="665"/>
      <c r="BO9" s="723">
        <v>31.6</v>
      </c>
      <c r="BP9" s="723"/>
      <c r="BQ9" s="723"/>
      <c r="BR9" s="723"/>
      <c r="BS9" s="669" t="s">
        <v>137</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663251</v>
      </c>
      <c r="CS9" s="664"/>
      <c r="CT9" s="664"/>
      <c r="CU9" s="664"/>
      <c r="CV9" s="664"/>
      <c r="CW9" s="664"/>
      <c r="CX9" s="664"/>
      <c r="CY9" s="665"/>
      <c r="CZ9" s="723">
        <v>8.1</v>
      </c>
      <c r="DA9" s="723"/>
      <c r="DB9" s="723"/>
      <c r="DC9" s="723"/>
      <c r="DD9" s="669">
        <v>2372</v>
      </c>
      <c r="DE9" s="664"/>
      <c r="DF9" s="664"/>
      <c r="DG9" s="664"/>
      <c r="DH9" s="664"/>
      <c r="DI9" s="664"/>
      <c r="DJ9" s="664"/>
      <c r="DK9" s="664"/>
      <c r="DL9" s="664"/>
      <c r="DM9" s="664"/>
      <c r="DN9" s="664"/>
      <c r="DO9" s="664"/>
      <c r="DP9" s="665"/>
      <c r="DQ9" s="669">
        <v>594323</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129</v>
      </c>
      <c r="AA10" s="723"/>
      <c r="AB10" s="723"/>
      <c r="AC10" s="723"/>
      <c r="AD10" s="724" t="s">
        <v>137</v>
      </c>
      <c r="AE10" s="724"/>
      <c r="AF10" s="724"/>
      <c r="AG10" s="724"/>
      <c r="AH10" s="724"/>
      <c r="AI10" s="724"/>
      <c r="AJ10" s="724"/>
      <c r="AK10" s="724"/>
      <c r="AL10" s="666" t="s">
        <v>129</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44343</v>
      </c>
      <c r="BH10" s="664"/>
      <c r="BI10" s="664"/>
      <c r="BJ10" s="664"/>
      <c r="BK10" s="664"/>
      <c r="BL10" s="664"/>
      <c r="BM10" s="664"/>
      <c r="BN10" s="665"/>
      <c r="BO10" s="723">
        <v>1.7</v>
      </c>
      <c r="BP10" s="723"/>
      <c r="BQ10" s="723"/>
      <c r="BR10" s="723"/>
      <c r="BS10" s="669" t="s">
        <v>129</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3776</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3776</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129</v>
      </c>
      <c r="AA11" s="723"/>
      <c r="AB11" s="723"/>
      <c r="AC11" s="723"/>
      <c r="AD11" s="724" t="s">
        <v>231</v>
      </c>
      <c r="AE11" s="724"/>
      <c r="AF11" s="724"/>
      <c r="AG11" s="724"/>
      <c r="AH11" s="724"/>
      <c r="AI11" s="724"/>
      <c r="AJ11" s="724"/>
      <c r="AK11" s="724"/>
      <c r="AL11" s="666" t="s">
        <v>129</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74340</v>
      </c>
      <c r="BH11" s="664"/>
      <c r="BI11" s="664"/>
      <c r="BJ11" s="664"/>
      <c r="BK11" s="664"/>
      <c r="BL11" s="664"/>
      <c r="BM11" s="664"/>
      <c r="BN11" s="665"/>
      <c r="BO11" s="723">
        <v>2.9</v>
      </c>
      <c r="BP11" s="723"/>
      <c r="BQ11" s="723"/>
      <c r="BR11" s="723"/>
      <c r="BS11" s="669" t="s">
        <v>231</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174206</v>
      </c>
      <c r="CS11" s="664"/>
      <c r="CT11" s="664"/>
      <c r="CU11" s="664"/>
      <c r="CV11" s="664"/>
      <c r="CW11" s="664"/>
      <c r="CX11" s="664"/>
      <c r="CY11" s="665"/>
      <c r="CZ11" s="723">
        <v>2.1</v>
      </c>
      <c r="DA11" s="723"/>
      <c r="DB11" s="723"/>
      <c r="DC11" s="723"/>
      <c r="DD11" s="669">
        <v>81826</v>
      </c>
      <c r="DE11" s="664"/>
      <c r="DF11" s="664"/>
      <c r="DG11" s="664"/>
      <c r="DH11" s="664"/>
      <c r="DI11" s="664"/>
      <c r="DJ11" s="664"/>
      <c r="DK11" s="664"/>
      <c r="DL11" s="664"/>
      <c r="DM11" s="664"/>
      <c r="DN11" s="664"/>
      <c r="DO11" s="664"/>
      <c r="DP11" s="665"/>
      <c r="DQ11" s="669">
        <v>76335</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323679</v>
      </c>
      <c r="S12" s="664"/>
      <c r="T12" s="664"/>
      <c r="U12" s="664"/>
      <c r="V12" s="664"/>
      <c r="W12" s="664"/>
      <c r="X12" s="664"/>
      <c r="Y12" s="665"/>
      <c r="Z12" s="723">
        <v>3.8</v>
      </c>
      <c r="AA12" s="723"/>
      <c r="AB12" s="723"/>
      <c r="AC12" s="723"/>
      <c r="AD12" s="724">
        <v>323679</v>
      </c>
      <c r="AE12" s="724"/>
      <c r="AF12" s="724"/>
      <c r="AG12" s="724"/>
      <c r="AH12" s="724"/>
      <c r="AI12" s="724"/>
      <c r="AJ12" s="724"/>
      <c r="AK12" s="724"/>
      <c r="AL12" s="666">
        <v>7.7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1439842</v>
      </c>
      <c r="BH12" s="664"/>
      <c r="BI12" s="664"/>
      <c r="BJ12" s="664"/>
      <c r="BK12" s="664"/>
      <c r="BL12" s="664"/>
      <c r="BM12" s="664"/>
      <c r="BN12" s="665"/>
      <c r="BO12" s="723">
        <v>56.2</v>
      </c>
      <c r="BP12" s="723"/>
      <c r="BQ12" s="723"/>
      <c r="BR12" s="723"/>
      <c r="BS12" s="669" t="s">
        <v>231</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88819</v>
      </c>
      <c r="CS12" s="664"/>
      <c r="CT12" s="664"/>
      <c r="CU12" s="664"/>
      <c r="CV12" s="664"/>
      <c r="CW12" s="664"/>
      <c r="CX12" s="664"/>
      <c r="CY12" s="665"/>
      <c r="CZ12" s="723">
        <v>1.1000000000000001</v>
      </c>
      <c r="DA12" s="723"/>
      <c r="DB12" s="723"/>
      <c r="DC12" s="723"/>
      <c r="DD12" s="669" t="s">
        <v>129</v>
      </c>
      <c r="DE12" s="664"/>
      <c r="DF12" s="664"/>
      <c r="DG12" s="664"/>
      <c r="DH12" s="664"/>
      <c r="DI12" s="664"/>
      <c r="DJ12" s="664"/>
      <c r="DK12" s="664"/>
      <c r="DL12" s="664"/>
      <c r="DM12" s="664"/>
      <c r="DN12" s="664"/>
      <c r="DO12" s="664"/>
      <c r="DP12" s="665"/>
      <c r="DQ12" s="669">
        <v>39529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24781</v>
      </c>
      <c r="S13" s="664"/>
      <c r="T13" s="664"/>
      <c r="U13" s="664"/>
      <c r="V13" s="664"/>
      <c r="W13" s="664"/>
      <c r="X13" s="664"/>
      <c r="Y13" s="665"/>
      <c r="Z13" s="723">
        <v>0.3</v>
      </c>
      <c r="AA13" s="723"/>
      <c r="AB13" s="723"/>
      <c r="AC13" s="723"/>
      <c r="AD13" s="724">
        <v>24781</v>
      </c>
      <c r="AE13" s="724"/>
      <c r="AF13" s="724"/>
      <c r="AG13" s="724"/>
      <c r="AH13" s="724"/>
      <c r="AI13" s="724"/>
      <c r="AJ13" s="724"/>
      <c r="AK13" s="724"/>
      <c r="AL13" s="666">
        <v>0.6</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1434090</v>
      </c>
      <c r="BH13" s="664"/>
      <c r="BI13" s="664"/>
      <c r="BJ13" s="664"/>
      <c r="BK13" s="664"/>
      <c r="BL13" s="664"/>
      <c r="BM13" s="664"/>
      <c r="BN13" s="665"/>
      <c r="BO13" s="723">
        <v>55.9</v>
      </c>
      <c r="BP13" s="723"/>
      <c r="BQ13" s="723"/>
      <c r="BR13" s="723"/>
      <c r="BS13" s="669" t="s">
        <v>231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488900</v>
      </c>
      <c r="CS13" s="664"/>
      <c r="CT13" s="664"/>
      <c r="CU13" s="664"/>
      <c r="CV13" s="664"/>
      <c r="CW13" s="664"/>
      <c r="CX13" s="664"/>
      <c r="CY13" s="665"/>
      <c r="CZ13" s="723">
        <v>5.9</v>
      </c>
      <c r="DA13" s="723"/>
      <c r="DB13" s="723"/>
      <c r="DC13" s="723"/>
      <c r="DD13" s="669">
        <v>214122</v>
      </c>
      <c r="DE13" s="664"/>
      <c r="DF13" s="664"/>
      <c r="DG13" s="664"/>
      <c r="DH13" s="664"/>
      <c r="DI13" s="664"/>
      <c r="DJ13" s="664"/>
      <c r="DK13" s="664"/>
      <c r="DL13" s="664"/>
      <c r="DM13" s="664"/>
      <c r="DN13" s="664"/>
      <c r="DO13" s="664"/>
      <c r="DP13" s="665"/>
      <c r="DQ13" s="669">
        <v>255699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231</v>
      </c>
      <c r="AA14" s="723"/>
      <c r="AB14" s="723"/>
      <c r="AC14" s="723"/>
      <c r="AD14" s="724" t="s">
        <v>129</v>
      </c>
      <c r="AE14" s="724"/>
      <c r="AF14" s="724"/>
      <c r="AG14" s="724"/>
      <c r="AH14" s="724"/>
      <c r="AI14" s="724"/>
      <c r="AJ14" s="724"/>
      <c r="AK14" s="724"/>
      <c r="AL14" s="666" t="s">
        <v>137</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74429</v>
      </c>
      <c r="BH14" s="664"/>
      <c r="BI14" s="664"/>
      <c r="BJ14" s="664"/>
      <c r="BK14" s="664"/>
      <c r="BL14" s="664"/>
      <c r="BM14" s="664"/>
      <c r="BN14" s="665"/>
      <c r="BO14" s="723">
        <v>2.9</v>
      </c>
      <c r="BP14" s="723"/>
      <c r="BQ14" s="723"/>
      <c r="BR14" s="723"/>
      <c r="BS14" s="669" t="s">
        <v>129</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260603</v>
      </c>
      <c r="CS14" s="664"/>
      <c r="CT14" s="664"/>
      <c r="CU14" s="664"/>
      <c r="CV14" s="664"/>
      <c r="CW14" s="664"/>
      <c r="CX14" s="664"/>
      <c r="CY14" s="665"/>
      <c r="CZ14" s="723">
        <v>3.2</v>
      </c>
      <c r="DA14" s="723"/>
      <c r="DB14" s="723"/>
      <c r="DC14" s="723"/>
      <c r="DD14" s="669" t="s">
        <v>129</v>
      </c>
      <c r="DE14" s="664"/>
      <c r="DF14" s="664"/>
      <c r="DG14" s="664"/>
      <c r="DH14" s="664"/>
      <c r="DI14" s="664"/>
      <c r="DJ14" s="664"/>
      <c r="DK14" s="664"/>
      <c r="DL14" s="664"/>
      <c r="DM14" s="664"/>
      <c r="DN14" s="664"/>
      <c r="DO14" s="664"/>
      <c r="DP14" s="665"/>
      <c r="DQ14" s="669">
        <v>260603</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12866</v>
      </c>
      <c r="S15" s="664"/>
      <c r="T15" s="664"/>
      <c r="U15" s="664"/>
      <c r="V15" s="664"/>
      <c r="W15" s="664"/>
      <c r="X15" s="664"/>
      <c r="Y15" s="665"/>
      <c r="Z15" s="723">
        <v>0.2</v>
      </c>
      <c r="AA15" s="723"/>
      <c r="AB15" s="723"/>
      <c r="AC15" s="723"/>
      <c r="AD15" s="724">
        <v>12866</v>
      </c>
      <c r="AE15" s="724"/>
      <c r="AF15" s="724"/>
      <c r="AG15" s="724"/>
      <c r="AH15" s="724"/>
      <c r="AI15" s="724"/>
      <c r="AJ15" s="724"/>
      <c r="AK15" s="724"/>
      <c r="AL15" s="666">
        <v>0.3</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87281</v>
      </c>
      <c r="BH15" s="664"/>
      <c r="BI15" s="664"/>
      <c r="BJ15" s="664"/>
      <c r="BK15" s="664"/>
      <c r="BL15" s="664"/>
      <c r="BM15" s="664"/>
      <c r="BN15" s="665"/>
      <c r="BO15" s="723">
        <v>3.4</v>
      </c>
      <c r="BP15" s="723"/>
      <c r="BQ15" s="723"/>
      <c r="BR15" s="723"/>
      <c r="BS15" s="669" t="s">
        <v>129</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864990</v>
      </c>
      <c r="CS15" s="664"/>
      <c r="CT15" s="664"/>
      <c r="CU15" s="664"/>
      <c r="CV15" s="664"/>
      <c r="CW15" s="664"/>
      <c r="CX15" s="664"/>
      <c r="CY15" s="665"/>
      <c r="CZ15" s="723">
        <v>10.5</v>
      </c>
      <c r="DA15" s="723"/>
      <c r="DB15" s="723"/>
      <c r="DC15" s="723"/>
      <c r="DD15" s="669">
        <v>116289</v>
      </c>
      <c r="DE15" s="664"/>
      <c r="DF15" s="664"/>
      <c r="DG15" s="664"/>
      <c r="DH15" s="664"/>
      <c r="DI15" s="664"/>
      <c r="DJ15" s="664"/>
      <c r="DK15" s="664"/>
      <c r="DL15" s="664"/>
      <c r="DM15" s="664"/>
      <c r="DN15" s="664"/>
      <c r="DO15" s="664"/>
      <c r="DP15" s="665"/>
      <c r="DQ15" s="669">
        <v>582684</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231</v>
      </c>
      <c r="AA16" s="723"/>
      <c r="AB16" s="723"/>
      <c r="AC16" s="723"/>
      <c r="AD16" s="724" t="s">
        <v>129</v>
      </c>
      <c r="AE16" s="724"/>
      <c r="AF16" s="724"/>
      <c r="AG16" s="724"/>
      <c r="AH16" s="724"/>
      <c r="AI16" s="724"/>
      <c r="AJ16" s="724"/>
      <c r="AK16" s="724"/>
      <c r="AL16" s="666" t="s">
        <v>129</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31210</v>
      </c>
      <c r="CS16" s="664"/>
      <c r="CT16" s="664"/>
      <c r="CU16" s="664"/>
      <c r="CV16" s="664"/>
      <c r="CW16" s="664"/>
      <c r="CX16" s="664"/>
      <c r="CY16" s="665"/>
      <c r="CZ16" s="723">
        <v>0.4</v>
      </c>
      <c r="DA16" s="723"/>
      <c r="DB16" s="723"/>
      <c r="DC16" s="723"/>
      <c r="DD16" s="669" t="s">
        <v>231</v>
      </c>
      <c r="DE16" s="664"/>
      <c r="DF16" s="664"/>
      <c r="DG16" s="664"/>
      <c r="DH16" s="664"/>
      <c r="DI16" s="664"/>
      <c r="DJ16" s="664"/>
      <c r="DK16" s="664"/>
      <c r="DL16" s="664"/>
      <c r="DM16" s="664"/>
      <c r="DN16" s="664"/>
      <c r="DO16" s="664"/>
      <c r="DP16" s="665"/>
      <c r="DQ16" s="669" t="s">
        <v>231</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13753</v>
      </c>
      <c r="S17" s="664"/>
      <c r="T17" s="664"/>
      <c r="U17" s="664"/>
      <c r="V17" s="664"/>
      <c r="W17" s="664"/>
      <c r="X17" s="664"/>
      <c r="Y17" s="665"/>
      <c r="Z17" s="723">
        <v>0.2</v>
      </c>
      <c r="AA17" s="723"/>
      <c r="AB17" s="723"/>
      <c r="AC17" s="723"/>
      <c r="AD17" s="724">
        <v>13753</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137</v>
      </c>
      <c r="BP17" s="723"/>
      <c r="BQ17" s="723"/>
      <c r="BR17" s="723"/>
      <c r="BS17" s="669" t="s">
        <v>231</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549879</v>
      </c>
      <c r="CS17" s="664"/>
      <c r="CT17" s="664"/>
      <c r="CU17" s="664"/>
      <c r="CV17" s="664"/>
      <c r="CW17" s="664"/>
      <c r="CX17" s="664"/>
      <c r="CY17" s="665"/>
      <c r="CZ17" s="723">
        <v>6.7</v>
      </c>
      <c r="DA17" s="723"/>
      <c r="DB17" s="723"/>
      <c r="DC17" s="723"/>
      <c r="DD17" s="669" t="s">
        <v>231</v>
      </c>
      <c r="DE17" s="664"/>
      <c r="DF17" s="664"/>
      <c r="DG17" s="664"/>
      <c r="DH17" s="664"/>
      <c r="DI17" s="664"/>
      <c r="DJ17" s="664"/>
      <c r="DK17" s="664"/>
      <c r="DL17" s="664"/>
      <c r="DM17" s="664"/>
      <c r="DN17" s="664"/>
      <c r="DO17" s="664"/>
      <c r="DP17" s="665"/>
      <c r="DQ17" s="669">
        <v>549879</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1300716</v>
      </c>
      <c r="S18" s="664"/>
      <c r="T18" s="664"/>
      <c r="U18" s="664"/>
      <c r="V18" s="664"/>
      <c r="W18" s="664"/>
      <c r="X18" s="664"/>
      <c r="Y18" s="665"/>
      <c r="Z18" s="723">
        <v>15.4</v>
      </c>
      <c r="AA18" s="723"/>
      <c r="AB18" s="723"/>
      <c r="AC18" s="723"/>
      <c r="AD18" s="724">
        <v>1183567</v>
      </c>
      <c r="AE18" s="724"/>
      <c r="AF18" s="724"/>
      <c r="AG18" s="724"/>
      <c r="AH18" s="724"/>
      <c r="AI18" s="724"/>
      <c r="AJ18" s="724"/>
      <c r="AK18" s="724"/>
      <c r="AL18" s="666">
        <v>28.3</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129</v>
      </c>
      <c r="BP18" s="723"/>
      <c r="BQ18" s="723"/>
      <c r="BR18" s="723"/>
      <c r="BS18" s="669" t="s">
        <v>231</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231</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1183567</v>
      </c>
      <c r="S19" s="664"/>
      <c r="T19" s="664"/>
      <c r="U19" s="664"/>
      <c r="V19" s="664"/>
      <c r="W19" s="664"/>
      <c r="X19" s="664"/>
      <c r="Y19" s="665"/>
      <c r="Z19" s="723">
        <v>14</v>
      </c>
      <c r="AA19" s="723"/>
      <c r="AB19" s="723"/>
      <c r="AC19" s="723"/>
      <c r="AD19" s="724">
        <v>1183567</v>
      </c>
      <c r="AE19" s="724"/>
      <c r="AF19" s="724"/>
      <c r="AG19" s="724"/>
      <c r="AH19" s="724"/>
      <c r="AI19" s="724"/>
      <c r="AJ19" s="724"/>
      <c r="AK19" s="724"/>
      <c r="AL19" s="666">
        <v>28.3</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117149</v>
      </c>
      <c r="S20" s="664"/>
      <c r="T20" s="664"/>
      <c r="U20" s="664"/>
      <c r="V20" s="664"/>
      <c r="W20" s="664"/>
      <c r="X20" s="664"/>
      <c r="Y20" s="665"/>
      <c r="Z20" s="723">
        <v>1.4</v>
      </c>
      <c r="AA20" s="723"/>
      <c r="AB20" s="723"/>
      <c r="AC20" s="723"/>
      <c r="AD20" s="724" t="s">
        <v>129</v>
      </c>
      <c r="AE20" s="724"/>
      <c r="AF20" s="724"/>
      <c r="AG20" s="724"/>
      <c r="AH20" s="724"/>
      <c r="AI20" s="724"/>
      <c r="AJ20" s="724"/>
      <c r="AK20" s="724"/>
      <c r="AL20" s="666" t="s">
        <v>231</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8219784</v>
      </c>
      <c r="CS20" s="664"/>
      <c r="CT20" s="664"/>
      <c r="CU20" s="664"/>
      <c r="CV20" s="664"/>
      <c r="CW20" s="664"/>
      <c r="CX20" s="664"/>
      <c r="CY20" s="665"/>
      <c r="CZ20" s="723">
        <v>100</v>
      </c>
      <c r="DA20" s="723"/>
      <c r="DB20" s="723"/>
      <c r="DC20" s="723"/>
      <c r="DD20" s="669">
        <v>1587324</v>
      </c>
      <c r="DE20" s="664"/>
      <c r="DF20" s="664"/>
      <c r="DG20" s="664"/>
      <c r="DH20" s="664"/>
      <c r="DI20" s="664"/>
      <c r="DJ20" s="664"/>
      <c r="DK20" s="664"/>
      <c r="DL20" s="664"/>
      <c r="DM20" s="664"/>
      <c r="DN20" s="664"/>
      <c r="DO20" s="664"/>
      <c r="DP20" s="665"/>
      <c r="DQ20" s="669">
        <v>4430524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231</v>
      </c>
      <c r="AA21" s="723"/>
      <c r="AB21" s="723"/>
      <c r="AC21" s="723"/>
      <c r="AD21" s="724" t="s">
        <v>231</v>
      </c>
      <c r="AE21" s="724"/>
      <c r="AF21" s="724"/>
      <c r="AG21" s="724"/>
      <c r="AH21" s="724"/>
      <c r="AI21" s="724"/>
      <c r="AJ21" s="724"/>
      <c r="AK21" s="724"/>
      <c r="AL21" s="666" t="s">
        <v>129</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231</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4292302</v>
      </c>
      <c r="S22" s="664"/>
      <c r="T22" s="664"/>
      <c r="U22" s="664"/>
      <c r="V22" s="664"/>
      <c r="W22" s="664"/>
      <c r="X22" s="664"/>
      <c r="Y22" s="665"/>
      <c r="Z22" s="723">
        <v>50.7</v>
      </c>
      <c r="AA22" s="723"/>
      <c r="AB22" s="723"/>
      <c r="AC22" s="723"/>
      <c r="AD22" s="724">
        <v>4175153</v>
      </c>
      <c r="AE22" s="724"/>
      <c r="AF22" s="724"/>
      <c r="AG22" s="724"/>
      <c r="AH22" s="724"/>
      <c r="AI22" s="724"/>
      <c r="AJ22" s="724"/>
      <c r="AK22" s="724"/>
      <c r="AL22" s="666">
        <v>100</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137</v>
      </c>
      <c r="BP22" s="723"/>
      <c r="BQ22" s="723"/>
      <c r="BR22" s="723"/>
      <c r="BS22" s="669" t="s">
        <v>129</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1633</v>
      </c>
      <c r="S23" s="664"/>
      <c r="T23" s="664"/>
      <c r="U23" s="664"/>
      <c r="V23" s="664"/>
      <c r="W23" s="664"/>
      <c r="X23" s="664"/>
      <c r="Y23" s="665"/>
      <c r="Z23" s="723">
        <v>0</v>
      </c>
      <c r="AA23" s="723"/>
      <c r="AB23" s="723"/>
      <c r="AC23" s="723"/>
      <c r="AD23" s="724">
        <v>1633</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231</v>
      </c>
      <c r="BP23" s="723"/>
      <c r="BQ23" s="723"/>
      <c r="BR23" s="723"/>
      <c r="BS23" s="669" t="s">
        <v>137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126390</v>
      </c>
      <c r="S24" s="664"/>
      <c r="T24" s="664"/>
      <c r="U24" s="664"/>
      <c r="V24" s="664"/>
      <c r="W24" s="664"/>
      <c r="X24" s="664"/>
      <c r="Y24" s="665"/>
      <c r="Z24" s="723">
        <v>1.5</v>
      </c>
      <c r="AA24" s="723"/>
      <c r="AB24" s="723"/>
      <c r="AC24" s="723"/>
      <c r="AD24" s="724" t="s">
        <v>129</v>
      </c>
      <c r="AE24" s="724"/>
      <c r="AF24" s="724"/>
      <c r="AG24" s="724"/>
      <c r="AH24" s="724"/>
      <c r="AI24" s="724"/>
      <c r="AJ24" s="724"/>
      <c r="AK24" s="724"/>
      <c r="AL24" s="666" t="s">
        <v>129</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3966635</v>
      </c>
      <c r="CS24" s="727"/>
      <c r="CT24" s="727"/>
      <c r="CU24" s="727"/>
      <c r="CV24" s="727"/>
      <c r="CW24" s="727"/>
      <c r="CX24" s="727"/>
      <c r="CY24" s="773"/>
      <c r="CZ24" s="774">
        <v>48.3</v>
      </c>
      <c r="DA24" s="743"/>
      <c r="DB24" s="743"/>
      <c r="DC24" s="777"/>
      <c r="DD24" s="772">
        <v>2136539</v>
      </c>
      <c r="DE24" s="727"/>
      <c r="DF24" s="727"/>
      <c r="DG24" s="727"/>
      <c r="DH24" s="727"/>
      <c r="DI24" s="727"/>
      <c r="DJ24" s="727"/>
      <c r="DK24" s="773"/>
      <c r="DL24" s="772">
        <v>2063527</v>
      </c>
      <c r="DM24" s="727"/>
      <c r="DN24" s="727"/>
      <c r="DO24" s="727"/>
      <c r="DP24" s="727"/>
      <c r="DQ24" s="727"/>
      <c r="DR24" s="727"/>
      <c r="DS24" s="727"/>
      <c r="DT24" s="727"/>
      <c r="DU24" s="727"/>
      <c r="DV24" s="773"/>
      <c r="DW24" s="774">
        <v>47</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81385</v>
      </c>
      <c r="S25" s="664"/>
      <c r="T25" s="664"/>
      <c r="U25" s="664"/>
      <c r="V25" s="664"/>
      <c r="W25" s="664"/>
      <c r="X25" s="664"/>
      <c r="Y25" s="665"/>
      <c r="Z25" s="723">
        <v>1</v>
      </c>
      <c r="AA25" s="723"/>
      <c r="AB25" s="723"/>
      <c r="AC25" s="723"/>
      <c r="AD25" s="724" t="s">
        <v>129</v>
      </c>
      <c r="AE25" s="724"/>
      <c r="AF25" s="724"/>
      <c r="AG25" s="724"/>
      <c r="AH25" s="724"/>
      <c r="AI25" s="724"/>
      <c r="AJ25" s="724"/>
      <c r="AK25" s="724"/>
      <c r="AL25" s="666" t="s">
        <v>137</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231</v>
      </c>
      <c r="BP25" s="723"/>
      <c r="BQ25" s="723"/>
      <c r="BR25" s="723"/>
      <c r="BS25" s="669" t="s">
        <v>129</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1244137</v>
      </c>
      <c r="CS25" s="662"/>
      <c r="CT25" s="662"/>
      <c r="CU25" s="662"/>
      <c r="CV25" s="662"/>
      <c r="CW25" s="662"/>
      <c r="CX25" s="662"/>
      <c r="CY25" s="663"/>
      <c r="CZ25" s="666">
        <v>15.1</v>
      </c>
      <c r="DA25" s="695"/>
      <c r="DB25" s="695"/>
      <c r="DC25" s="696"/>
      <c r="DD25" s="669">
        <v>963790</v>
      </c>
      <c r="DE25" s="662"/>
      <c r="DF25" s="662"/>
      <c r="DG25" s="662"/>
      <c r="DH25" s="662"/>
      <c r="DI25" s="662"/>
      <c r="DJ25" s="662"/>
      <c r="DK25" s="663"/>
      <c r="DL25" s="669">
        <v>905341</v>
      </c>
      <c r="DM25" s="662"/>
      <c r="DN25" s="662"/>
      <c r="DO25" s="662"/>
      <c r="DP25" s="662"/>
      <c r="DQ25" s="662"/>
      <c r="DR25" s="662"/>
      <c r="DS25" s="662"/>
      <c r="DT25" s="662"/>
      <c r="DU25" s="662"/>
      <c r="DV25" s="663"/>
      <c r="DW25" s="666">
        <v>20.6</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34776</v>
      </c>
      <c r="S26" s="664"/>
      <c r="T26" s="664"/>
      <c r="U26" s="664"/>
      <c r="V26" s="664"/>
      <c r="W26" s="664"/>
      <c r="X26" s="664"/>
      <c r="Y26" s="665"/>
      <c r="Z26" s="723">
        <v>0.4</v>
      </c>
      <c r="AA26" s="723"/>
      <c r="AB26" s="723"/>
      <c r="AC26" s="723"/>
      <c r="AD26" s="724" t="s">
        <v>129</v>
      </c>
      <c r="AE26" s="724"/>
      <c r="AF26" s="724"/>
      <c r="AG26" s="724"/>
      <c r="AH26" s="724"/>
      <c r="AI26" s="724"/>
      <c r="AJ26" s="724"/>
      <c r="AK26" s="724"/>
      <c r="AL26" s="666" t="s">
        <v>129</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231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563408</v>
      </c>
      <c r="CS26" s="664"/>
      <c r="CT26" s="664"/>
      <c r="CU26" s="664"/>
      <c r="CV26" s="664"/>
      <c r="CW26" s="664"/>
      <c r="CX26" s="664"/>
      <c r="CY26" s="665"/>
      <c r="CZ26" s="666">
        <v>6.9</v>
      </c>
      <c r="DA26" s="695"/>
      <c r="DB26" s="695"/>
      <c r="DC26" s="696"/>
      <c r="DD26" s="669">
        <v>428833</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1241064</v>
      </c>
      <c r="S27" s="664"/>
      <c r="T27" s="664"/>
      <c r="U27" s="664"/>
      <c r="V27" s="664"/>
      <c r="W27" s="664"/>
      <c r="X27" s="664"/>
      <c r="Y27" s="665"/>
      <c r="Z27" s="723">
        <v>14.7</v>
      </c>
      <c r="AA27" s="723"/>
      <c r="AB27" s="723"/>
      <c r="AC27" s="723"/>
      <c r="AD27" s="724" t="s">
        <v>129</v>
      </c>
      <c r="AE27" s="724"/>
      <c r="AF27" s="724"/>
      <c r="AG27" s="724"/>
      <c r="AH27" s="724"/>
      <c r="AI27" s="724"/>
      <c r="AJ27" s="724"/>
      <c r="AK27" s="724"/>
      <c r="AL27" s="666" t="s">
        <v>129</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2563197</v>
      </c>
      <c r="BH27" s="664"/>
      <c r="BI27" s="664"/>
      <c r="BJ27" s="664"/>
      <c r="BK27" s="664"/>
      <c r="BL27" s="664"/>
      <c r="BM27" s="664"/>
      <c r="BN27" s="665"/>
      <c r="BO27" s="723">
        <v>100</v>
      </c>
      <c r="BP27" s="723"/>
      <c r="BQ27" s="723"/>
      <c r="BR27" s="723"/>
      <c r="BS27" s="669" t="s">
        <v>231</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2172619</v>
      </c>
      <c r="CS27" s="662"/>
      <c r="CT27" s="662"/>
      <c r="CU27" s="662"/>
      <c r="CV27" s="662"/>
      <c r="CW27" s="662"/>
      <c r="CX27" s="662"/>
      <c r="CY27" s="663"/>
      <c r="CZ27" s="666">
        <v>26.4</v>
      </c>
      <c r="DA27" s="695"/>
      <c r="DB27" s="695"/>
      <c r="DC27" s="696"/>
      <c r="DD27" s="669">
        <v>622870</v>
      </c>
      <c r="DE27" s="662"/>
      <c r="DF27" s="662"/>
      <c r="DG27" s="662"/>
      <c r="DH27" s="662"/>
      <c r="DI27" s="662"/>
      <c r="DJ27" s="662"/>
      <c r="DK27" s="663"/>
      <c r="DL27" s="669">
        <v>608307</v>
      </c>
      <c r="DM27" s="662"/>
      <c r="DN27" s="662"/>
      <c r="DO27" s="662"/>
      <c r="DP27" s="662"/>
      <c r="DQ27" s="662"/>
      <c r="DR27" s="662"/>
      <c r="DS27" s="662"/>
      <c r="DT27" s="662"/>
      <c r="DU27" s="662"/>
      <c r="DV27" s="663"/>
      <c r="DW27" s="666">
        <v>13.9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137</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549879</v>
      </c>
      <c r="CS28" s="664"/>
      <c r="CT28" s="664"/>
      <c r="CU28" s="664"/>
      <c r="CV28" s="664"/>
      <c r="CW28" s="664"/>
      <c r="CX28" s="664"/>
      <c r="CY28" s="665"/>
      <c r="CZ28" s="666">
        <v>6.7</v>
      </c>
      <c r="DA28" s="695"/>
      <c r="DB28" s="695"/>
      <c r="DC28" s="696"/>
      <c r="DD28" s="669">
        <v>549879</v>
      </c>
      <c r="DE28" s="664"/>
      <c r="DF28" s="664"/>
      <c r="DG28" s="664"/>
      <c r="DH28" s="664"/>
      <c r="DI28" s="664"/>
      <c r="DJ28" s="664"/>
      <c r="DK28" s="665"/>
      <c r="DL28" s="669">
        <v>549879</v>
      </c>
      <c r="DM28" s="664"/>
      <c r="DN28" s="664"/>
      <c r="DO28" s="664"/>
      <c r="DP28" s="664"/>
      <c r="DQ28" s="664"/>
      <c r="DR28" s="664"/>
      <c r="DS28" s="664"/>
      <c r="DT28" s="664"/>
      <c r="DU28" s="664"/>
      <c r="DV28" s="665"/>
      <c r="DW28" s="666">
        <v>12.5</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1394647</v>
      </c>
      <c r="S29" s="664"/>
      <c r="T29" s="664"/>
      <c r="U29" s="664"/>
      <c r="V29" s="664"/>
      <c r="W29" s="664"/>
      <c r="X29" s="664"/>
      <c r="Y29" s="665"/>
      <c r="Z29" s="723">
        <v>16.5</v>
      </c>
      <c r="AA29" s="723"/>
      <c r="AB29" s="723"/>
      <c r="AC29" s="723"/>
      <c r="AD29" s="724" t="s">
        <v>137</v>
      </c>
      <c r="AE29" s="724"/>
      <c r="AF29" s="724"/>
      <c r="AG29" s="724"/>
      <c r="AH29" s="724"/>
      <c r="AI29" s="724"/>
      <c r="AJ29" s="724"/>
      <c r="AK29" s="724"/>
      <c r="AL29" s="666" t="s">
        <v>137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549876</v>
      </c>
      <c r="CS29" s="662"/>
      <c r="CT29" s="662"/>
      <c r="CU29" s="662"/>
      <c r="CV29" s="662"/>
      <c r="CW29" s="662"/>
      <c r="CX29" s="662"/>
      <c r="CY29" s="663"/>
      <c r="CZ29" s="666">
        <v>6.7</v>
      </c>
      <c r="DA29" s="695"/>
      <c r="DB29" s="695"/>
      <c r="DC29" s="696"/>
      <c r="DD29" s="669">
        <v>549876</v>
      </c>
      <c r="DE29" s="662"/>
      <c r="DF29" s="662"/>
      <c r="DG29" s="662"/>
      <c r="DH29" s="662"/>
      <c r="DI29" s="662"/>
      <c r="DJ29" s="662"/>
      <c r="DK29" s="663"/>
      <c r="DL29" s="669">
        <v>549876</v>
      </c>
      <c r="DM29" s="662"/>
      <c r="DN29" s="662"/>
      <c r="DO29" s="662"/>
      <c r="DP29" s="662"/>
      <c r="DQ29" s="662"/>
      <c r="DR29" s="662"/>
      <c r="DS29" s="662"/>
      <c r="DT29" s="662"/>
      <c r="DU29" s="662"/>
      <c r="DV29" s="663"/>
      <c r="DW29" s="666">
        <v>12.5</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15197</v>
      </c>
      <c r="S30" s="664"/>
      <c r="T30" s="664"/>
      <c r="U30" s="664"/>
      <c r="V30" s="664"/>
      <c r="W30" s="664"/>
      <c r="X30" s="664"/>
      <c r="Y30" s="665"/>
      <c r="Z30" s="723">
        <v>0.2</v>
      </c>
      <c r="AA30" s="723"/>
      <c r="AB30" s="723"/>
      <c r="AC30" s="723"/>
      <c r="AD30" s="724" t="s">
        <v>129</v>
      </c>
      <c r="AE30" s="724"/>
      <c r="AF30" s="724"/>
      <c r="AG30" s="724"/>
      <c r="AH30" s="724"/>
      <c r="AI30" s="724"/>
      <c r="AJ30" s="724"/>
      <c r="AK30" s="724"/>
      <c r="AL30" s="666" t="s">
        <v>129</v>
      </c>
      <c r="AM30" s="667"/>
      <c r="AN30" s="667"/>
      <c r="AO30" s="725"/>
      <c r="AP30" s="751" t="s">
        <v>305</v>
      </c>
      <c r="AQ30" s="752"/>
      <c r="AR30" s="752"/>
      <c r="AS30" s="752"/>
      <c r="AT30" s="757" t="s">
        <v>306</v>
      </c>
      <c r="AU30" s="230"/>
      <c r="AV30" s="230"/>
      <c r="AW30" s="230"/>
      <c r="AX30" s="760" t="s">
        <v>186</v>
      </c>
      <c r="AY30" s="761"/>
      <c r="AZ30" s="761"/>
      <c r="BA30" s="761"/>
      <c r="BB30" s="761"/>
      <c r="BC30" s="761"/>
      <c r="BD30" s="761"/>
      <c r="BE30" s="761"/>
      <c r="BF30" s="762"/>
      <c r="BG30" s="741">
        <v>98.8</v>
      </c>
      <c r="BH30" s="742"/>
      <c r="BI30" s="742"/>
      <c r="BJ30" s="742"/>
      <c r="BK30" s="742"/>
      <c r="BL30" s="742"/>
      <c r="BM30" s="743">
        <v>95.1</v>
      </c>
      <c r="BN30" s="742"/>
      <c r="BO30" s="742"/>
      <c r="BP30" s="742"/>
      <c r="BQ30" s="744"/>
      <c r="BR30" s="741">
        <v>98.6</v>
      </c>
      <c r="BS30" s="742"/>
      <c r="BT30" s="742"/>
      <c r="BU30" s="742"/>
      <c r="BV30" s="742"/>
      <c r="BW30" s="742"/>
      <c r="BX30" s="743">
        <v>93.6</v>
      </c>
      <c r="BY30" s="742"/>
      <c r="BZ30" s="742"/>
      <c r="CA30" s="742"/>
      <c r="CB30" s="744"/>
      <c r="CD30" s="747"/>
      <c r="CE30" s="748"/>
      <c r="CF30" s="705" t="s">
        <v>307</v>
      </c>
      <c r="CG30" s="702"/>
      <c r="CH30" s="702"/>
      <c r="CI30" s="702"/>
      <c r="CJ30" s="702"/>
      <c r="CK30" s="702"/>
      <c r="CL30" s="702"/>
      <c r="CM30" s="702"/>
      <c r="CN30" s="702"/>
      <c r="CO30" s="702"/>
      <c r="CP30" s="702"/>
      <c r="CQ30" s="703"/>
      <c r="CR30" s="661">
        <v>502687</v>
      </c>
      <c r="CS30" s="664"/>
      <c r="CT30" s="664"/>
      <c r="CU30" s="664"/>
      <c r="CV30" s="664"/>
      <c r="CW30" s="664"/>
      <c r="CX30" s="664"/>
      <c r="CY30" s="665"/>
      <c r="CZ30" s="666">
        <v>6.1</v>
      </c>
      <c r="DA30" s="695"/>
      <c r="DB30" s="695"/>
      <c r="DC30" s="696"/>
      <c r="DD30" s="669">
        <v>502687</v>
      </c>
      <c r="DE30" s="664"/>
      <c r="DF30" s="664"/>
      <c r="DG30" s="664"/>
      <c r="DH30" s="664"/>
      <c r="DI30" s="664"/>
      <c r="DJ30" s="664"/>
      <c r="DK30" s="665"/>
      <c r="DL30" s="669">
        <v>502687</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50264</v>
      </c>
      <c r="S31" s="664"/>
      <c r="T31" s="664"/>
      <c r="U31" s="664"/>
      <c r="V31" s="664"/>
      <c r="W31" s="664"/>
      <c r="X31" s="664"/>
      <c r="Y31" s="665"/>
      <c r="Z31" s="723">
        <v>0.6</v>
      </c>
      <c r="AA31" s="723"/>
      <c r="AB31" s="723"/>
      <c r="AC31" s="723"/>
      <c r="AD31" s="724" t="s">
        <v>309</v>
      </c>
      <c r="AE31" s="724"/>
      <c r="AF31" s="724"/>
      <c r="AG31" s="724"/>
      <c r="AH31" s="724"/>
      <c r="AI31" s="724"/>
      <c r="AJ31" s="724"/>
      <c r="AK31" s="724"/>
      <c r="AL31" s="666" t="s">
        <v>129</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97.1</v>
      </c>
      <c r="BN31" s="740"/>
      <c r="BO31" s="740"/>
      <c r="BP31" s="740"/>
      <c r="BQ31" s="701"/>
      <c r="BR31" s="739">
        <v>98.9</v>
      </c>
      <c r="BS31" s="662"/>
      <c r="BT31" s="662"/>
      <c r="BU31" s="662"/>
      <c r="BV31" s="662"/>
      <c r="BW31" s="662"/>
      <c r="BX31" s="667">
        <v>96.5</v>
      </c>
      <c r="BY31" s="740"/>
      <c r="BZ31" s="740"/>
      <c r="CA31" s="740"/>
      <c r="CB31" s="701"/>
      <c r="CD31" s="747"/>
      <c r="CE31" s="748"/>
      <c r="CF31" s="705" t="s">
        <v>312</v>
      </c>
      <c r="CG31" s="702"/>
      <c r="CH31" s="702"/>
      <c r="CI31" s="702"/>
      <c r="CJ31" s="702"/>
      <c r="CK31" s="702"/>
      <c r="CL31" s="702"/>
      <c r="CM31" s="702"/>
      <c r="CN31" s="702"/>
      <c r="CO31" s="702"/>
      <c r="CP31" s="702"/>
      <c r="CQ31" s="703"/>
      <c r="CR31" s="661">
        <v>47189</v>
      </c>
      <c r="CS31" s="662"/>
      <c r="CT31" s="662"/>
      <c r="CU31" s="662"/>
      <c r="CV31" s="662"/>
      <c r="CW31" s="662"/>
      <c r="CX31" s="662"/>
      <c r="CY31" s="663"/>
      <c r="CZ31" s="666">
        <v>0.6</v>
      </c>
      <c r="DA31" s="695"/>
      <c r="DB31" s="695"/>
      <c r="DC31" s="696"/>
      <c r="DD31" s="669">
        <v>47189</v>
      </c>
      <c r="DE31" s="662"/>
      <c r="DF31" s="662"/>
      <c r="DG31" s="662"/>
      <c r="DH31" s="662"/>
      <c r="DI31" s="662"/>
      <c r="DJ31" s="662"/>
      <c r="DK31" s="663"/>
      <c r="DL31" s="669">
        <v>47189</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322261</v>
      </c>
      <c r="S32" s="664"/>
      <c r="T32" s="664"/>
      <c r="U32" s="664"/>
      <c r="V32" s="664"/>
      <c r="W32" s="664"/>
      <c r="X32" s="664"/>
      <c r="Y32" s="665"/>
      <c r="Z32" s="723">
        <v>3.8</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98.6</v>
      </c>
      <c r="BH32" s="677"/>
      <c r="BI32" s="677"/>
      <c r="BJ32" s="677"/>
      <c r="BK32" s="677"/>
      <c r="BL32" s="677"/>
      <c r="BM32" s="721">
        <v>93.5</v>
      </c>
      <c r="BN32" s="677"/>
      <c r="BO32" s="677"/>
      <c r="BP32" s="677"/>
      <c r="BQ32" s="714"/>
      <c r="BR32" s="738">
        <v>98.2</v>
      </c>
      <c r="BS32" s="677"/>
      <c r="BT32" s="677"/>
      <c r="BU32" s="677"/>
      <c r="BV32" s="677"/>
      <c r="BW32" s="677"/>
      <c r="BX32" s="721">
        <v>90.9</v>
      </c>
      <c r="BY32" s="677"/>
      <c r="BZ32" s="677"/>
      <c r="CA32" s="677"/>
      <c r="CB32" s="714"/>
      <c r="CD32" s="749"/>
      <c r="CE32" s="750"/>
      <c r="CF32" s="705" t="s">
        <v>315</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102750</v>
      </c>
      <c r="S33" s="664"/>
      <c r="T33" s="664"/>
      <c r="U33" s="664"/>
      <c r="V33" s="664"/>
      <c r="W33" s="664"/>
      <c r="X33" s="664"/>
      <c r="Y33" s="665"/>
      <c r="Z33" s="723">
        <v>1.2</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2634615</v>
      </c>
      <c r="CS33" s="662"/>
      <c r="CT33" s="662"/>
      <c r="CU33" s="662"/>
      <c r="CV33" s="662"/>
      <c r="CW33" s="662"/>
      <c r="CX33" s="662"/>
      <c r="CY33" s="663"/>
      <c r="CZ33" s="666">
        <v>32.1</v>
      </c>
      <c r="DA33" s="695"/>
      <c r="DB33" s="695"/>
      <c r="DC33" s="696"/>
      <c r="DD33" s="669">
        <v>2204296</v>
      </c>
      <c r="DE33" s="662"/>
      <c r="DF33" s="662"/>
      <c r="DG33" s="662"/>
      <c r="DH33" s="662"/>
      <c r="DI33" s="662"/>
      <c r="DJ33" s="662"/>
      <c r="DK33" s="663"/>
      <c r="DL33" s="669">
        <v>1662051</v>
      </c>
      <c r="DM33" s="662"/>
      <c r="DN33" s="662"/>
      <c r="DO33" s="662"/>
      <c r="DP33" s="662"/>
      <c r="DQ33" s="662"/>
      <c r="DR33" s="662"/>
      <c r="DS33" s="662"/>
      <c r="DT33" s="662"/>
      <c r="DU33" s="662"/>
      <c r="DV33" s="663"/>
      <c r="DW33" s="666">
        <v>37.9</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111821</v>
      </c>
      <c r="S34" s="664"/>
      <c r="T34" s="664"/>
      <c r="U34" s="664"/>
      <c r="V34" s="664"/>
      <c r="W34" s="664"/>
      <c r="X34" s="664"/>
      <c r="Y34" s="665"/>
      <c r="Z34" s="723">
        <v>1.3</v>
      </c>
      <c r="AA34" s="723"/>
      <c r="AB34" s="723"/>
      <c r="AC34" s="723"/>
      <c r="AD34" s="724" t="s">
        <v>129</v>
      </c>
      <c r="AE34" s="724"/>
      <c r="AF34" s="724"/>
      <c r="AG34" s="724"/>
      <c r="AH34" s="724"/>
      <c r="AI34" s="724"/>
      <c r="AJ34" s="724"/>
      <c r="AK34" s="724"/>
      <c r="AL34" s="666" t="s">
        <v>231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973771</v>
      </c>
      <c r="CS34" s="664"/>
      <c r="CT34" s="664"/>
      <c r="CU34" s="664"/>
      <c r="CV34" s="664"/>
      <c r="CW34" s="664"/>
      <c r="CX34" s="664"/>
      <c r="CY34" s="665"/>
      <c r="CZ34" s="666">
        <v>11.8</v>
      </c>
      <c r="DA34" s="695"/>
      <c r="DB34" s="695"/>
      <c r="DC34" s="696"/>
      <c r="DD34" s="669">
        <v>767495</v>
      </c>
      <c r="DE34" s="664"/>
      <c r="DF34" s="664"/>
      <c r="DG34" s="664"/>
      <c r="DH34" s="664"/>
      <c r="DI34" s="664"/>
      <c r="DJ34" s="664"/>
      <c r="DK34" s="665"/>
      <c r="DL34" s="669">
        <v>541764</v>
      </c>
      <c r="DM34" s="664"/>
      <c r="DN34" s="664"/>
      <c r="DO34" s="664"/>
      <c r="DP34" s="664"/>
      <c r="DQ34" s="664"/>
      <c r="DR34" s="664"/>
      <c r="DS34" s="664"/>
      <c r="DT34" s="664"/>
      <c r="DU34" s="664"/>
      <c r="DV34" s="665"/>
      <c r="DW34" s="666">
        <v>12.3</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687947</v>
      </c>
      <c r="S35" s="664"/>
      <c r="T35" s="664"/>
      <c r="U35" s="664"/>
      <c r="V35" s="664"/>
      <c r="W35" s="664"/>
      <c r="X35" s="664"/>
      <c r="Y35" s="665"/>
      <c r="Z35" s="723">
        <v>8.1</v>
      </c>
      <c r="AA35" s="723"/>
      <c r="AB35" s="723"/>
      <c r="AC35" s="723"/>
      <c r="AD35" s="724" t="s">
        <v>231</v>
      </c>
      <c r="AE35" s="724"/>
      <c r="AF35" s="724"/>
      <c r="AG35" s="724"/>
      <c r="AH35" s="724"/>
      <c r="AI35" s="724"/>
      <c r="AJ35" s="724"/>
      <c r="AK35" s="724"/>
      <c r="AL35" s="666" t="s">
        <v>129</v>
      </c>
      <c r="AM35" s="667"/>
      <c r="AN35" s="667"/>
      <c r="AO35" s="725"/>
      <c r="AP35" s="234"/>
      <c r="AQ35" s="729" t="s">
        <v>323</v>
      </c>
      <c r="AR35" s="730"/>
      <c r="AS35" s="730"/>
      <c r="AT35" s="730"/>
      <c r="AU35" s="730"/>
      <c r="AV35" s="730"/>
      <c r="AW35" s="730"/>
      <c r="AX35" s="730"/>
      <c r="AY35" s="731"/>
      <c r="AZ35" s="726">
        <v>758211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34555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23486</v>
      </c>
      <c r="CS35" s="662"/>
      <c r="CT35" s="662"/>
      <c r="CU35" s="662"/>
      <c r="CV35" s="662"/>
      <c r="CW35" s="662"/>
      <c r="CX35" s="662"/>
      <c r="CY35" s="663"/>
      <c r="CZ35" s="666">
        <v>0.3</v>
      </c>
      <c r="DA35" s="695"/>
      <c r="DB35" s="695"/>
      <c r="DC35" s="696"/>
      <c r="DD35" s="669">
        <v>18664</v>
      </c>
      <c r="DE35" s="662"/>
      <c r="DF35" s="662"/>
      <c r="DG35" s="662"/>
      <c r="DH35" s="662"/>
      <c r="DI35" s="662"/>
      <c r="DJ35" s="662"/>
      <c r="DK35" s="663"/>
      <c r="DL35" s="669">
        <v>5598</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309</v>
      </c>
      <c r="AA36" s="723"/>
      <c r="AB36" s="723"/>
      <c r="AC36" s="723"/>
      <c r="AD36" s="724" t="s">
        <v>137</v>
      </c>
      <c r="AE36" s="724"/>
      <c r="AF36" s="724"/>
      <c r="AG36" s="724"/>
      <c r="AH36" s="724"/>
      <c r="AI36" s="724"/>
      <c r="AJ36" s="724"/>
      <c r="AK36" s="724"/>
      <c r="AL36" s="666" t="s">
        <v>129</v>
      </c>
      <c r="AM36" s="667"/>
      <c r="AN36" s="667"/>
      <c r="AO36" s="725"/>
      <c r="AQ36" s="698" t="s">
        <v>327</v>
      </c>
      <c r="AR36" s="699"/>
      <c r="AS36" s="699"/>
      <c r="AT36" s="699"/>
      <c r="AU36" s="699"/>
      <c r="AV36" s="699"/>
      <c r="AW36" s="699"/>
      <c r="AX36" s="699"/>
      <c r="AY36" s="700"/>
      <c r="AZ36" s="661">
        <v>122888</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-11985</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780835</v>
      </c>
      <c r="CS36" s="664"/>
      <c r="CT36" s="664"/>
      <c r="CU36" s="664"/>
      <c r="CV36" s="664"/>
      <c r="CW36" s="664"/>
      <c r="CX36" s="664"/>
      <c r="CY36" s="665"/>
      <c r="CZ36" s="666">
        <v>9.5</v>
      </c>
      <c r="DA36" s="695"/>
      <c r="DB36" s="695"/>
      <c r="DC36" s="696"/>
      <c r="DD36" s="669">
        <v>713489</v>
      </c>
      <c r="DE36" s="664"/>
      <c r="DF36" s="664"/>
      <c r="DG36" s="664"/>
      <c r="DH36" s="664"/>
      <c r="DI36" s="664"/>
      <c r="DJ36" s="664"/>
      <c r="DK36" s="665"/>
      <c r="DL36" s="669">
        <v>666755</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212447</v>
      </c>
      <c r="S37" s="664"/>
      <c r="T37" s="664"/>
      <c r="U37" s="664"/>
      <c r="V37" s="664"/>
      <c r="W37" s="664"/>
      <c r="X37" s="664"/>
      <c r="Y37" s="665"/>
      <c r="Z37" s="723">
        <v>2.5</v>
      </c>
      <c r="AA37" s="723"/>
      <c r="AB37" s="723"/>
      <c r="AC37" s="723"/>
      <c r="AD37" s="724" t="s">
        <v>129</v>
      </c>
      <c r="AE37" s="724"/>
      <c r="AF37" s="724"/>
      <c r="AG37" s="724"/>
      <c r="AH37" s="724"/>
      <c r="AI37" s="724"/>
      <c r="AJ37" s="724"/>
      <c r="AK37" s="724"/>
      <c r="AL37" s="666" t="s">
        <v>137</v>
      </c>
      <c r="AM37" s="667"/>
      <c r="AN37" s="667"/>
      <c r="AO37" s="725"/>
      <c r="AQ37" s="698" t="s">
        <v>331</v>
      </c>
      <c r="AR37" s="699"/>
      <c r="AS37" s="699"/>
      <c r="AT37" s="699"/>
      <c r="AU37" s="699"/>
      <c r="AV37" s="699"/>
      <c r="AW37" s="699"/>
      <c r="AX37" s="699"/>
      <c r="AY37" s="700"/>
      <c r="AZ37" s="661" t="s">
        <v>129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2879</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581922</v>
      </c>
      <c r="CS37" s="662"/>
      <c r="CT37" s="662"/>
      <c r="CU37" s="662"/>
      <c r="CV37" s="662"/>
      <c r="CW37" s="662"/>
      <c r="CX37" s="662"/>
      <c r="CY37" s="663"/>
      <c r="CZ37" s="666">
        <v>7.1</v>
      </c>
      <c r="DA37" s="695"/>
      <c r="DB37" s="695"/>
      <c r="DC37" s="696"/>
      <c r="DD37" s="669">
        <v>581571</v>
      </c>
      <c r="DE37" s="662"/>
      <c r="DF37" s="662"/>
      <c r="DG37" s="662"/>
      <c r="DH37" s="662"/>
      <c r="DI37" s="662"/>
      <c r="DJ37" s="662"/>
      <c r="DK37" s="663"/>
      <c r="DL37" s="669">
        <v>574953</v>
      </c>
      <c r="DM37" s="662"/>
      <c r="DN37" s="662"/>
      <c r="DO37" s="662"/>
      <c r="DP37" s="662"/>
      <c r="DQ37" s="662"/>
      <c r="DR37" s="662"/>
      <c r="DS37" s="662"/>
      <c r="DT37" s="662"/>
      <c r="DU37" s="662"/>
      <c r="DV37" s="663"/>
      <c r="DW37" s="666">
        <v>13.1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8462437</v>
      </c>
      <c r="S38" s="713"/>
      <c r="T38" s="713"/>
      <c r="U38" s="713"/>
      <c r="V38" s="713"/>
      <c r="W38" s="713"/>
      <c r="X38" s="713"/>
      <c r="Y38" s="718"/>
      <c r="Z38" s="719">
        <v>100</v>
      </c>
      <c r="AA38" s="719"/>
      <c r="AB38" s="719"/>
      <c r="AC38" s="719"/>
      <c r="AD38" s="720">
        <v>4176786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5184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758211</v>
      </c>
      <c r="CS38" s="664"/>
      <c r="CT38" s="664"/>
      <c r="CU38" s="664"/>
      <c r="CV38" s="664"/>
      <c r="CW38" s="664"/>
      <c r="CX38" s="664"/>
      <c r="CY38" s="665"/>
      <c r="CZ38" s="666">
        <v>9.1999999999999993</v>
      </c>
      <c r="DA38" s="695"/>
      <c r="DB38" s="695"/>
      <c r="DC38" s="696"/>
      <c r="DD38" s="669">
        <v>642868</v>
      </c>
      <c r="DE38" s="664"/>
      <c r="DF38" s="664"/>
      <c r="DG38" s="664"/>
      <c r="DH38" s="664"/>
      <c r="DI38" s="664"/>
      <c r="DJ38" s="664"/>
      <c r="DK38" s="665"/>
      <c r="DL38" s="669">
        <v>447934</v>
      </c>
      <c r="DM38" s="664"/>
      <c r="DN38" s="664"/>
      <c r="DO38" s="664"/>
      <c r="DP38" s="664"/>
      <c r="DQ38" s="664"/>
      <c r="DR38" s="664"/>
      <c r="DS38" s="664"/>
      <c r="DT38" s="664"/>
      <c r="DU38" s="664"/>
      <c r="DV38" s="665"/>
      <c r="DW38" s="666">
        <v>10.199999999999999</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129</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70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98312</v>
      </c>
      <c r="CS39" s="662"/>
      <c r="CT39" s="662"/>
      <c r="CU39" s="662"/>
      <c r="CV39" s="662"/>
      <c r="CW39" s="662"/>
      <c r="CX39" s="662"/>
      <c r="CY39" s="663"/>
      <c r="CZ39" s="666">
        <v>1.2</v>
      </c>
      <c r="DA39" s="695"/>
      <c r="DB39" s="695"/>
      <c r="DC39" s="696"/>
      <c r="DD39" s="669">
        <v>61780</v>
      </c>
      <c r="DE39" s="662"/>
      <c r="DF39" s="662"/>
      <c r="DG39" s="662"/>
      <c r="DH39" s="662"/>
      <c r="DI39" s="662"/>
      <c r="DJ39" s="662"/>
      <c r="DK39" s="663"/>
      <c r="DL39" s="669" t="s">
        <v>309</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231248</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309</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t="s">
        <v>129</v>
      </c>
      <c r="CS40" s="664"/>
      <c r="CT40" s="664"/>
      <c r="CU40" s="664"/>
      <c r="CV40" s="664"/>
      <c r="CW40" s="664"/>
      <c r="CX40" s="664"/>
      <c r="CY40" s="665"/>
      <c r="CZ40" s="666" t="s">
        <v>129</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404075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284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1618534</v>
      </c>
      <c r="CS42" s="664"/>
      <c r="CT42" s="664"/>
      <c r="CU42" s="664"/>
      <c r="CV42" s="664"/>
      <c r="CW42" s="664"/>
      <c r="CX42" s="664"/>
      <c r="CY42" s="665"/>
      <c r="CZ42" s="666">
        <v>19.7</v>
      </c>
      <c r="DA42" s="667"/>
      <c r="DB42" s="667"/>
      <c r="DC42" s="668"/>
      <c r="DD42" s="669">
        <v>89689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2475</v>
      </c>
      <c r="CS43" s="662"/>
      <c r="CT43" s="662"/>
      <c r="CU43" s="662"/>
      <c r="CV43" s="662"/>
      <c r="CW43" s="662"/>
      <c r="CX43" s="662"/>
      <c r="CY43" s="663"/>
      <c r="CZ43" s="666">
        <v>0</v>
      </c>
      <c r="DA43" s="695"/>
      <c r="DB43" s="695"/>
      <c r="DC43" s="696"/>
      <c r="DD43" s="669">
        <v>974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1587324</v>
      </c>
      <c r="CS44" s="664"/>
      <c r="CT44" s="664"/>
      <c r="CU44" s="664"/>
      <c r="CV44" s="664"/>
      <c r="CW44" s="664"/>
      <c r="CX44" s="664"/>
      <c r="CY44" s="665"/>
      <c r="CZ44" s="666">
        <v>19.3</v>
      </c>
      <c r="DA44" s="667"/>
      <c r="DB44" s="667"/>
      <c r="DC44" s="668"/>
      <c r="DD44" s="669">
        <v>89689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861829</v>
      </c>
      <c r="CS45" s="662"/>
      <c r="CT45" s="662"/>
      <c r="CU45" s="662"/>
      <c r="CV45" s="662"/>
      <c r="CW45" s="662"/>
      <c r="CX45" s="662"/>
      <c r="CY45" s="663"/>
      <c r="CZ45" s="666">
        <v>10.5</v>
      </c>
      <c r="DA45" s="695"/>
      <c r="DB45" s="695"/>
      <c r="DC45" s="696"/>
      <c r="DD45" s="669">
        <v>38070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725495</v>
      </c>
      <c r="CS46" s="664"/>
      <c r="CT46" s="664"/>
      <c r="CU46" s="664"/>
      <c r="CV46" s="664"/>
      <c r="CW46" s="664"/>
      <c r="CX46" s="664"/>
      <c r="CY46" s="665"/>
      <c r="CZ46" s="666">
        <v>8.8000000000000007</v>
      </c>
      <c r="DA46" s="667"/>
      <c r="DB46" s="667"/>
      <c r="DC46" s="668"/>
      <c r="DD46" s="669">
        <v>51619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31210</v>
      </c>
      <c r="CS47" s="662"/>
      <c r="CT47" s="662"/>
      <c r="CU47" s="662"/>
      <c r="CV47" s="662"/>
      <c r="CW47" s="662"/>
      <c r="CX47" s="662"/>
      <c r="CY47" s="663"/>
      <c r="CZ47" s="666">
        <v>0.4</v>
      </c>
      <c r="DA47" s="695"/>
      <c r="DB47" s="695"/>
      <c r="DC47" s="696"/>
      <c r="DD47" s="669" t="s">
        <v>137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137</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8219784</v>
      </c>
      <c r="CS49" s="677"/>
      <c r="CT49" s="677"/>
      <c r="CU49" s="677"/>
      <c r="CV49" s="677"/>
      <c r="CW49" s="677"/>
      <c r="CX49" s="677"/>
      <c r="CY49" s="678"/>
      <c r="CZ49" s="679">
        <v>100</v>
      </c>
      <c r="DA49" s="680"/>
      <c r="DB49" s="680"/>
      <c r="DC49" s="681"/>
      <c r="DD49" s="682">
        <v>4430524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LUGazvuKySvS8hSdm0RWmNsMfigibDx4WghPOljjQgYGv9fZwPJryF0Kw7pbFwr/diItQuBMggWPDpaRp1+Gg==" saltValue="j+9nv4RnKwF5KDzUsHsF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6" sqref="BN6:BU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360</v>
      </c>
      <c r="DK2" s="1203"/>
      <c r="DL2" s="1203"/>
      <c r="DM2" s="1203"/>
      <c r="DN2" s="1203"/>
      <c r="DO2" s="1204"/>
      <c r="DP2" s="249"/>
      <c r="DQ2" s="1202" t="s">
        <v>361</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364</v>
      </c>
      <c r="B5" s="1088"/>
      <c r="C5" s="1088"/>
      <c r="D5" s="1088"/>
      <c r="E5" s="1088"/>
      <c r="F5" s="1088"/>
      <c r="G5" s="1088"/>
      <c r="H5" s="1088"/>
      <c r="I5" s="1088"/>
      <c r="J5" s="1088"/>
      <c r="K5" s="1088"/>
      <c r="L5" s="1088"/>
      <c r="M5" s="1088"/>
      <c r="N5" s="1088"/>
      <c r="O5" s="1088"/>
      <c r="P5" s="1089"/>
      <c r="Q5" s="1093" t="s">
        <v>365</v>
      </c>
      <c r="R5" s="1094"/>
      <c r="S5" s="1094"/>
      <c r="T5" s="1094"/>
      <c r="U5" s="1095"/>
      <c r="V5" s="1093" t="s">
        <v>366</v>
      </c>
      <c r="W5" s="1094"/>
      <c r="X5" s="1094"/>
      <c r="Y5" s="1094"/>
      <c r="Z5" s="1095"/>
      <c r="AA5" s="1093" t="s">
        <v>367</v>
      </c>
      <c r="AB5" s="1094"/>
      <c r="AC5" s="1094"/>
      <c r="AD5" s="1094"/>
      <c r="AE5" s="1094"/>
      <c r="AF5" s="1205" t="s">
        <v>368</v>
      </c>
      <c r="AG5" s="1094"/>
      <c r="AH5" s="1094"/>
      <c r="AI5" s="1094"/>
      <c r="AJ5" s="1109"/>
      <c r="AK5" s="1094" t="s">
        <v>369</v>
      </c>
      <c r="AL5" s="1094"/>
      <c r="AM5" s="1094"/>
      <c r="AN5" s="1094"/>
      <c r="AO5" s="1095"/>
      <c r="AP5" s="1093" t="s">
        <v>370</v>
      </c>
      <c r="AQ5" s="1094"/>
      <c r="AR5" s="1094"/>
      <c r="AS5" s="1094"/>
      <c r="AT5" s="1095"/>
      <c r="AU5" s="1093" t="s">
        <v>371</v>
      </c>
      <c r="AV5" s="1094"/>
      <c r="AW5" s="1094"/>
      <c r="AX5" s="1094"/>
      <c r="AY5" s="1109"/>
      <c r="AZ5" s="256"/>
      <c r="BA5" s="256"/>
      <c r="BB5" s="256"/>
      <c r="BC5" s="256"/>
      <c r="BD5" s="256"/>
      <c r="BE5" s="257"/>
      <c r="BF5" s="257"/>
      <c r="BG5" s="257"/>
      <c r="BH5" s="257"/>
      <c r="BI5" s="257"/>
      <c r="BJ5" s="257"/>
      <c r="BK5" s="257"/>
      <c r="BL5" s="257"/>
      <c r="BM5" s="257"/>
      <c r="BN5" s="257"/>
      <c r="BO5" s="257"/>
      <c r="BP5" s="257"/>
      <c r="BQ5" s="1087" t="s">
        <v>372</v>
      </c>
      <c r="BR5" s="1088"/>
      <c r="BS5" s="1088"/>
      <c r="BT5" s="1088"/>
      <c r="BU5" s="1088"/>
      <c r="BV5" s="1088"/>
      <c r="BW5" s="1088"/>
      <c r="BX5" s="1088"/>
      <c r="BY5" s="1088"/>
      <c r="BZ5" s="1088"/>
      <c r="CA5" s="1088"/>
      <c r="CB5" s="1088"/>
      <c r="CC5" s="1088"/>
      <c r="CD5" s="1088"/>
      <c r="CE5" s="1088"/>
      <c r="CF5" s="1088"/>
      <c r="CG5" s="1089"/>
      <c r="CH5" s="1093" t="s">
        <v>373</v>
      </c>
      <c r="CI5" s="1094"/>
      <c r="CJ5" s="1094"/>
      <c r="CK5" s="1094"/>
      <c r="CL5" s="1095"/>
      <c r="CM5" s="1093" t="s">
        <v>374</v>
      </c>
      <c r="CN5" s="1094"/>
      <c r="CO5" s="1094"/>
      <c r="CP5" s="1094"/>
      <c r="CQ5" s="1095"/>
      <c r="CR5" s="1093" t="s">
        <v>375</v>
      </c>
      <c r="CS5" s="1094"/>
      <c r="CT5" s="1094"/>
      <c r="CU5" s="1094"/>
      <c r="CV5" s="1095"/>
      <c r="CW5" s="1093" t="s">
        <v>376</v>
      </c>
      <c r="CX5" s="1094"/>
      <c r="CY5" s="1094"/>
      <c r="CZ5" s="1094"/>
      <c r="DA5" s="1095"/>
      <c r="DB5" s="1093" t="s">
        <v>377</v>
      </c>
      <c r="DC5" s="1094"/>
      <c r="DD5" s="1094"/>
      <c r="DE5" s="1094"/>
      <c r="DF5" s="1095"/>
      <c r="DG5" s="1190" t="s">
        <v>378</v>
      </c>
      <c r="DH5" s="1191"/>
      <c r="DI5" s="1191"/>
      <c r="DJ5" s="1191"/>
      <c r="DK5" s="1192"/>
      <c r="DL5" s="1190" t="s">
        <v>379</v>
      </c>
      <c r="DM5" s="1191"/>
      <c r="DN5" s="1191"/>
      <c r="DO5" s="1191"/>
      <c r="DP5" s="1192"/>
      <c r="DQ5" s="1093" t="s">
        <v>380</v>
      </c>
      <c r="DR5" s="1094"/>
      <c r="DS5" s="1094"/>
      <c r="DT5" s="1094"/>
      <c r="DU5" s="1095"/>
      <c r="DV5" s="1093" t="s">
        <v>371</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15">
      <c r="A7" s="258">
        <v>1</v>
      </c>
      <c r="B7" s="1142" t="s">
        <v>381</v>
      </c>
      <c r="C7" s="1143"/>
      <c r="D7" s="1143"/>
      <c r="E7" s="1143"/>
      <c r="F7" s="1143"/>
      <c r="G7" s="1143"/>
      <c r="H7" s="1143"/>
      <c r="I7" s="1143"/>
      <c r="J7" s="1143"/>
      <c r="K7" s="1143"/>
      <c r="L7" s="1143"/>
      <c r="M7" s="1143"/>
      <c r="N7" s="1143"/>
      <c r="O7" s="1143"/>
      <c r="P7" s="1144"/>
      <c r="Q7" s="1196">
        <v>8462</v>
      </c>
      <c r="R7" s="1197"/>
      <c r="S7" s="1197"/>
      <c r="T7" s="1197"/>
      <c r="U7" s="1197"/>
      <c r="V7" s="1197">
        <v>8219</v>
      </c>
      <c r="W7" s="1197"/>
      <c r="X7" s="1197"/>
      <c r="Y7" s="1197"/>
      <c r="Z7" s="1197"/>
      <c r="AA7" s="1197">
        <v>243</v>
      </c>
      <c r="AB7" s="1197"/>
      <c r="AC7" s="1197"/>
      <c r="AD7" s="1197"/>
      <c r="AE7" s="1198"/>
      <c r="AF7" s="1199">
        <v>213</v>
      </c>
      <c r="AG7" s="1200"/>
      <c r="AH7" s="1200"/>
      <c r="AI7" s="1200"/>
      <c r="AJ7" s="1201"/>
      <c r="AK7" s="1183">
        <v>0</v>
      </c>
      <c r="AL7" s="1184"/>
      <c r="AM7" s="1184"/>
      <c r="AN7" s="1184"/>
      <c r="AO7" s="1184"/>
      <c r="AP7" s="1184">
        <v>4796</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4"/>
    </row>
    <row r="8" spans="1:131" s="255" customFormat="1" ht="26.25" customHeight="1" x14ac:dyDescent="0.15">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382</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60"/>
      <c r="R23" s="1161"/>
      <c r="S23" s="1161"/>
      <c r="T23" s="1161"/>
      <c r="U23" s="1161"/>
      <c r="V23" s="1161"/>
      <c r="W23" s="1161"/>
      <c r="X23" s="1161"/>
      <c r="Y23" s="1161"/>
      <c r="Z23" s="1161"/>
      <c r="AA23" s="1161"/>
      <c r="AB23" s="1161"/>
      <c r="AC23" s="1161"/>
      <c r="AD23" s="1161"/>
      <c r="AE23" s="1162"/>
      <c r="AF23" s="1163">
        <v>213</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385</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386</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387</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364</v>
      </c>
      <c r="B26" s="1088"/>
      <c r="C26" s="1088"/>
      <c r="D26" s="1088"/>
      <c r="E26" s="1088"/>
      <c r="F26" s="1088"/>
      <c r="G26" s="1088"/>
      <c r="H26" s="1088"/>
      <c r="I26" s="1088"/>
      <c r="J26" s="1088"/>
      <c r="K26" s="1088"/>
      <c r="L26" s="1088"/>
      <c r="M26" s="1088"/>
      <c r="N26" s="1088"/>
      <c r="O26" s="1088"/>
      <c r="P26" s="1089"/>
      <c r="Q26" s="1093" t="s">
        <v>388</v>
      </c>
      <c r="R26" s="1094"/>
      <c r="S26" s="1094"/>
      <c r="T26" s="1094"/>
      <c r="U26" s="1095"/>
      <c r="V26" s="1093" t="s">
        <v>389</v>
      </c>
      <c r="W26" s="1094"/>
      <c r="X26" s="1094"/>
      <c r="Y26" s="1094"/>
      <c r="Z26" s="1095"/>
      <c r="AA26" s="1093" t="s">
        <v>390</v>
      </c>
      <c r="AB26" s="1094"/>
      <c r="AC26" s="1094"/>
      <c r="AD26" s="1094"/>
      <c r="AE26" s="1094"/>
      <c r="AF26" s="1151" t="s">
        <v>391</v>
      </c>
      <c r="AG26" s="1100"/>
      <c r="AH26" s="1100"/>
      <c r="AI26" s="1100"/>
      <c r="AJ26" s="1152"/>
      <c r="AK26" s="1094" t="s">
        <v>392</v>
      </c>
      <c r="AL26" s="1094"/>
      <c r="AM26" s="1094"/>
      <c r="AN26" s="1094"/>
      <c r="AO26" s="1095"/>
      <c r="AP26" s="1093" t="s">
        <v>393</v>
      </c>
      <c r="AQ26" s="1094"/>
      <c r="AR26" s="1094"/>
      <c r="AS26" s="1094"/>
      <c r="AT26" s="1095"/>
      <c r="AU26" s="1093" t="s">
        <v>394</v>
      </c>
      <c r="AV26" s="1094"/>
      <c r="AW26" s="1094"/>
      <c r="AX26" s="1094"/>
      <c r="AY26" s="1095"/>
      <c r="AZ26" s="1093" t="s">
        <v>395</v>
      </c>
      <c r="BA26" s="1094"/>
      <c r="BB26" s="1094"/>
      <c r="BC26" s="1094"/>
      <c r="BD26" s="1095"/>
      <c r="BE26" s="1093" t="s">
        <v>371</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2" t="s">
        <v>396</v>
      </c>
      <c r="C28" s="1143"/>
      <c r="D28" s="1143"/>
      <c r="E28" s="1143"/>
      <c r="F28" s="1143"/>
      <c r="G28" s="1143"/>
      <c r="H28" s="1143"/>
      <c r="I28" s="1143"/>
      <c r="J28" s="1143"/>
      <c r="K28" s="1143"/>
      <c r="L28" s="1143"/>
      <c r="M28" s="1143"/>
      <c r="N28" s="1143"/>
      <c r="O28" s="1143"/>
      <c r="P28" s="1144"/>
      <c r="Q28" s="1145">
        <v>2321</v>
      </c>
      <c r="R28" s="1146"/>
      <c r="S28" s="1146"/>
      <c r="T28" s="1146"/>
      <c r="U28" s="1146"/>
      <c r="V28" s="1146">
        <v>2286</v>
      </c>
      <c r="W28" s="1146"/>
      <c r="X28" s="1146"/>
      <c r="Y28" s="1146"/>
      <c r="Z28" s="1146"/>
      <c r="AA28" s="1146">
        <v>35</v>
      </c>
      <c r="AB28" s="1146"/>
      <c r="AC28" s="1146"/>
      <c r="AD28" s="1146"/>
      <c r="AE28" s="1147"/>
      <c r="AF28" s="1148">
        <v>35</v>
      </c>
      <c r="AG28" s="1146"/>
      <c r="AH28" s="1146"/>
      <c r="AI28" s="1146"/>
      <c r="AJ28" s="1149"/>
      <c r="AK28" s="1150">
        <v>231</v>
      </c>
      <c r="AL28" s="1138"/>
      <c r="AM28" s="1138"/>
      <c r="AN28" s="1138"/>
      <c r="AO28" s="1138"/>
      <c r="AP28" s="1138">
        <v>0</v>
      </c>
      <c r="AQ28" s="1138"/>
      <c r="AR28" s="1138"/>
      <c r="AS28" s="1138"/>
      <c r="AT28" s="1138"/>
      <c r="AU28" s="1138">
        <v>0</v>
      </c>
      <c r="AV28" s="1138"/>
      <c r="AW28" s="1138"/>
      <c r="AX28" s="1138"/>
      <c r="AY28" s="1138"/>
      <c r="AZ28" s="1139">
        <v>0</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397</v>
      </c>
      <c r="C29" s="1130"/>
      <c r="D29" s="1130"/>
      <c r="E29" s="1130"/>
      <c r="F29" s="1130"/>
      <c r="G29" s="1130"/>
      <c r="H29" s="1130"/>
      <c r="I29" s="1130"/>
      <c r="J29" s="1130"/>
      <c r="K29" s="1130"/>
      <c r="L29" s="1130"/>
      <c r="M29" s="1130"/>
      <c r="N29" s="1130"/>
      <c r="O29" s="1130"/>
      <c r="P29" s="1131"/>
      <c r="Q29" s="1135">
        <v>149</v>
      </c>
      <c r="R29" s="1136"/>
      <c r="S29" s="1136"/>
      <c r="T29" s="1136"/>
      <c r="U29" s="1136"/>
      <c r="V29" s="1136">
        <v>149</v>
      </c>
      <c r="W29" s="1136"/>
      <c r="X29" s="1136"/>
      <c r="Y29" s="1136"/>
      <c r="Z29" s="1136"/>
      <c r="AA29" s="1136">
        <v>0</v>
      </c>
      <c r="AB29" s="1136"/>
      <c r="AC29" s="1136"/>
      <c r="AD29" s="1136"/>
      <c r="AE29" s="1137"/>
      <c r="AF29" s="1111">
        <v>0</v>
      </c>
      <c r="AG29" s="1112"/>
      <c r="AH29" s="1112"/>
      <c r="AI29" s="1112"/>
      <c r="AJ29" s="1113"/>
      <c r="AK29" s="1069">
        <v>47</v>
      </c>
      <c r="AL29" s="1060"/>
      <c r="AM29" s="1060"/>
      <c r="AN29" s="1060"/>
      <c r="AO29" s="1060"/>
      <c r="AP29" s="1060">
        <v>0</v>
      </c>
      <c r="AQ29" s="1060"/>
      <c r="AR29" s="1060"/>
      <c r="AS29" s="1060"/>
      <c r="AT29" s="1060"/>
      <c r="AU29" s="1060">
        <v>0</v>
      </c>
      <c r="AV29" s="1060"/>
      <c r="AW29" s="1060"/>
      <c r="AX29" s="1060"/>
      <c r="AY29" s="1060"/>
      <c r="AZ29" s="1134">
        <v>0</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398</v>
      </c>
      <c r="C30" s="1130"/>
      <c r="D30" s="1130"/>
      <c r="E30" s="1130"/>
      <c r="F30" s="1130"/>
      <c r="G30" s="1130"/>
      <c r="H30" s="1130"/>
      <c r="I30" s="1130"/>
      <c r="J30" s="1130"/>
      <c r="K30" s="1130"/>
      <c r="L30" s="1130"/>
      <c r="M30" s="1130"/>
      <c r="N30" s="1130"/>
      <c r="O30" s="1130"/>
      <c r="P30" s="1131"/>
      <c r="Q30" s="1135">
        <v>489</v>
      </c>
      <c r="R30" s="1136"/>
      <c r="S30" s="1136"/>
      <c r="T30" s="1136"/>
      <c r="U30" s="1136"/>
      <c r="V30" s="1136">
        <v>429</v>
      </c>
      <c r="W30" s="1136"/>
      <c r="X30" s="1136"/>
      <c r="Y30" s="1136"/>
      <c r="Z30" s="1136"/>
      <c r="AA30" s="1136">
        <v>60</v>
      </c>
      <c r="AB30" s="1136"/>
      <c r="AC30" s="1136"/>
      <c r="AD30" s="1136"/>
      <c r="AE30" s="1137"/>
      <c r="AF30" s="1111">
        <v>639</v>
      </c>
      <c r="AG30" s="1112"/>
      <c r="AH30" s="1112"/>
      <c r="AI30" s="1112"/>
      <c r="AJ30" s="1113"/>
      <c r="AK30" s="1069">
        <v>0</v>
      </c>
      <c r="AL30" s="1060"/>
      <c r="AM30" s="1060"/>
      <c r="AN30" s="1060"/>
      <c r="AO30" s="1060"/>
      <c r="AP30" s="1060">
        <v>118</v>
      </c>
      <c r="AQ30" s="1060"/>
      <c r="AR30" s="1060"/>
      <c r="AS30" s="1060"/>
      <c r="AT30" s="1060"/>
      <c r="AU30" s="1060">
        <v>0</v>
      </c>
      <c r="AV30" s="1060"/>
      <c r="AW30" s="1060"/>
      <c r="AX30" s="1060"/>
      <c r="AY30" s="1060"/>
      <c r="AZ30" s="1134">
        <v>0</v>
      </c>
      <c r="BA30" s="1134"/>
      <c r="BB30" s="1134"/>
      <c r="BC30" s="1134"/>
      <c r="BD30" s="1134"/>
      <c r="BE30" s="1124" t="s">
        <v>399</v>
      </c>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270</v>
      </c>
      <c r="R31" s="1136"/>
      <c r="S31" s="1136"/>
      <c r="T31" s="1136"/>
      <c r="U31" s="1136"/>
      <c r="V31" s="1136">
        <v>268</v>
      </c>
      <c r="W31" s="1136"/>
      <c r="X31" s="1136"/>
      <c r="Y31" s="1136"/>
      <c r="Z31" s="1136"/>
      <c r="AA31" s="1136">
        <v>2</v>
      </c>
      <c r="AB31" s="1136"/>
      <c r="AC31" s="1136"/>
      <c r="AD31" s="1136"/>
      <c r="AE31" s="1137"/>
      <c r="AF31" s="1111">
        <v>2</v>
      </c>
      <c r="AG31" s="1112"/>
      <c r="AH31" s="1112"/>
      <c r="AI31" s="1112"/>
      <c r="AJ31" s="1113"/>
      <c r="AK31" s="1069">
        <v>123</v>
      </c>
      <c r="AL31" s="1060"/>
      <c r="AM31" s="1060"/>
      <c r="AN31" s="1060"/>
      <c r="AO31" s="1060"/>
      <c r="AP31" s="1060">
        <v>2018</v>
      </c>
      <c r="AQ31" s="1060"/>
      <c r="AR31" s="1060"/>
      <c r="AS31" s="1060"/>
      <c r="AT31" s="1060"/>
      <c r="AU31" s="1060">
        <v>2018</v>
      </c>
      <c r="AV31" s="1060"/>
      <c r="AW31" s="1060"/>
      <c r="AX31" s="1060"/>
      <c r="AY31" s="1060"/>
      <c r="AZ31" s="1134">
        <v>0</v>
      </c>
      <c r="BA31" s="1134"/>
      <c r="BB31" s="1134"/>
      <c r="BC31" s="1134"/>
      <c r="BD31" s="1134"/>
      <c r="BE31" s="1124" t="s">
        <v>401</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402</v>
      </c>
      <c r="C32" s="1130"/>
      <c r="D32" s="1130"/>
      <c r="E32" s="1130"/>
      <c r="F32" s="1130"/>
      <c r="G32" s="1130"/>
      <c r="H32" s="1130"/>
      <c r="I32" s="1130"/>
      <c r="J32" s="1130"/>
      <c r="K32" s="1130"/>
      <c r="L32" s="1130"/>
      <c r="M32" s="1130"/>
      <c r="N32" s="1130"/>
      <c r="O32" s="1130"/>
      <c r="P32" s="1131"/>
      <c r="Q32" s="1135">
        <v>622</v>
      </c>
      <c r="R32" s="1136"/>
      <c r="S32" s="1136"/>
      <c r="T32" s="1136"/>
      <c r="U32" s="1136"/>
      <c r="V32" s="1136">
        <v>389</v>
      </c>
      <c r="W32" s="1136"/>
      <c r="X32" s="1136"/>
      <c r="Y32" s="1136"/>
      <c r="Z32" s="1136"/>
      <c r="AA32" s="1136">
        <v>233</v>
      </c>
      <c r="AB32" s="1136"/>
      <c r="AC32" s="1136"/>
      <c r="AD32" s="1136"/>
      <c r="AE32" s="1137"/>
      <c r="AF32" s="1111">
        <v>176</v>
      </c>
      <c r="AG32" s="1112"/>
      <c r="AH32" s="1112"/>
      <c r="AI32" s="1112"/>
      <c r="AJ32" s="1113"/>
      <c r="AK32" s="1069">
        <v>0</v>
      </c>
      <c r="AL32" s="1060"/>
      <c r="AM32" s="1060"/>
      <c r="AN32" s="1060"/>
      <c r="AO32" s="1060"/>
      <c r="AP32" s="1060">
        <v>0</v>
      </c>
      <c r="AQ32" s="1060"/>
      <c r="AR32" s="1060"/>
      <c r="AS32" s="1060"/>
      <c r="AT32" s="1060"/>
      <c r="AU32" s="1060">
        <v>0</v>
      </c>
      <c r="AV32" s="1060"/>
      <c r="AW32" s="1060"/>
      <c r="AX32" s="1060"/>
      <c r="AY32" s="1060"/>
      <c r="AZ32" s="1134">
        <v>0</v>
      </c>
      <c r="BA32" s="1134"/>
      <c r="BB32" s="1134"/>
      <c r="BC32" s="1134"/>
      <c r="BD32" s="1134"/>
      <c r="BE32" s="1124" t="s">
        <v>403</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404</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851</v>
      </c>
      <c r="AG63" s="1048"/>
      <c r="AH63" s="1048"/>
      <c r="AI63" s="1048"/>
      <c r="AJ63" s="1122"/>
      <c r="AK63" s="1123"/>
      <c r="AL63" s="1052"/>
      <c r="AM63" s="1052"/>
      <c r="AN63" s="1052"/>
      <c r="AO63" s="1052"/>
      <c r="AP63" s="1048"/>
      <c r="AQ63" s="1048"/>
      <c r="AR63" s="1048"/>
      <c r="AS63" s="1048"/>
      <c r="AT63" s="1048"/>
      <c r="AU63" s="1048"/>
      <c r="AV63" s="1048"/>
      <c r="AW63" s="1048"/>
      <c r="AX63" s="1048"/>
      <c r="AY63" s="1048"/>
      <c r="AZ63" s="1117"/>
      <c r="BA63" s="1117"/>
      <c r="BB63" s="1117"/>
      <c r="BC63" s="1117"/>
      <c r="BD63" s="1117"/>
      <c r="BE63" s="1049"/>
      <c r="BF63" s="1049"/>
      <c r="BG63" s="1049"/>
      <c r="BH63" s="1049"/>
      <c r="BI63" s="1050"/>
      <c r="BJ63" s="1118" t="s">
        <v>406</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408</v>
      </c>
      <c r="B66" s="1088"/>
      <c r="C66" s="1088"/>
      <c r="D66" s="1088"/>
      <c r="E66" s="1088"/>
      <c r="F66" s="1088"/>
      <c r="G66" s="1088"/>
      <c r="H66" s="1088"/>
      <c r="I66" s="1088"/>
      <c r="J66" s="1088"/>
      <c r="K66" s="1088"/>
      <c r="L66" s="1088"/>
      <c r="M66" s="1088"/>
      <c r="N66" s="1088"/>
      <c r="O66" s="1088"/>
      <c r="P66" s="1089"/>
      <c r="Q66" s="1093" t="s">
        <v>409</v>
      </c>
      <c r="R66" s="1094"/>
      <c r="S66" s="1094"/>
      <c r="T66" s="1094"/>
      <c r="U66" s="1095"/>
      <c r="V66" s="1093" t="s">
        <v>410</v>
      </c>
      <c r="W66" s="1094"/>
      <c r="X66" s="1094"/>
      <c r="Y66" s="1094"/>
      <c r="Z66" s="1095"/>
      <c r="AA66" s="1093" t="s">
        <v>411</v>
      </c>
      <c r="AB66" s="1094"/>
      <c r="AC66" s="1094"/>
      <c r="AD66" s="1094"/>
      <c r="AE66" s="1095"/>
      <c r="AF66" s="1099" t="s">
        <v>412</v>
      </c>
      <c r="AG66" s="1100"/>
      <c r="AH66" s="1100"/>
      <c r="AI66" s="1100"/>
      <c r="AJ66" s="1101"/>
      <c r="AK66" s="1093" t="s">
        <v>413</v>
      </c>
      <c r="AL66" s="1088"/>
      <c r="AM66" s="1088"/>
      <c r="AN66" s="1088"/>
      <c r="AO66" s="1089"/>
      <c r="AP66" s="1093" t="s">
        <v>393</v>
      </c>
      <c r="AQ66" s="1094"/>
      <c r="AR66" s="1094"/>
      <c r="AS66" s="1094"/>
      <c r="AT66" s="1095"/>
      <c r="AU66" s="1093" t="s">
        <v>414</v>
      </c>
      <c r="AV66" s="1094"/>
      <c r="AW66" s="1094"/>
      <c r="AX66" s="1094"/>
      <c r="AY66" s="1095"/>
      <c r="AZ66" s="1093" t="s">
        <v>371</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7" t="s">
        <v>583</v>
      </c>
      <c r="C68" s="1078"/>
      <c r="D68" s="1078"/>
      <c r="E68" s="1078"/>
      <c r="F68" s="1078"/>
      <c r="G68" s="1078"/>
      <c r="H68" s="1078"/>
      <c r="I68" s="1078"/>
      <c r="J68" s="1078"/>
      <c r="K68" s="1078"/>
      <c r="L68" s="1078"/>
      <c r="M68" s="1078"/>
      <c r="N68" s="1078"/>
      <c r="O68" s="1078"/>
      <c r="P68" s="1079"/>
      <c r="Q68" s="1080">
        <v>3849</v>
      </c>
      <c r="R68" s="1074"/>
      <c r="S68" s="1074"/>
      <c r="T68" s="1074"/>
      <c r="U68" s="1074"/>
      <c r="V68" s="1074">
        <v>3736</v>
      </c>
      <c r="W68" s="1074"/>
      <c r="X68" s="1074"/>
      <c r="Y68" s="1074"/>
      <c r="Z68" s="1074"/>
      <c r="AA68" s="1074">
        <v>113</v>
      </c>
      <c r="AB68" s="1074"/>
      <c r="AC68" s="1074"/>
      <c r="AD68" s="1074"/>
      <c r="AE68" s="1074"/>
      <c r="AF68" s="1074">
        <v>87</v>
      </c>
      <c r="AG68" s="1074"/>
      <c r="AH68" s="1074"/>
      <c r="AI68" s="1074"/>
      <c r="AJ68" s="1074"/>
      <c r="AK68" s="1074">
        <v>157</v>
      </c>
      <c r="AL68" s="1074"/>
      <c r="AM68" s="1074"/>
      <c r="AN68" s="1074"/>
      <c r="AO68" s="1074"/>
      <c r="AP68" s="1074">
        <v>0</v>
      </c>
      <c r="AQ68" s="1074"/>
      <c r="AR68" s="1074"/>
      <c r="AS68" s="1074"/>
      <c r="AT68" s="1074"/>
      <c r="AU68" s="1074">
        <v>0</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572</v>
      </c>
      <c r="C69" s="1064"/>
      <c r="D69" s="1064"/>
      <c r="E69" s="1064"/>
      <c r="F69" s="1064"/>
      <c r="G69" s="1064"/>
      <c r="H69" s="1064"/>
      <c r="I69" s="1064"/>
      <c r="J69" s="1064"/>
      <c r="K69" s="1064"/>
      <c r="L69" s="1064"/>
      <c r="M69" s="1064"/>
      <c r="N69" s="1064"/>
      <c r="O69" s="1064"/>
      <c r="P69" s="1065"/>
      <c r="Q69" s="1067">
        <v>9352</v>
      </c>
      <c r="R69" s="1068"/>
      <c r="S69" s="1068"/>
      <c r="T69" s="1068"/>
      <c r="U69" s="1069"/>
      <c r="V69" s="1070">
        <v>8371</v>
      </c>
      <c r="W69" s="1068"/>
      <c r="X69" s="1068"/>
      <c r="Y69" s="1068"/>
      <c r="Z69" s="1069"/>
      <c r="AA69" s="1070">
        <v>981</v>
      </c>
      <c r="AB69" s="1068"/>
      <c r="AC69" s="1068"/>
      <c r="AD69" s="1068"/>
      <c r="AE69" s="1069"/>
      <c r="AF69" s="1070">
        <v>981</v>
      </c>
      <c r="AG69" s="1068"/>
      <c r="AH69" s="1068"/>
      <c r="AI69" s="1068"/>
      <c r="AJ69" s="1069"/>
      <c r="AK69" s="1070">
        <v>0</v>
      </c>
      <c r="AL69" s="1068"/>
      <c r="AM69" s="1068"/>
      <c r="AN69" s="1068"/>
      <c r="AO69" s="1069"/>
      <c r="AP69" s="1070">
        <v>0</v>
      </c>
      <c r="AQ69" s="1068"/>
      <c r="AR69" s="1068"/>
      <c r="AS69" s="1068"/>
      <c r="AT69" s="1069"/>
      <c r="AU69" s="1070">
        <v>0</v>
      </c>
      <c r="AV69" s="1068"/>
      <c r="AW69" s="1068"/>
      <c r="AX69" s="1068"/>
      <c r="AY69" s="1069"/>
      <c r="AZ69" s="1071"/>
      <c r="BA69" s="1072"/>
      <c r="BB69" s="1072"/>
      <c r="BC69" s="1072"/>
      <c r="BD69" s="1073"/>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7">
        <v>570</v>
      </c>
      <c r="R70" s="1068"/>
      <c r="S70" s="1068"/>
      <c r="T70" s="1068"/>
      <c r="U70" s="1069"/>
      <c r="V70" s="1070">
        <v>548</v>
      </c>
      <c r="W70" s="1068"/>
      <c r="X70" s="1068"/>
      <c r="Y70" s="1068"/>
      <c r="Z70" s="1069"/>
      <c r="AA70" s="1070">
        <v>22</v>
      </c>
      <c r="AB70" s="1068"/>
      <c r="AC70" s="1068"/>
      <c r="AD70" s="1068"/>
      <c r="AE70" s="1069"/>
      <c r="AF70" s="1070">
        <v>12</v>
      </c>
      <c r="AG70" s="1068"/>
      <c r="AH70" s="1068"/>
      <c r="AI70" s="1068"/>
      <c r="AJ70" s="1069"/>
      <c r="AK70" s="1070">
        <v>8</v>
      </c>
      <c r="AL70" s="1068"/>
      <c r="AM70" s="1068"/>
      <c r="AN70" s="1068"/>
      <c r="AO70" s="1069"/>
      <c r="AP70" s="1070">
        <v>0</v>
      </c>
      <c r="AQ70" s="1068"/>
      <c r="AR70" s="1068"/>
      <c r="AS70" s="1068"/>
      <c r="AT70" s="1069"/>
      <c r="AU70" s="1070">
        <v>0</v>
      </c>
      <c r="AV70" s="1068"/>
      <c r="AW70" s="1068"/>
      <c r="AX70" s="1068"/>
      <c r="AY70" s="1069"/>
      <c r="AZ70" s="1071"/>
      <c r="BA70" s="1072"/>
      <c r="BB70" s="1072"/>
      <c r="BC70" s="1072"/>
      <c r="BD70" s="107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7">
        <v>507</v>
      </c>
      <c r="R71" s="1068"/>
      <c r="S71" s="1068"/>
      <c r="T71" s="1068"/>
      <c r="U71" s="1069"/>
      <c r="V71" s="1070">
        <v>501</v>
      </c>
      <c r="W71" s="1068"/>
      <c r="X71" s="1068"/>
      <c r="Y71" s="1068"/>
      <c r="Z71" s="1069"/>
      <c r="AA71" s="1070">
        <v>6</v>
      </c>
      <c r="AB71" s="1068"/>
      <c r="AC71" s="1068"/>
      <c r="AD71" s="1068"/>
      <c r="AE71" s="1069"/>
      <c r="AF71" s="1070">
        <v>6</v>
      </c>
      <c r="AG71" s="1068"/>
      <c r="AH71" s="1068"/>
      <c r="AI71" s="1068"/>
      <c r="AJ71" s="1069"/>
      <c r="AK71" s="1070">
        <v>1</v>
      </c>
      <c r="AL71" s="1068"/>
      <c r="AM71" s="1068"/>
      <c r="AN71" s="1068"/>
      <c r="AO71" s="1069"/>
      <c r="AP71" s="1070">
        <v>0</v>
      </c>
      <c r="AQ71" s="1068"/>
      <c r="AR71" s="1068"/>
      <c r="AS71" s="1068"/>
      <c r="AT71" s="1069"/>
      <c r="AU71" s="1070">
        <v>0</v>
      </c>
      <c r="AV71" s="1068"/>
      <c r="AW71" s="1068"/>
      <c r="AX71" s="1068"/>
      <c r="AY71" s="1069"/>
      <c r="AZ71" s="1071"/>
      <c r="BA71" s="1072"/>
      <c r="BB71" s="1072"/>
      <c r="BC71" s="1072"/>
      <c r="BD71" s="107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575</v>
      </c>
      <c r="C72" s="1064"/>
      <c r="D72" s="1064"/>
      <c r="E72" s="1064"/>
      <c r="F72" s="1064"/>
      <c r="G72" s="1064"/>
      <c r="H72" s="1064"/>
      <c r="I72" s="1064"/>
      <c r="J72" s="1064"/>
      <c r="K72" s="1064"/>
      <c r="L72" s="1064"/>
      <c r="M72" s="1064"/>
      <c r="N72" s="1064"/>
      <c r="O72" s="1064"/>
      <c r="P72" s="1065"/>
      <c r="Q72" s="1067">
        <v>250</v>
      </c>
      <c r="R72" s="1068"/>
      <c r="S72" s="1068"/>
      <c r="T72" s="1068"/>
      <c r="U72" s="1069"/>
      <c r="V72" s="1070">
        <v>209</v>
      </c>
      <c r="W72" s="1068"/>
      <c r="X72" s="1068"/>
      <c r="Y72" s="1068"/>
      <c r="Z72" s="1069"/>
      <c r="AA72" s="1070">
        <v>41</v>
      </c>
      <c r="AB72" s="1068"/>
      <c r="AC72" s="1068"/>
      <c r="AD72" s="1068"/>
      <c r="AE72" s="1069"/>
      <c r="AF72" s="1070">
        <v>41</v>
      </c>
      <c r="AG72" s="1068"/>
      <c r="AH72" s="1068"/>
      <c r="AI72" s="1068"/>
      <c r="AJ72" s="1069"/>
      <c r="AK72" s="1070">
        <v>0</v>
      </c>
      <c r="AL72" s="1068"/>
      <c r="AM72" s="1068"/>
      <c r="AN72" s="1068"/>
      <c r="AO72" s="1069"/>
      <c r="AP72" s="1070">
        <v>0</v>
      </c>
      <c r="AQ72" s="1068"/>
      <c r="AR72" s="1068"/>
      <c r="AS72" s="1068"/>
      <c r="AT72" s="1069"/>
      <c r="AU72" s="1070">
        <v>0</v>
      </c>
      <c r="AV72" s="1068"/>
      <c r="AW72" s="1068"/>
      <c r="AX72" s="1068"/>
      <c r="AY72" s="1069"/>
      <c r="AZ72" s="1071"/>
      <c r="BA72" s="1072"/>
      <c r="BB72" s="1072"/>
      <c r="BC72" s="1072"/>
      <c r="BD72" s="107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576</v>
      </c>
      <c r="C73" s="1064"/>
      <c r="D73" s="1064"/>
      <c r="E73" s="1064"/>
      <c r="F73" s="1064"/>
      <c r="G73" s="1064"/>
      <c r="H73" s="1064"/>
      <c r="I73" s="1064"/>
      <c r="J73" s="1064"/>
      <c r="K73" s="1064"/>
      <c r="L73" s="1064"/>
      <c r="M73" s="1064"/>
      <c r="N73" s="1064"/>
      <c r="O73" s="1064"/>
      <c r="P73" s="1065"/>
      <c r="Q73" s="1067">
        <v>569</v>
      </c>
      <c r="R73" s="1068"/>
      <c r="S73" s="1068"/>
      <c r="T73" s="1068"/>
      <c r="U73" s="1069"/>
      <c r="V73" s="1070">
        <v>538</v>
      </c>
      <c r="W73" s="1068"/>
      <c r="X73" s="1068"/>
      <c r="Y73" s="1068"/>
      <c r="Z73" s="1069"/>
      <c r="AA73" s="1070">
        <v>31</v>
      </c>
      <c r="AB73" s="1068"/>
      <c r="AC73" s="1068"/>
      <c r="AD73" s="1068"/>
      <c r="AE73" s="1069"/>
      <c r="AF73" s="1070">
        <v>31</v>
      </c>
      <c r="AG73" s="1068"/>
      <c r="AH73" s="1068"/>
      <c r="AI73" s="1068"/>
      <c r="AJ73" s="1069"/>
      <c r="AK73" s="1070">
        <v>1</v>
      </c>
      <c r="AL73" s="1068"/>
      <c r="AM73" s="1068"/>
      <c r="AN73" s="1068"/>
      <c r="AO73" s="1069"/>
      <c r="AP73" s="1070">
        <v>0</v>
      </c>
      <c r="AQ73" s="1068"/>
      <c r="AR73" s="1068"/>
      <c r="AS73" s="1068"/>
      <c r="AT73" s="1069"/>
      <c r="AU73" s="1070">
        <v>0</v>
      </c>
      <c r="AV73" s="1068"/>
      <c r="AW73" s="1068"/>
      <c r="AX73" s="1068"/>
      <c r="AY73" s="1069"/>
      <c r="AZ73" s="1071"/>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577</v>
      </c>
      <c r="C74" s="1064"/>
      <c r="D74" s="1064"/>
      <c r="E74" s="1064"/>
      <c r="F74" s="1064"/>
      <c r="G74" s="1064"/>
      <c r="H74" s="1064"/>
      <c r="I74" s="1064"/>
      <c r="J74" s="1064"/>
      <c r="K74" s="1064"/>
      <c r="L74" s="1064"/>
      <c r="M74" s="1064"/>
      <c r="N74" s="1064"/>
      <c r="O74" s="1064"/>
      <c r="P74" s="1065"/>
      <c r="Q74" s="1067">
        <v>34240</v>
      </c>
      <c r="R74" s="1068"/>
      <c r="S74" s="1068"/>
      <c r="T74" s="1068"/>
      <c r="U74" s="1069"/>
      <c r="V74" s="1070">
        <v>33377</v>
      </c>
      <c r="W74" s="1068"/>
      <c r="X74" s="1068"/>
      <c r="Y74" s="1068"/>
      <c r="Z74" s="1069"/>
      <c r="AA74" s="1070">
        <v>863</v>
      </c>
      <c r="AB74" s="1068"/>
      <c r="AC74" s="1068"/>
      <c r="AD74" s="1068"/>
      <c r="AE74" s="1069"/>
      <c r="AF74" s="1070">
        <v>863</v>
      </c>
      <c r="AG74" s="1068"/>
      <c r="AH74" s="1068"/>
      <c r="AI74" s="1068"/>
      <c r="AJ74" s="1069"/>
      <c r="AK74" s="1070">
        <v>4456</v>
      </c>
      <c r="AL74" s="1068"/>
      <c r="AM74" s="1068"/>
      <c r="AN74" s="1068"/>
      <c r="AO74" s="1069"/>
      <c r="AP74" s="1070">
        <v>0</v>
      </c>
      <c r="AQ74" s="1068"/>
      <c r="AR74" s="1068"/>
      <c r="AS74" s="1068"/>
      <c r="AT74" s="1069"/>
      <c r="AU74" s="1070">
        <v>0</v>
      </c>
      <c r="AV74" s="1068"/>
      <c r="AW74" s="1068"/>
      <c r="AX74" s="1068"/>
      <c r="AY74" s="1069"/>
      <c r="AZ74" s="1071"/>
      <c r="BA74" s="1072"/>
      <c r="BB74" s="1072"/>
      <c r="BC74" s="1072"/>
      <c r="BD74" s="107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578</v>
      </c>
      <c r="C75" s="1064"/>
      <c r="D75" s="1064"/>
      <c r="E75" s="1064"/>
      <c r="F75" s="1064"/>
      <c r="G75" s="1064"/>
      <c r="H75" s="1064"/>
      <c r="I75" s="1064"/>
      <c r="J75" s="1064"/>
      <c r="K75" s="1064"/>
      <c r="L75" s="1064"/>
      <c r="M75" s="1064"/>
      <c r="N75" s="1064"/>
      <c r="O75" s="1064"/>
      <c r="P75" s="1065"/>
      <c r="Q75" s="1067">
        <v>149</v>
      </c>
      <c r="R75" s="1068"/>
      <c r="S75" s="1068"/>
      <c r="T75" s="1068"/>
      <c r="U75" s="1069"/>
      <c r="V75" s="1070">
        <v>117</v>
      </c>
      <c r="W75" s="1068"/>
      <c r="X75" s="1068"/>
      <c r="Y75" s="1068"/>
      <c r="Z75" s="1069"/>
      <c r="AA75" s="1070">
        <v>32</v>
      </c>
      <c r="AB75" s="1068"/>
      <c r="AC75" s="1068"/>
      <c r="AD75" s="1068"/>
      <c r="AE75" s="1069"/>
      <c r="AF75" s="1070">
        <v>32</v>
      </c>
      <c r="AG75" s="1068"/>
      <c r="AH75" s="1068"/>
      <c r="AI75" s="1068"/>
      <c r="AJ75" s="1069"/>
      <c r="AK75" s="1070">
        <v>0</v>
      </c>
      <c r="AL75" s="1068"/>
      <c r="AM75" s="1068"/>
      <c r="AN75" s="1068"/>
      <c r="AO75" s="1069"/>
      <c r="AP75" s="1070">
        <v>0</v>
      </c>
      <c r="AQ75" s="1068"/>
      <c r="AR75" s="1068"/>
      <c r="AS75" s="1068"/>
      <c r="AT75" s="1069"/>
      <c r="AU75" s="1070">
        <v>0</v>
      </c>
      <c r="AV75" s="1068"/>
      <c r="AW75" s="1068"/>
      <c r="AX75" s="1068"/>
      <c r="AY75" s="1069"/>
      <c r="AZ75" s="1071"/>
      <c r="BA75" s="1072"/>
      <c r="BB75" s="1072"/>
      <c r="BC75" s="1072"/>
      <c r="BD75" s="107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579</v>
      </c>
      <c r="C76" s="1064"/>
      <c r="D76" s="1064"/>
      <c r="E76" s="1064"/>
      <c r="F76" s="1064"/>
      <c r="G76" s="1064"/>
      <c r="H76" s="1064"/>
      <c r="I76" s="1064"/>
      <c r="J76" s="1064"/>
      <c r="K76" s="1064"/>
      <c r="L76" s="1064"/>
      <c r="M76" s="1064"/>
      <c r="N76" s="1064"/>
      <c r="O76" s="1064"/>
      <c r="P76" s="1065"/>
      <c r="Q76" s="1067">
        <v>147150</v>
      </c>
      <c r="R76" s="1068"/>
      <c r="S76" s="1068"/>
      <c r="T76" s="1068"/>
      <c r="U76" s="1069"/>
      <c r="V76" s="1070">
        <v>142598</v>
      </c>
      <c r="W76" s="1068"/>
      <c r="X76" s="1068"/>
      <c r="Y76" s="1068"/>
      <c r="Z76" s="1069"/>
      <c r="AA76" s="1070">
        <v>4552</v>
      </c>
      <c r="AB76" s="1068"/>
      <c r="AC76" s="1068"/>
      <c r="AD76" s="1068"/>
      <c r="AE76" s="1069"/>
      <c r="AF76" s="1070">
        <v>4552</v>
      </c>
      <c r="AG76" s="1068"/>
      <c r="AH76" s="1068"/>
      <c r="AI76" s="1068"/>
      <c r="AJ76" s="1069"/>
      <c r="AK76" s="1070">
        <v>1023</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302</v>
      </c>
      <c r="AG109" s="983"/>
      <c r="AH109" s="983"/>
      <c r="AI109" s="983"/>
      <c r="AJ109" s="984"/>
      <c r="AK109" s="985" t="s">
        <v>301</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302</v>
      </c>
      <c r="BW109" s="983"/>
      <c r="BX109" s="983"/>
      <c r="BY109" s="983"/>
      <c r="BZ109" s="984"/>
      <c r="CA109" s="985" t="s">
        <v>301</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302</v>
      </c>
      <c r="DM109" s="983"/>
      <c r="DN109" s="983"/>
      <c r="DO109" s="983"/>
      <c r="DP109" s="984"/>
      <c r="DQ109" s="985" t="s">
        <v>301</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572704</v>
      </c>
      <c r="AB110" s="976"/>
      <c r="AC110" s="976"/>
      <c r="AD110" s="976"/>
      <c r="AE110" s="977"/>
      <c r="AF110" s="978">
        <v>560576</v>
      </c>
      <c r="AG110" s="976"/>
      <c r="AH110" s="976"/>
      <c r="AI110" s="976"/>
      <c r="AJ110" s="977"/>
      <c r="AK110" s="978">
        <v>549877</v>
      </c>
      <c r="AL110" s="976"/>
      <c r="AM110" s="976"/>
      <c r="AN110" s="976"/>
      <c r="AO110" s="977"/>
      <c r="AP110" s="979">
        <v>14</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5456584</v>
      </c>
      <c r="BR110" s="923"/>
      <c r="BS110" s="923"/>
      <c r="BT110" s="923"/>
      <c r="BU110" s="923"/>
      <c r="BV110" s="923">
        <v>5295197</v>
      </c>
      <c r="BW110" s="923"/>
      <c r="BX110" s="923"/>
      <c r="BY110" s="923"/>
      <c r="BZ110" s="923"/>
      <c r="CA110" s="923">
        <v>5480457</v>
      </c>
      <c r="CB110" s="923"/>
      <c r="CC110" s="923"/>
      <c r="CD110" s="923"/>
      <c r="CE110" s="923"/>
      <c r="CF110" s="947">
        <v>139.4</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406</v>
      </c>
      <c r="DH110" s="923"/>
      <c r="DI110" s="923"/>
      <c r="DJ110" s="923"/>
      <c r="DK110" s="923"/>
      <c r="DL110" s="923" t="s">
        <v>406</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433</v>
      </c>
      <c r="AG111" s="1004"/>
      <c r="AH111" s="1004"/>
      <c r="AI111" s="1004"/>
      <c r="AJ111" s="1005"/>
      <c r="AK111" s="1006" t="s">
        <v>433</v>
      </c>
      <c r="AL111" s="1004"/>
      <c r="AM111" s="1004"/>
      <c r="AN111" s="1004"/>
      <c r="AO111" s="1005"/>
      <c r="AP111" s="1007" t="s">
        <v>406</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433</v>
      </c>
      <c r="BR111" s="895"/>
      <c r="BS111" s="895"/>
      <c r="BT111" s="895"/>
      <c r="BU111" s="895"/>
      <c r="BV111" s="895" t="s">
        <v>385</v>
      </c>
      <c r="BW111" s="895"/>
      <c r="BX111" s="895"/>
      <c r="BY111" s="895"/>
      <c r="BZ111" s="895"/>
      <c r="CA111" s="895" t="s">
        <v>433</v>
      </c>
      <c r="CB111" s="895"/>
      <c r="CC111" s="895"/>
      <c r="CD111" s="895"/>
      <c r="CE111" s="895"/>
      <c r="CF111" s="956" t="s">
        <v>433</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436</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2126983</v>
      </c>
      <c r="BR112" s="895"/>
      <c r="BS112" s="895"/>
      <c r="BT112" s="895"/>
      <c r="BU112" s="895"/>
      <c r="BV112" s="895">
        <v>2108205</v>
      </c>
      <c r="BW112" s="895"/>
      <c r="BX112" s="895"/>
      <c r="BY112" s="895"/>
      <c r="BZ112" s="895"/>
      <c r="CA112" s="895">
        <v>2059891</v>
      </c>
      <c r="CB112" s="895"/>
      <c r="CC112" s="895"/>
      <c r="CD112" s="895"/>
      <c r="CE112" s="895"/>
      <c r="CF112" s="956">
        <v>52.4</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431</v>
      </c>
      <c r="DH112" s="895"/>
      <c r="DI112" s="895"/>
      <c r="DJ112" s="895"/>
      <c r="DK112" s="895"/>
      <c r="DL112" s="895" t="s">
        <v>433</v>
      </c>
      <c r="DM112" s="895"/>
      <c r="DN112" s="895"/>
      <c r="DO112" s="895"/>
      <c r="DP112" s="895"/>
      <c r="DQ112" s="895" t="s">
        <v>433</v>
      </c>
      <c r="DR112" s="895"/>
      <c r="DS112" s="895"/>
      <c r="DT112" s="895"/>
      <c r="DU112" s="895"/>
      <c r="DV112" s="872" t="s">
        <v>436</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93201</v>
      </c>
      <c r="AB113" s="1004"/>
      <c r="AC113" s="1004"/>
      <c r="AD113" s="1004"/>
      <c r="AE113" s="1005"/>
      <c r="AF113" s="1006">
        <v>98619</v>
      </c>
      <c r="AG113" s="1004"/>
      <c r="AH113" s="1004"/>
      <c r="AI113" s="1004"/>
      <c r="AJ113" s="1005"/>
      <c r="AK113" s="1006">
        <v>105038</v>
      </c>
      <c r="AL113" s="1004"/>
      <c r="AM113" s="1004"/>
      <c r="AN113" s="1004"/>
      <c r="AO113" s="1005"/>
      <c r="AP113" s="1007">
        <v>2.7</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295716</v>
      </c>
      <c r="BR113" s="895"/>
      <c r="BS113" s="895"/>
      <c r="BT113" s="895"/>
      <c r="BU113" s="895"/>
      <c r="BV113" s="895">
        <v>200476</v>
      </c>
      <c r="BW113" s="895"/>
      <c r="BX113" s="895"/>
      <c r="BY113" s="895"/>
      <c r="BZ113" s="895"/>
      <c r="CA113" s="895">
        <v>135868</v>
      </c>
      <c r="CB113" s="895"/>
      <c r="CC113" s="895"/>
      <c r="CD113" s="895"/>
      <c r="CE113" s="895"/>
      <c r="CF113" s="956">
        <v>3.5</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433</v>
      </c>
      <c r="DR113" s="858"/>
      <c r="DS113" s="858"/>
      <c r="DT113" s="858"/>
      <c r="DU113" s="859"/>
      <c r="DV113" s="905" t="s">
        <v>436</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100514</v>
      </c>
      <c r="AB114" s="858"/>
      <c r="AC114" s="858"/>
      <c r="AD114" s="858"/>
      <c r="AE114" s="859"/>
      <c r="AF114" s="860">
        <v>91210</v>
      </c>
      <c r="AG114" s="858"/>
      <c r="AH114" s="858"/>
      <c r="AI114" s="858"/>
      <c r="AJ114" s="859"/>
      <c r="AK114" s="860">
        <v>57239</v>
      </c>
      <c r="AL114" s="858"/>
      <c r="AM114" s="858"/>
      <c r="AN114" s="858"/>
      <c r="AO114" s="859"/>
      <c r="AP114" s="905">
        <v>1.5</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241630</v>
      </c>
      <c r="BR114" s="895"/>
      <c r="BS114" s="895"/>
      <c r="BT114" s="895"/>
      <c r="BU114" s="895"/>
      <c r="BV114" s="895">
        <v>141017</v>
      </c>
      <c r="BW114" s="895"/>
      <c r="BX114" s="895"/>
      <c r="BY114" s="895"/>
      <c r="BZ114" s="895"/>
      <c r="CA114" s="895">
        <v>112936</v>
      </c>
      <c r="CB114" s="895"/>
      <c r="CC114" s="895"/>
      <c r="CD114" s="895"/>
      <c r="CE114" s="895"/>
      <c r="CF114" s="956">
        <v>2.9</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385</v>
      </c>
      <c r="DH114" s="858"/>
      <c r="DI114" s="858"/>
      <c r="DJ114" s="858"/>
      <c r="DK114" s="859"/>
      <c r="DL114" s="860" t="s">
        <v>436</v>
      </c>
      <c r="DM114" s="858"/>
      <c r="DN114" s="858"/>
      <c r="DO114" s="858"/>
      <c r="DP114" s="859"/>
      <c r="DQ114" s="860" t="s">
        <v>436</v>
      </c>
      <c r="DR114" s="858"/>
      <c r="DS114" s="858"/>
      <c r="DT114" s="858"/>
      <c r="DU114" s="859"/>
      <c r="DV114" s="905" t="s">
        <v>433</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431</v>
      </c>
      <c r="AG115" s="1004"/>
      <c r="AH115" s="1004"/>
      <c r="AI115" s="1004"/>
      <c r="AJ115" s="1005"/>
      <c r="AK115" s="1006" t="s">
        <v>433</v>
      </c>
      <c r="AL115" s="1004"/>
      <c r="AM115" s="1004"/>
      <c r="AN115" s="1004"/>
      <c r="AO115" s="1005"/>
      <c r="AP115" s="1007" t="s">
        <v>433</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433</v>
      </c>
      <c r="BW115" s="895"/>
      <c r="BX115" s="895"/>
      <c r="BY115" s="895"/>
      <c r="BZ115" s="895"/>
      <c r="CA115" s="895" t="s">
        <v>433</v>
      </c>
      <c r="CB115" s="895"/>
      <c r="CC115" s="895"/>
      <c r="CD115" s="895"/>
      <c r="CE115" s="895"/>
      <c r="CF115" s="956" t="s">
        <v>433</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436</v>
      </c>
      <c r="DM115" s="858"/>
      <c r="DN115" s="858"/>
      <c r="DO115" s="858"/>
      <c r="DP115" s="859"/>
      <c r="DQ115" s="860" t="s">
        <v>436</v>
      </c>
      <c r="DR115" s="858"/>
      <c r="DS115" s="858"/>
      <c r="DT115" s="858"/>
      <c r="DU115" s="859"/>
      <c r="DV115" s="905" t="s">
        <v>433</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83</v>
      </c>
      <c r="AB116" s="858"/>
      <c r="AC116" s="858"/>
      <c r="AD116" s="858"/>
      <c r="AE116" s="859"/>
      <c r="AF116" s="860">
        <v>43</v>
      </c>
      <c r="AG116" s="858"/>
      <c r="AH116" s="858"/>
      <c r="AI116" s="858"/>
      <c r="AJ116" s="859"/>
      <c r="AK116" s="860">
        <v>3</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433</v>
      </c>
      <c r="BW116" s="895"/>
      <c r="BX116" s="895"/>
      <c r="BY116" s="895"/>
      <c r="BZ116" s="895"/>
      <c r="CA116" s="895" t="s">
        <v>433</v>
      </c>
      <c r="CB116" s="895"/>
      <c r="CC116" s="895"/>
      <c r="CD116" s="895"/>
      <c r="CE116" s="895"/>
      <c r="CF116" s="956" t="s">
        <v>433</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436</v>
      </c>
      <c r="DM116" s="858"/>
      <c r="DN116" s="858"/>
      <c r="DO116" s="858"/>
      <c r="DP116" s="859"/>
      <c r="DQ116" s="860" t="s">
        <v>431</v>
      </c>
      <c r="DR116" s="858"/>
      <c r="DS116" s="858"/>
      <c r="DT116" s="858"/>
      <c r="DU116" s="859"/>
      <c r="DV116" s="905" t="s">
        <v>433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766502</v>
      </c>
      <c r="AB117" s="990"/>
      <c r="AC117" s="990"/>
      <c r="AD117" s="990"/>
      <c r="AE117" s="991"/>
      <c r="AF117" s="992">
        <v>750448</v>
      </c>
      <c r="AG117" s="990"/>
      <c r="AH117" s="990"/>
      <c r="AI117" s="990"/>
      <c r="AJ117" s="991"/>
      <c r="AK117" s="992">
        <v>712157</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436</v>
      </c>
      <c r="BW117" s="895"/>
      <c r="BX117" s="895"/>
      <c r="BY117" s="895"/>
      <c r="BZ117" s="895"/>
      <c r="CA117" s="895" t="s">
        <v>436</v>
      </c>
      <c r="CB117" s="895"/>
      <c r="CC117" s="895"/>
      <c r="CD117" s="895"/>
      <c r="CE117" s="895"/>
      <c r="CF117" s="956" t="s">
        <v>436</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436</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302</v>
      </c>
      <c r="AG118" s="983"/>
      <c r="AH118" s="983"/>
      <c r="AI118" s="983"/>
      <c r="AJ118" s="984"/>
      <c r="AK118" s="985" t="s">
        <v>301</v>
      </c>
      <c r="AL118" s="983"/>
      <c r="AM118" s="983"/>
      <c r="AN118" s="983"/>
      <c r="AO118" s="984"/>
      <c r="AP118" s="986" t="s">
        <v>425</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458</v>
      </c>
      <c r="BW118" s="926"/>
      <c r="BX118" s="926"/>
      <c r="BY118" s="926"/>
      <c r="BZ118" s="926"/>
      <c r="CA118" s="926" t="s">
        <v>406</v>
      </c>
      <c r="CB118" s="926"/>
      <c r="CC118" s="926"/>
      <c r="CD118" s="926"/>
      <c r="CE118" s="926"/>
      <c r="CF118" s="956" t="s">
        <v>406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406</v>
      </c>
      <c r="DH118" s="858"/>
      <c r="DI118" s="858"/>
      <c r="DJ118" s="858"/>
      <c r="DK118" s="859"/>
      <c r="DL118" s="860" t="s">
        <v>436</v>
      </c>
      <c r="DM118" s="858"/>
      <c r="DN118" s="858"/>
      <c r="DO118" s="858"/>
      <c r="DP118" s="859"/>
      <c r="DQ118" s="860" t="s">
        <v>460</v>
      </c>
      <c r="DR118" s="858"/>
      <c r="DS118" s="858"/>
      <c r="DT118" s="858"/>
      <c r="DU118" s="859"/>
      <c r="DV118" s="905" t="s">
        <v>406</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406</v>
      </c>
      <c r="AG119" s="976"/>
      <c r="AH119" s="976"/>
      <c r="AI119" s="976"/>
      <c r="AJ119" s="977"/>
      <c r="AK119" s="978" t="s">
        <v>458</v>
      </c>
      <c r="AL119" s="976"/>
      <c r="AM119" s="976"/>
      <c r="AN119" s="976"/>
      <c r="AO119" s="977"/>
      <c r="AP119" s="979" t="s">
        <v>436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8120913</v>
      </c>
      <c r="BR119" s="926"/>
      <c r="BS119" s="926"/>
      <c r="BT119" s="926"/>
      <c r="BU119" s="926"/>
      <c r="BV119" s="926">
        <v>7744895</v>
      </c>
      <c r="BW119" s="926"/>
      <c r="BX119" s="926"/>
      <c r="BY119" s="926"/>
      <c r="BZ119" s="926"/>
      <c r="CA119" s="926">
        <v>7789152</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463</v>
      </c>
      <c r="DM119" s="841"/>
      <c r="DN119" s="841"/>
      <c r="DO119" s="841"/>
      <c r="DP119" s="842"/>
      <c r="DQ119" s="843" t="s">
        <v>406</v>
      </c>
      <c r="DR119" s="841"/>
      <c r="DS119" s="841"/>
      <c r="DT119" s="841"/>
      <c r="DU119" s="842"/>
      <c r="DV119" s="929" t="s">
        <v>436</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436</v>
      </c>
      <c r="AB120" s="858"/>
      <c r="AC120" s="858"/>
      <c r="AD120" s="858"/>
      <c r="AE120" s="859"/>
      <c r="AF120" s="860" t="s">
        <v>406</v>
      </c>
      <c r="AG120" s="858"/>
      <c r="AH120" s="858"/>
      <c r="AI120" s="858"/>
      <c r="AJ120" s="859"/>
      <c r="AK120" s="860" t="s">
        <v>406</v>
      </c>
      <c r="AL120" s="858"/>
      <c r="AM120" s="858"/>
      <c r="AN120" s="858"/>
      <c r="AO120" s="859"/>
      <c r="AP120" s="905" t="s">
        <v>406</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1909122</v>
      </c>
      <c r="BR120" s="923"/>
      <c r="BS120" s="923"/>
      <c r="BT120" s="923"/>
      <c r="BU120" s="923"/>
      <c r="BV120" s="923">
        <v>1994170</v>
      </c>
      <c r="BW120" s="923"/>
      <c r="BX120" s="923"/>
      <c r="BY120" s="923"/>
      <c r="BZ120" s="923"/>
      <c r="CA120" s="923">
        <v>1770221</v>
      </c>
      <c r="CB120" s="923"/>
      <c r="CC120" s="923"/>
      <c r="CD120" s="923"/>
      <c r="CE120" s="923"/>
      <c r="CF120" s="947">
        <v>45</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2126983</v>
      </c>
      <c r="DH120" s="923"/>
      <c r="DI120" s="923"/>
      <c r="DJ120" s="923"/>
      <c r="DK120" s="923"/>
      <c r="DL120" s="923">
        <v>2108205</v>
      </c>
      <c r="DM120" s="923"/>
      <c r="DN120" s="923"/>
      <c r="DO120" s="923"/>
      <c r="DP120" s="923"/>
      <c r="DQ120" s="923">
        <v>2059891</v>
      </c>
      <c r="DR120" s="923"/>
      <c r="DS120" s="923"/>
      <c r="DT120" s="923"/>
      <c r="DU120" s="923"/>
      <c r="DV120" s="924">
        <v>52.4</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436</v>
      </c>
      <c r="AG121" s="858"/>
      <c r="AH121" s="858"/>
      <c r="AI121" s="858"/>
      <c r="AJ121" s="859"/>
      <c r="AK121" s="860" t="s">
        <v>406</v>
      </c>
      <c r="AL121" s="858"/>
      <c r="AM121" s="858"/>
      <c r="AN121" s="858"/>
      <c r="AO121" s="859"/>
      <c r="AP121" s="905" t="s">
        <v>460</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t="s">
        <v>406</v>
      </c>
      <c r="BR121" s="895"/>
      <c r="BS121" s="895"/>
      <c r="BT121" s="895"/>
      <c r="BU121" s="895"/>
      <c r="BV121" s="895" t="s">
        <v>406</v>
      </c>
      <c r="BW121" s="895"/>
      <c r="BX121" s="895"/>
      <c r="BY121" s="895"/>
      <c r="BZ121" s="895"/>
      <c r="CA121" s="895" t="s">
        <v>458</v>
      </c>
      <c r="CB121" s="895"/>
      <c r="CC121" s="895"/>
      <c r="CD121" s="895"/>
      <c r="CE121" s="895"/>
      <c r="CF121" s="956" t="s">
        <v>406</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463</v>
      </c>
      <c r="DH121" s="895"/>
      <c r="DI121" s="895"/>
      <c r="DJ121" s="895"/>
      <c r="DK121" s="895"/>
      <c r="DL121" s="895" t="s">
        <v>406</v>
      </c>
      <c r="DM121" s="895"/>
      <c r="DN121" s="895"/>
      <c r="DO121" s="895"/>
      <c r="DP121" s="895"/>
      <c r="DQ121" s="895" t="s">
        <v>406</v>
      </c>
      <c r="DR121" s="895"/>
      <c r="DS121" s="895"/>
      <c r="DT121" s="895"/>
      <c r="DU121" s="895"/>
      <c r="DV121" s="872" t="s">
        <v>436</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457</v>
      </c>
      <c r="AG122" s="858"/>
      <c r="AH122" s="858"/>
      <c r="AI122" s="858"/>
      <c r="AJ122" s="859"/>
      <c r="AK122" s="860" t="s">
        <v>457</v>
      </c>
      <c r="AL122" s="858"/>
      <c r="AM122" s="858"/>
      <c r="AN122" s="858"/>
      <c r="AO122" s="859"/>
      <c r="AP122" s="905" t="s">
        <v>460</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4894108</v>
      </c>
      <c r="BR122" s="926"/>
      <c r="BS122" s="926"/>
      <c r="BT122" s="926"/>
      <c r="BU122" s="926"/>
      <c r="BV122" s="926">
        <v>4804883</v>
      </c>
      <c r="BW122" s="926"/>
      <c r="BX122" s="926"/>
      <c r="BY122" s="926"/>
      <c r="BZ122" s="926"/>
      <c r="CA122" s="926">
        <v>4750200</v>
      </c>
      <c r="CB122" s="926"/>
      <c r="CC122" s="926"/>
      <c r="CD122" s="926"/>
      <c r="CE122" s="926"/>
      <c r="CF122" s="927">
        <v>120.8</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406</v>
      </c>
      <c r="DH122" s="895"/>
      <c r="DI122" s="895"/>
      <c r="DJ122" s="895"/>
      <c r="DK122" s="895"/>
      <c r="DL122" s="895" t="s">
        <v>460</v>
      </c>
      <c r="DM122" s="895"/>
      <c r="DN122" s="895"/>
      <c r="DO122" s="895"/>
      <c r="DP122" s="895"/>
      <c r="DQ122" s="895" t="s">
        <v>436</v>
      </c>
      <c r="DR122" s="895"/>
      <c r="DS122" s="895"/>
      <c r="DT122" s="895"/>
      <c r="DU122" s="895"/>
      <c r="DV122" s="872" t="s">
        <v>463</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406</v>
      </c>
      <c r="AB123" s="858"/>
      <c r="AC123" s="858"/>
      <c r="AD123" s="858"/>
      <c r="AE123" s="859"/>
      <c r="AF123" s="860" t="s">
        <v>406</v>
      </c>
      <c r="AG123" s="858"/>
      <c r="AH123" s="858"/>
      <c r="AI123" s="858"/>
      <c r="AJ123" s="859"/>
      <c r="AK123" s="860" t="s">
        <v>458</v>
      </c>
      <c r="AL123" s="858"/>
      <c r="AM123" s="858"/>
      <c r="AN123" s="858"/>
      <c r="AO123" s="859"/>
      <c r="AP123" s="905" t="s">
        <v>460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6803230</v>
      </c>
      <c r="BR123" s="914"/>
      <c r="BS123" s="914"/>
      <c r="BT123" s="914"/>
      <c r="BU123" s="914"/>
      <c r="BV123" s="914">
        <v>6799053</v>
      </c>
      <c r="BW123" s="914"/>
      <c r="BX123" s="914"/>
      <c r="BY123" s="914"/>
      <c r="BZ123" s="914"/>
      <c r="CA123" s="914">
        <v>6520421</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406</v>
      </c>
      <c r="DH123" s="858"/>
      <c r="DI123" s="858"/>
      <c r="DJ123" s="858"/>
      <c r="DK123" s="859"/>
      <c r="DL123" s="860" t="s">
        <v>460</v>
      </c>
      <c r="DM123" s="858"/>
      <c r="DN123" s="858"/>
      <c r="DO123" s="858"/>
      <c r="DP123" s="859"/>
      <c r="DQ123" s="860" t="s">
        <v>406</v>
      </c>
      <c r="DR123" s="858"/>
      <c r="DS123" s="858"/>
      <c r="DT123" s="858"/>
      <c r="DU123" s="859"/>
      <c r="DV123" s="905" t="s">
        <v>406</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406</v>
      </c>
      <c r="AB124" s="858"/>
      <c r="AC124" s="858"/>
      <c r="AD124" s="858"/>
      <c r="AE124" s="859"/>
      <c r="AF124" s="860" t="s">
        <v>460</v>
      </c>
      <c r="AG124" s="858"/>
      <c r="AH124" s="858"/>
      <c r="AI124" s="858"/>
      <c r="AJ124" s="859"/>
      <c r="AK124" s="860" t="s">
        <v>460</v>
      </c>
      <c r="AL124" s="858"/>
      <c r="AM124" s="858"/>
      <c r="AN124" s="858"/>
      <c r="AO124" s="859"/>
      <c r="AP124" s="905" t="s">
        <v>458</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36.299999999999997</v>
      </c>
      <c r="BR124" s="912"/>
      <c r="BS124" s="912"/>
      <c r="BT124" s="912"/>
      <c r="BU124" s="912"/>
      <c r="BV124" s="912">
        <v>25.4</v>
      </c>
      <c r="BW124" s="912"/>
      <c r="BX124" s="912"/>
      <c r="BY124" s="912"/>
      <c r="BZ124" s="912"/>
      <c r="CA124" s="912">
        <v>32.200000000000003</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406</v>
      </c>
      <c r="DH124" s="841"/>
      <c r="DI124" s="841"/>
      <c r="DJ124" s="841"/>
      <c r="DK124" s="842"/>
      <c r="DL124" s="843" t="s">
        <v>406</v>
      </c>
      <c r="DM124" s="841"/>
      <c r="DN124" s="841"/>
      <c r="DO124" s="841"/>
      <c r="DP124" s="842"/>
      <c r="DQ124" s="843" t="s">
        <v>406</v>
      </c>
      <c r="DR124" s="841"/>
      <c r="DS124" s="841"/>
      <c r="DT124" s="841"/>
      <c r="DU124" s="842"/>
      <c r="DV124" s="929" t="s">
        <v>406</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406</v>
      </c>
      <c r="AB125" s="858"/>
      <c r="AC125" s="858"/>
      <c r="AD125" s="858"/>
      <c r="AE125" s="859"/>
      <c r="AF125" s="860" t="s">
        <v>436</v>
      </c>
      <c r="AG125" s="858"/>
      <c r="AH125" s="858"/>
      <c r="AI125" s="858"/>
      <c r="AJ125" s="859"/>
      <c r="AK125" s="860" t="s">
        <v>406</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436</v>
      </c>
      <c r="DH125" s="923"/>
      <c r="DI125" s="923"/>
      <c r="DJ125" s="923"/>
      <c r="DK125" s="923"/>
      <c r="DL125" s="923" t="s">
        <v>463</v>
      </c>
      <c r="DM125" s="923"/>
      <c r="DN125" s="923"/>
      <c r="DO125" s="923"/>
      <c r="DP125" s="923"/>
      <c r="DQ125" s="923" t="s">
        <v>406</v>
      </c>
      <c r="DR125" s="923"/>
      <c r="DS125" s="923"/>
      <c r="DT125" s="923"/>
      <c r="DU125" s="923"/>
      <c r="DV125" s="924" t="s">
        <v>460</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457</v>
      </c>
      <c r="AB126" s="858"/>
      <c r="AC126" s="858"/>
      <c r="AD126" s="858"/>
      <c r="AE126" s="859"/>
      <c r="AF126" s="860" t="s">
        <v>436</v>
      </c>
      <c r="AG126" s="858"/>
      <c r="AH126" s="858"/>
      <c r="AI126" s="858"/>
      <c r="AJ126" s="859"/>
      <c r="AK126" s="860" t="s">
        <v>406</v>
      </c>
      <c r="AL126" s="858"/>
      <c r="AM126" s="858"/>
      <c r="AN126" s="858"/>
      <c r="AO126" s="859"/>
      <c r="AP126" s="905" t="s">
        <v>460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406</v>
      </c>
      <c r="DH126" s="895"/>
      <c r="DI126" s="895"/>
      <c r="DJ126" s="895"/>
      <c r="DK126" s="895"/>
      <c r="DL126" s="895" t="s">
        <v>458</v>
      </c>
      <c r="DM126" s="895"/>
      <c r="DN126" s="895"/>
      <c r="DO126" s="895"/>
      <c r="DP126" s="895"/>
      <c r="DQ126" s="895" t="s">
        <v>406</v>
      </c>
      <c r="DR126" s="895"/>
      <c r="DS126" s="895"/>
      <c r="DT126" s="895"/>
      <c r="DU126" s="895"/>
      <c r="DV126" s="872" t="s">
        <v>406</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436</v>
      </c>
      <c r="AB127" s="858"/>
      <c r="AC127" s="858"/>
      <c r="AD127" s="858"/>
      <c r="AE127" s="859"/>
      <c r="AF127" s="860" t="s">
        <v>406</v>
      </c>
      <c r="AG127" s="858"/>
      <c r="AH127" s="858"/>
      <c r="AI127" s="858"/>
      <c r="AJ127" s="859"/>
      <c r="AK127" s="860" t="s">
        <v>406</v>
      </c>
      <c r="AL127" s="858"/>
      <c r="AM127" s="858"/>
      <c r="AN127" s="858"/>
      <c r="AO127" s="859"/>
      <c r="AP127" s="905" t="s">
        <v>406</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406</v>
      </c>
      <c r="DH127" s="895"/>
      <c r="DI127" s="895"/>
      <c r="DJ127" s="895"/>
      <c r="DK127" s="895"/>
      <c r="DL127" s="895" t="s">
        <v>458</v>
      </c>
      <c r="DM127" s="895"/>
      <c r="DN127" s="895"/>
      <c r="DO127" s="895"/>
      <c r="DP127" s="895"/>
      <c r="DQ127" s="895" t="s">
        <v>436</v>
      </c>
      <c r="DR127" s="895"/>
      <c r="DS127" s="895"/>
      <c r="DT127" s="895"/>
      <c r="DU127" s="895"/>
      <c r="DV127" s="872" t="s">
        <v>406</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t="s">
        <v>436</v>
      </c>
      <c r="AB128" s="879"/>
      <c r="AC128" s="879"/>
      <c r="AD128" s="879"/>
      <c r="AE128" s="880"/>
      <c r="AF128" s="881" t="s">
        <v>406</v>
      </c>
      <c r="AG128" s="879"/>
      <c r="AH128" s="879"/>
      <c r="AI128" s="879"/>
      <c r="AJ128" s="880"/>
      <c r="AK128" s="881" t="s">
        <v>460</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436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406</v>
      </c>
      <c r="DH128" s="869"/>
      <c r="DI128" s="869"/>
      <c r="DJ128" s="869"/>
      <c r="DK128" s="869"/>
      <c r="DL128" s="869" t="s">
        <v>406</v>
      </c>
      <c r="DM128" s="869"/>
      <c r="DN128" s="869"/>
      <c r="DO128" s="869"/>
      <c r="DP128" s="869"/>
      <c r="DQ128" s="869" t="s">
        <v>436</v>
      </c>
      <c r="DR128" s="869"/>
      <c r="DS128" s="869"/>
      <c r="DT128" s="869"/>
      <c r="DU128" s="869"/>
      <c r="DV128" s="870" t="s">
        <v>436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4056109</v>
      </c>
      <c r="AB129" s="858"/>
      <c r="AC129" s="858"/>
      <c r="AD129" s="858"/>
      <c r="AE129" s="859"/>
      <c r="AF129" s="860">
        <v>4131761</v>
      </c>
      <c r="AG129" s="858"/>
      <c r="AH129" s="858"/>
      <c r="AI129" s="858"/>
      <c r="AJ129" s="859"/>
      <c r="AK129" s="860">
        <v>4346719</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457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427598</v>
      </c>
      <c r="AB130" s="858"/>
      <c r="AC130" s="858"/>
      <c r="AD130" s="858"/>
      <c r="AE130" s="859"/>
      <c r="AF130" s="860">
        <v>412746</v>
      </c>
      <c r="AG130" s="858"/>
      <c r="AH130" s="858"/>
      <c r="AI130" s="858"/>
      <c r="AJ130" s="859"/>
      <c r="AK130" s="860">
        <v>414079</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3628511</v>
      </c>
      <c r="AB131" s="841"/>
      <c r="AC131" s="841"/>
      <c r="AD131" s="841"/>
      <c r="AE131" s="842"/>
      <c r="AF131" s="843">
        <v>3719015</v>
      </c>
      <c r="AG131" s="841"/>
      <c r="AH131" s="841"/>
      <c r="AI131" s="841"/>
      <c r="AJ131" s="842"/>
      <c r="AK131" s="843">
        <v>3932640</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32.200000000000003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9.3400295599999996</v>
      </c>
      <c r="AB132" s="821"/>
      <c r="AC132" s="821"/>
      <c r="AD132" s="821"/>
      <c r="AE132" s="822"/>
      <c r="AF132" s="823">
        <v>9.0804151100000006</v>
      </c>
      <c r="AG132" s="821"/>
      <c r="AH132" s="821"/>
      <c r="AI132" s="821"/>
      <c r="AJ132" s="822"/>
      <c r="AK132" s="823">
        <v>7.5795903009999996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9.3000000000000007</v>
      </c>
      <c r="AB133" s="800"/>
      <c r="AC133" s="800"/>
      <c r="AD133" s="800"/>
      <c r="AE133" s="801"/>
      <c r="AF133" s="799">
        <v>9.1</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MIIN5h7Q78Oce69ysaynoSXVD+lXaM6zq+kk7QfcvUJ/pWY18Phk2L7C8peHejI91FPb2b3+GmjpJJc3MOfZw==" saltValue="Y0+jkfercfhPTOMdxgad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BN6" sqref="BN6:BU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yaxYx5tDcrrP4Dx1OfanJAvyo0G7aEBUNgSKMJwv7+y6Zljf4wTGcAmec6MnloH63h+WqkXbXKK0B5TOlU3iw==" saltValue="2L5t5Q8iehNqCnBjJutl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1" zoomScale="85" zoomScaleNormal="85" zoomScaleSheetLayoutView="55" workbookViewId="0">
      <selection activeCell="BN6" sqref="BN6:BU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M5arZtAr6u8YQ/hmzFSg4vH8EZiwzWznpJBIXnK7YG/uiPJBEi/faxFPKkdr6Cf392XzfGnpK/GTkpHym8eCQ==" saltValue="WKau1v55gQN28qa/fos7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85" zoomScaleSheetLayoutView="85" workbookViewId="0">
      <selection activeCell="BN6" sqref="BN6:BU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508</v>
      </c>
      <c r="AL9" s="1230"/>
      <c r="AM9" s="1230"/>
      <c r="AN9" s="1231"/>
      <c r="AO9" s="312">
        <v>1244137</v>
      </c>
      <c r="AP9" s="312">
        <v>58454</v>
      </c>
      <c r="AQ9" s="313">
        <v>80518</v>
      </c>
      <c r="AR9" s="314">
        <v>-27.4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509</v>
      </c>
      <c r="AL10" s="1230"/>
      <c r="AM10" s="1230"/>
      <c r="AN10" s="1231"/>
      <c r="AO10" s="315">
        <v>46402</v>
      </c>
      <c r="AP10" s="315">
        <v>2180</v>
      </c>
      <c r="AQ10" s="316">
        <v>8488</v>
      </c>
      <c r="AR10" s="317">
        <v>-74.3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510</v>
      </c>
      <c r="AL11" s="1230"/>
      <c r="AM11" s="1230"/>
      <c r="AN11" s="1231"/>
      <c r="AO11" s="315">
        <v>231485</v>
      </c>
      <c r="AP11" s="315">
        <v>10876</v>
      </c>
      <c r="AQ11" s="316">
        <v>12447</v>
      </c>
      <c r="AR11" s="317">
        <v>-12.6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511</v>
      </c>
      <c r="AL12" s="1230"/>
      <c r="AM12" s="1230"/>
      <c r="AN12" s="1231"/>
      <c r="AO12" s="315" t="s">
        <v>512</v>
      </c>
      <c r="AP12" s="315" t="s">
        <v>512</v>
      </c>
      <c r="AQ12" s="316">
        <v>615</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513</v>
      </c>
      <c r="AL13" s="1230"/>
      <c r="AM13" s="1230"/>
      <c r="AN13" s="1231"/>
      <c r="AO13" s="315" t="s">
        <v>512</v>
      </c>
      <c r="AP13" s="315" t="s">
        <v>512</v>
      </c>
      <c r="AQ13" s="316">
        <v>4</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514</v>
      </c>
      <c r="AL14" s="1230"/>
      <c r="AM14" s="1230"/>
      <c r="AN14" s="1231"/>
      <c r="AO14" s="315" t="s">
        <v>512</v>
      </c>
      <c r="AP14" s="315" t="s">
        <v>512</v>
      </c>
      <c r="AQ14" s="316">
        <v>4032</v>
      </c>
      <c r="AR14" s="317" t="s">
        <v>512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515</v>
      </c>
      <c r="AL15" s="1230"/>
      <c r="AM15" s="1230"/>
      <c r="AN15" s="1231"/>
      <c r="AO15" s="315">
        <v>2475</v>
      </c>
      <c r="AP15" s="315">
        <v>116</v>
      </c>
      <c r="AQ15" s="316">
        <v>1876</v>
      </c>
      <c r="AR15" s="317">
        <v>-93.8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516</v>
      </c>
      <c r="AL16" s="1233"/>
      <c r="AM16" s="1233"/>
      <c r="AN16" s="1234"/>
      <c r="AO16" s="315">
        <v>-117747</v>
      </c>
      <c r="AP16" s="315">
        <v>-5532</v>
      </c>
      <c r="AQ16" s="316">
        <v>-7595</v>
      </c>
      <c r="AR16" s="317">
        <v>-27.2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186</v>
      </c>
      <c r="AL17" s="1233"/>
      <c r="AM17" s="1233"/>
      <c r="AN17" s="1234"/>
      <c r="AO17" s="315">
        <v>1406752</v>
      </c>
      <c r="AP17" s="315">
        <v>66094</v>
      </c>
      <c r="AQ17" s="316">
        <v>100385</v>
      </c>
      <c r="AR17" s="317">
        <v>-34.200000000000003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521</v>
      </c>
      <c r="AL21" s="1227"/>
      <c r="AM21" s="1227"/>
      <c r="AN21" s="1228"/>
      <c r="AO21" s="327">
        <v>5.26</v>
      </c>
      <c r="AP21" s="328">
        <v>9.2200000000000006</v>
      </c>
      <c r="AQ21" s="329">
        <v>-3.96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522</v>
      </c>
      <c r="AL22" s="1227"/>
      <c r="AM22" s="1227"/>
      <c r="AN22" s="1228"/>
      <c r="AO22" s="332">
        <v>99</v>
      </c>
      <c r="AP22" s="333">
        <v>97.2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526</v>
      </c>
      <c r="AL32" s="1218"/>
      <c r="AM32" s="1218"/>
      <c r="AN32" s="1219"/>
      <c r="AO32" s="342">
        <v>549877</v>
      </c>
      <c r="AP32" s="342">
        <v>25835</v>
      </c>
      <c r="AQ32" s="343">
        <v>48843</v>
      </c>
      <c r="AR32" s="344">
        <v>-47.1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527</v>
      </c>
      <c r="AL33" s="1218"/>
      <c r="AM33" s="1218"/>
      <c r="AN33" s="1219"/>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528</v>
      </c>
      <c r="AL34" s="1218"/>
      <c r="AM34" s="1218"/>
      <c r="AN34" s="1219"/>
      <c r="AO34" s="342" t="s">
        <v>512</v>
      </c>
      <c r="AP34" s="342" t="s">
        <v>512</v>
      </c>
      <c r="AQ34" s="343">
        <v>10</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529</v>
      </c>
      <c r="AL35" s="1218"/>
      <c r="AM35" s="1218"/>
      <c r="AN35" s="1219"/>
      <c r="AO35" s="342">
        <v>105038</v>
      </c>
      <c r="AP35" s="342">
        <v>4935</v>
      </c>
      <c r="AQ35" s="343">
        <v>14940</v>
      </c>
      <c r="AR35" s="344">
        <v>-67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530</v>
      </c>
      <c r="AL36" s="1218"/>
      <c r="AM36" s="1218"/>
      <c r="AN36" s="1219"/>
      <c r="AO36" s="342">
        <v>57239</v>
      </c>
      <c r="AP36" s="342">
        <v>2689</v>
      </c>
      <c r="AQ36" s="343">
        <v>3323</v>
      </c>
      <c r="AR36" s="344">
        <v>-19.100000000000001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531</v>
      </c>
      <c r="AL37" s="1218"/>
      <c r="AM37" s="1218"/>
      <c r="AN37" s="1219"/>
      <c r="AO37" s="342" t="s">
        <v>512</v>
      </c>
      <c r="AP37" s="342" t="s">
        <v>512</v>
      </c>
      <c r="AQ37" s="343">
        <v>752</v>
      </c>
      <c r="AR37" s="344" t="s">
        <v>512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532</v>
      </c>
      <c r="AL38" s="1221"/>
      <c r="AM38" s="1221"/>
      <c r="AN38" s="1222"/>
      <c r="AO38" s="345">
        <v>3</v>
      </c>
      <c r="AP38" s="345">
        <v>0</v>
      </c>
      <c r="AQ38" s="346">
        <v>6</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533</v>
      </c>
      <c r="AL39" s="1221"/>
      <c r="AM39" s="1221"/>
      <c r="AN39" s="1222"/>
      <c r="AO39" s="342" t="s">
        <v>512</v>
      </c>
      <c r="AP39" s="342" t="s">
        <v>512</v>
      </c>
      <c r="AQ39" s="343">
        <v>-3695</v>
      </c>
      <c r="AR39" s="344" t="s">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534</v>
      </c>
      <c r="AL40" s="1218"/>
      <c r="AM40" s="1218"/>
      <c r="AN40" s="1219"/>
      <c r="AO40" s="342">
        <v>-414079</v>
      </c>
      <c r="AP40" s="342">
        <v>-19455</v>
      </c>
      <c r="AQ40" s="343">
        <v>-44561</v>
      </c>
      <c r="AR40" s="344">
        <v>-56.3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296</v>
      </c>
      <c r="AL41" s="1224"/>
      <c r="AM41" s="1224"/>
      <c r="AN41" s="1225"/>
      <c r="AO41" s="342">
        <v>298078</v>
      </c>
      <c r="AP41" s="342">
        <v>14005</v>
      </c>
      <c r="AQ41" s="343">
        <v>19619</v>
      </c>
      <c r="AR41" s="344">
        <v>-28.6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503</v>
      </c>
      <c r="AN49" s="1212" t="s">
        <v>538</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1207833</v>
      </c>
      <c r="AN51" s="364">
        <v>62663</v>
      </c>
      <c r="AO51" s="365">
        <v>-1.1000000000000001</v>
      </c>
      <c r="AP51" s="366">
        <v>85205</v>
      </c>
      <c r="AQ51" s="367">
        <v>14.5</v>
      </c>
      <c r="AR51" s="368">
        <v>-15.6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96573</v>
      </c>
      <c r="AN52" s="372">
        <v>5010</v>
      </c>
      <c r="AO52" s="373">
        <v>-21.1</v>
      </c>
      <c r="AP52" s="374">
        <v>38847</v>
      </c>
      <c r="AQ52" s="375">
        <v>13.7</v>
      </c>
      <c r="AR52" s="376">
        <v>-34.799999999999997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1514729</v>
      </c>
      <c r="AN53" s="364">
        <v>76792</v>
      </c>
      <c r="AO53" s="365">
        <v>22.5</v>
      </c>
      <c r="AP53" s="366">
        <v>69469</v>
      </c>
      <c r="AQ53" s="367">
        <v>-18.5</v>
      </c>
      <c r="AR53" s="368">
        <v>41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182825</v>
      </c>
      <c r="AN54" s="372">
        <v>9269</v>
      </c>
      <c r="AO54" s="373">
        <v>85</v>
      </c>
      <c r="AP54" s="374">
        <v>38215</v>
      </c>
      <c r="AQ54" s="375">
        <v>-1.6</v>
      </c>
      <c r="AR54" s="376">
        <v>86.6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505310</v>
      </c>
      <c r="AN55" s="364">
        <v>24917</v>
      </c>
      <c r="AO55" s="365">
        <v>-67.599999999999994</v>
      </c>
      <c r="AP55" s="366">
        <v>67293</v>
      </c>
      <c r="AQ55" s="367">
        <v>-3.1</v>
      </c>
      <c r="AR55" s="368">
        <v>-64.5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217168</v>
      </c>
      <c r="AN56" s="372">
        <v>10708</v>
      </c>
      <c r="AO56" s="373">
        <v>15.5</v>
      </c>
      <c r="AP56" s="374">
        <v>35076</v>
      </c>
      <c r="AQ56" s="375">
        <v>-8.1999999999999993</v>
      </c>
      <c r="AR56" s="376">
        <v>23.7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1240117</v>
      </c>
      <c r="AN57" s="364">
        <v>59750</v>
      </c>
      <c r="AO57" s="365">
        <v>139.80000000000001</v>
      </c>
      <c r="AP57" s="366">
        <v>67343</v>
      </c>
      <c r="AQ57" s="367">
        <v>0.1</v>
      </c>
      <c r="AR57" s="368">
        <v>139.69999999999999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227105</v>
      </c>
      <c r="AN58" s="372">
        <v>10942</v>
      </c>
      <c r="AO58" s="373">
        <v>2.2000000000000002</v>
      </c>
      <c r="AP58" s="374">
        <v>32865</v>
      </c>
      <c r="AQ58" s="375">
        <v>-6.3</v>
      </c>
      <c r="AR58" s="376">
        <v>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1587324</v>
      </c>
      <c r="AN59" s="364">
        <v>74578</v>
      </c>
      <c r="AO59" s="365">
        <v>24.8</v>
      </c>
      <c r="AP59" s="366">
        <v>73475</v>
      </c>
      <c r="AQ59" s="367">
        <v>9.1</v>
      </c>
      <c r="AR59" s="368">
        <v>15.7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725495</v>
      </c>
      <c r="AN60" s="372">
        <v>34086</v>
      </c>
      <c r="AO60" s="373">
        <v>211.5</v>
      </c>
      <c r="AP60" s="374">
        <v>43072</v>
      </c>
      <c r="AQ60" s="375">
        <v>31.1</v>
      </c>
      <c r="AR60" s="376">
        <v>180.4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1211063</v>
      </c>
      <c r="AN61" s="379">
        <v>59740</v>
      </c>
      <c r="AO61" s="380">
        <v>23.7</v>
      </c>
      <c r="AP61" s="381">
        <v>72557</v>
      </c>
      <c r="AQ61" s="382">
        <v>0.4</v>
      </c>
      <c r="AR61" s="368">
        <v>23.3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289833</v>
      </c>
      <c r="AN62" s="372">
        <v>14003</v>
      </c>
      <c r="AO62" s="373">
        <v>58.6</v>
      </c>
      <c r="AP62" s="374">
        <v>37615</v>
      </c>
      <c r="AQ62" s="375">
        <v>5.7</v>
      </c>
      <c r="AR62" s="376">
        <v>52.9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PDR4XcLiHTLnn1SUYRHZUO/GodDIuLflicEFktWKrXI27w7Ur5+oTN3qCHg/z6GALE2qLx5ruBZhjfc9mnlug==" saltValue="VGFwDn10KC+iFKeCK/8x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70" zoomScaleNormal="70" zoomScaleSheetLayoutView="55" workbookViewId="0">
      <selection activeCell="BN6" sqref="BN6:BU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Ioz9yCGvky4tv4YK8tQXlriMS/4H5fQI1G12pKGkWla0rM1Fj1TqQWR7RTFsekb1CyrFfO5O8eXsgZLJZorg==" saltValue="HcMFqruhSQIRz157JtKD4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6" zoomScaleNormal="100" zoomScaleSheetLayoutView="55" workbookViewId="0">
      <selection activeCell="BN6" sqref="BN6:BU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lJGNb9mQz4Mafm7IWQw2j0ouXA5BdD9zIF5l2EvlYYCTplKY0HGHzYTWWPCekdMa510u0Fzujb5LNCcvoPiug==" saltValue="YG2P8j30vcLEVtb1gesDi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N6" sqref="BN6:BU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5" t="s">
        <v>3</v>
      </c>
      <c r="D47" s="1235"/>
      <c r="E47" s="1236"/>
      <c r="F47" s="11">
        <v>14.89</v>
      </c>
      <c r="G47" s="12">
        <v>16.399999999999999</v>
      </c>
      <c r="H47" s="12">
        <v>18.3</v>
      </c>
      <c r="I47" s="12">
        <v>15.74</v>
      </c>
      <c r="J47" s="13">
        <v>14.25</v>
      </c>
    </row>
    <row r="48" spans="2:10" ht="57.75" customHeight="1" x14ac:dyDescent="0.15">
      <c r="B48" s="14"/>
      <c r="C48" s="1237" t="s">
        <v>4</v>
      </c>
      <c r="D48" s="1237"/>
      <c r="E48" s="1238"/>
      <c r="F48" s="15">
        <v>2.25</v>
      </c>
      <c r="G48" s="16">
        <v>4.21</v>
      </c>
      <c r="H48" s="16">
        <v>5.48</v>
      </c>
      <c r="I48" s="16">
        <v>1.1000000000000001</v>
      </c>
      <c r="J48" s="17">
        <v>4.8899999999999997</v>
      </c>
    </row>
    <row r="49" spans="2:10" ht="57.75" customHeight="1" thickBot="1" x14ac:dyDescent="0.2">
      <c r="B49" s="18"/>
      <c r="C49" s="1239" t="s">
        <v>5</v>
      </c>
      <c r="D49" s="1239"/>
      <c r="E49" s="1240"/>
      <c r="F49" s="19">
        <v>1.73</v>
      </c>
      <c r="G49" s="20">
        <v>4.13</v>
      </c>
      <c r="H49" s="20">
        <v>3.57</v>
      </c>
      <c r="I49" s="20" t="s">
        <v>558</v>
      </c>
      <c r="J49" s="21">
        <v>3.14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qQWUneDjlBmJJUNVS8SylnF/MXyJoiuJuNn5QZmy3Fow/4e+zNJ6RkY+zj15UlKES3d6M7KobUmM32qLUKS8A==" saltValue="FClXHfOAN1mYbTIZGS4g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2020-03-16T02:17:03Z</cp:lastPrinted>
  <dcterms:created xsi:type="dcterms:W3CDTF">2020-02-10T06:41:17Z</dcterms:created>
  <dcterms:modified xsi:type="dcterms:W3CDTF">2020-09-23T07:19:48Z</dcterms:modified>
  <cp:category/>
</cp:coreProperties>
</file>