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ogimi\Desktop\DATA\⑧調査物及び公表関係資料\財政状況資料調べ\平成30年度\R2.8.29 【作業依頼】平成30年度財政状況資料集の作成について（2回目：公会計分）\提出\"/>
    </mc:Choice>
  </mc:AlternateContent>
  <xr:revisionPtr revIDLastSave="0" documentId="13_ncr:1_{A0C2B0A6-40CC-4562-8D8D-DCB5B5FEE625}" xr6:coauthVersionLast="45" xr6:coauthVersionMax="45" xr10:uidLastSave="{00000000-0000-0000-0000-000000000000}"/>
  <bookViews>
    <workbookView xWindow="20370" yWindow="-915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O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 r="BW42" i="10" s="1"/>
</calcChain>
</file>

<file path=xl/sharedStrings.xml><?xml version="1.0" encoding="utf-8"?>
<sst xmlns="http://schemas.openxmlformats.org/spreadsheetml/2006/main" count="1153" uniqueCount="595">
  <si>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</si>
  <si>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</si>
  <si>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</si>
  <si>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</si>
  <si>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</si>
  <si>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</si>
  <si>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</si>
  <si>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</si>
  <si>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</si>
  <si>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</si>
  <si>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</si>
  <si>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</si>
  <si>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</si>
  <si>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</si>
  <si>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</si>
  <si>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</si>
  <si>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</si>
  <si>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</si>
  <si>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</si>
  <si>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</si>
  <si>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</si>
  <si>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</si>
  <si>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</si>
  <si>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</si>
  <si>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</si>
  <si>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</si>
  <si>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</si>
  <si>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</si>
  <si>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</si>
  <si>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</si>
  <si>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</si>
  <si>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</si>
  <si>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</si>
  <si>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</si>
  <si>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</si>
  <si>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</si>
  <si>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</si>
  <si>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</si>
  <si>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</si>
  <si>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</si>
  <si>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</si>
  <si>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</si>
  <si>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</si>
  <si>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</si>
  <si>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</si>
  <si>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</si>
  <si>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</si>
  <si>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</si>
  <si>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</si>
  <si>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</si>
  <si>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</si>
  <si>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</si>
  <si>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</si>
  <si>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</si>
  <si>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</si>
  <si>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</si>
  <si>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</si>
  <si>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</si>
  <si>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</si>
  <si>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</si>
  <si>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</si>
  <si>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</si>
  <si>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</si>
  <si>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</si>
  <si>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</si>
  <si>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</si>
  <si>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</si>
  <si>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</si>
  <si>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</si>
  <si>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</si>
  <si>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</si>
  <si>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</si>
  <si>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</si>
  <si>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</si>
  <si>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</si>
  <si>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</si>
  <si>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</si>
  <si>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</si>
  <si>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</si>
  <si>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</si>
  <si>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</si>
  <si>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</si>
  <si>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</si>
  <si>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</si>
  <si>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</si>
  <si>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</si>
  <si>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</si>
  <si>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</si>
  <si>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</si>
  <si>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</si>
  <si>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</si>
  <si>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</si>
  <si>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</si>
  <si>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</si>
  <si>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</si>
  <si>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</si>
  <si>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</si>
  <si>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</si>
  <si>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大宜味村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</si>
  <si>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</si>
  <si>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</si>
  <si>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</si>
  <si>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</si>
  <si>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</si>
  <si>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</si>
  <si>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</si>
  <si>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</si>
  <si>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</si>
  <si>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</si>
  <si>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</si>
  <si>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</si>
  <si>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</si>
  <si>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</si>
  <si>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</si>
  <si>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</si>
  <si>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</si>
  <si>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</si>
  <si>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</si>
  <si>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</si>
  <si>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</si>
  <si>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</si>
  <si>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</si>
  <si>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</si>
  <si>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</si>
  <si>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</si>
  <si>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</si>
  <si>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</si>
  <si>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</si>
  <si>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</si>
  <si>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</si>
  <si>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</si>
  <si>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</si>
  <si>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</si>
  <si>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</si>
  <si>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</si>
  <si>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</si>
  <si>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</si>
  <si>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</si>
  <si>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</si>
  <si>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</si>
  <si>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</si>
  <si>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</si>
  <si>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</si>
  <si>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</si>
  <si>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</si>
  <si>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</si>
  <si>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</si>
  <si>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</si>
  <si>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</si>
  <si>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</si>
  <si>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</si>
  <si>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</si>
  <si>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</si>
  <si>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</si>
  <si>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</si>
  <si>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</si>
  <si>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</si>
  <si>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</si>
  <si>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</si>
  <si>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</si>
  <si>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</si>
  <si>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</si>
  <si>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</si>
  <si>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</si>
  <si>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</si>
  <si>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</si>
  <si>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</si>
  <si>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</si>
  <si>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</si>
  <si>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</si>
  <si>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</si>
  <si>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</si>
  <si>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</si>
  <si>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</si>
  <si>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</si>
  <si>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</si>
  <si>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</si>
  <si>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</si>
  <si>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</si>
  <si>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</si>
  <si>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</si>
  <si>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</si>
  <si>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</si>
  <si>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</si>
  <si>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</si>
  <si>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</si>
  <si>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</si>
  <si>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</si>
  <si>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</si>
  <si>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</si>
  <si>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</si>
  <si>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</si>
  <si>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</si>
  <si>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</si>
  <si>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</si>
  <si>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</si>
  <si>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</si>
  <si>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</si>
  <si>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</si>
  <si>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</si>
  <si>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</si>
  <si>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</si>
  <si>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</si>
  <si>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</si>
  <si>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</si>
  <si>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</si>
  <si>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</si>
  <si>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</si>
  <si>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</si>
  <si>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</si>
  <si>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</si>
  <si>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</si>
  <si>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</si>
  <si>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</si>
  <si>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</si>
  <si>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沖縄県大宜味村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</si>
  <si>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</si>
  <si>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</si>
  <si>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</si>
  <si>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</si>
  <si>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</si>
  <si>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</si>
  <si>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</si>
  <si>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</si>
  <si>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</si>
  <si>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</si>
  <si>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</si>
  <si>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</si>
  <si>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</si>
  <si>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</si>
  <si>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</si>
  <si>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</si>
  <si>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</si>
  <si>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</si>
  <si>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</si>
  <si>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</si>
  <si>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</si>
  <si>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</si>
  <si>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</si>
  <si>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</si>
  <si>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</si>
  <si>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</si>
  <si>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</si>
  <si>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</si>
  <si>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</si>
  <si>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</si>
  <si>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</si>
  <si>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</si>
  <si>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</si>
  <si>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</si>
  <si>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</si>
  <si>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</si>
  <si>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</si>
  <si>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</si>
  <si>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</si>
  <si>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</si>
  <si>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</si>
  <si>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</si>
  <si>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</si>
  <si>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</si>
  <si>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</si>
  <si>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</si>
  <si>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</si>
  <si>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</si>
  <si>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</si>
  <si>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</si>
  <si>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</si>
  <si>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</si>
  <si>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</si>
  <si>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</si>
  <si>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</si>
  <si>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</si>
  <si>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</si>
  <si>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</si>
  <si>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</si>
  <si>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</si>
  <si>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</si>
  <si>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</si>
  <si>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</si>
  <si>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</si>
  <si>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</si>
  <si>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</si>
  <si>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</si>
  <si>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</si>
  <si>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</si>
  <si>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</si>
  <si>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</si>
  <si>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</si>
  <si>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</si>
  <si>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</si>
  <si>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</si>
  <si>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</si>
  <si>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</si>
  <si>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</si>
  <si>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</si>
  <si>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</si>
  <si>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</si>
  <si>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</si>
  <si>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</si>
  <si>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</si>
  <si>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</si>
  <si>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</si>
  <si>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</si>
  <si>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</si>
  <si>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</si>
  <si>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</si>
  <si>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</si>
  <si>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</si>
  <si>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</si>
  <si>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</si>
  <si>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</si>
  <si>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</si>
  <si>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</si>
  <si>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</si>
  <si>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</si>
  <si>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</si>
  <si>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</si>
  <si>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</si>
  <si>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</si>
  <si>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</si>
  <si>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</si>
  <si>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</si>
  <si>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</si>
  <si>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</si>
  <si>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</si>
  <si>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</si>
  <si>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</si>
  <si>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</si>
  <si>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</si>
  <si>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</si>
  <si>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</si>
  <si>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</si>
  <si>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</si>
  <si>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</si>
  <si>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</si>
  <si>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</si>
  <si>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</si>
  <si>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</si>
  <si>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</si>
  <si>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</si>
  <si>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</si>
  <si>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</si>
  <si>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</si>
  <si>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</si>
  <si>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</si>
  <si>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</si>
  <si>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</si>
  <si>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</si>
  <si>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</si>
  <si>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</si>
  <si>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</si>
  <si>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</si>
  <si>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</si>
  <si>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</si>
  <si>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</si>
  <si>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</si>
  <si>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</si>
  <si>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</si>
  <si>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</si>
  <si>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</si>
  <si>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</si>
  <si>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</si>
  <si>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</si>
  <si>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</si>
  <si>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沖縄県大宜味村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</si>
  <si>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</si>
  <si>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</si>
  <si>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</si>
  <si>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</si>
  <si>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</si>
  <si>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</si>
  <si>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</si>
  <si>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</si>
  <si>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</si>
  <si>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</si>
  <si>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</si>
  <si>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</si>
  <si>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</si>
  <si>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</si>
  <si>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</si>
  <si>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</si>
  <si>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</si>
  <si>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</si>
  <si>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</si>
  <si>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</si>
  <si>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</si>
  <si>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</si>
  <si>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</si>
  <si>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</si>
  <si>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</si>
  <si>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</si>
  <si>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</si>
  <si>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</si>
  <si>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</si>
  <si>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</si>
  <si>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</si>
  <si>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</si>
  <si>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</si>
  <si>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</si>
  <si>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</si>
  <si>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工業用水道事業会計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</si>
  <si>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</si>
  <si>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</si>
  <si>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</si>
  <si>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</si>
  <si>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</si>
  <si>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</si>
  <si>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</si>
  <si>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</si>
  <si>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</si>
  <si>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</si>
  <si>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</si>
  <si>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</si>
  <si>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</si>
  <si>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</si>
  <si>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</si>
  <si>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</si>
  <si>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</si>
  <si>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</si>
  <si>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</si>
  <si>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</si>
  <si>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</si>
  <si>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</si>
  <si>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</si>
  <si>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</si>
  <si>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</si>
  <si>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</si>
  <si>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</si>
  <si>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</si>
  <si>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</si>
  <si>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</si>
  <si>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</si>
  <si>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</si>
  <si>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</si>
  <si>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</si>
  <si>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</si>
  <si>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</si>
  <si>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</si>
  <si>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</si>
  <si>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</si>
  <si>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</si>
  <si>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</si>
  <si>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</si>
  <si>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</si>
  <si>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</si>
  <si>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</si>
  <si>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</si>
  <si>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</si>
  <si>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</si>
  <si>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</si>
  <si>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</si>
  <si>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</si>
  <si>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</si>
  <si>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</si>
  <si>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</si>
  <si>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</si>
  <si>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</si>
  <si>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</si>
  <si>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</si>
  <si>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</si>
  <si>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</si>
  <si>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</si>
  <si>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</si>
  <si>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</si>
  <si>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</si>
  <si>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</si>
  <si>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</si>
  <si>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</si>
  <si>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</si>
  <si>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</si>
  <si>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</si>
  <si>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</si>
  <si>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</si>
  <si>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</si>
  <si>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</si>
  <si>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</si>
  <si>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</si>
  <si>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</si>
  <si>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</si>
  <si>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</si>
  <si>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</si>
  <si>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</si>
  <si>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</si>
  <si>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</si>
  <si>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</si>
  <si>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</si>
  <si>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</si>
  <si>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</si>
  <si>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</si>
  <si>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</si>
  <si>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</si>
  <si>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</si>
  <si>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</si>
  <si>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</si>
  <si>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</si>
  <si>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</si>
  <si>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</si>
  <si>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</si>
  <si>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</si>
  <si>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</si>
  <si>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</si>
  <si>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</si>
  <si>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</si>
  <si>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</si>
  <si>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</si>
  <si>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</si>
  <si>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</si>
  <si>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</si>
  <si>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</si>
  <si>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</si>
  <si>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</si>
  <si>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</si>
  <si>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</si>
  <si>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</si>
  <si>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</si>
  <si>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</si>
  <si>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</si>
  <si>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</si>
  <si>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</si>
  <si>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</si>
  <si>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</si>
  <si>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</si>
  <si>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</si>
  <si>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</si>
  <si>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</si>
  <si>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</si>
  <si>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</si>
  <si>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</si>
  <si>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</si>
  <si>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</si>
  <si>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</si>
  <si>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</si>
  <si>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</si>
  <si>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</si>
  <si>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</si>
  <si>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</si>
  <si>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</si>
  <si>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</si>
  <si>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</si>
  <si>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</si>
  <si>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</si>
  <si>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</si>
  <si>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</si>
  <si>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</si>
  <si>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</si>
  <si>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</si>
  <si>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</si>
  <si>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</si>
  <si>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</si>
  <si>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</si>
  <si>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</si>
  <si>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</si>
  <si>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</si>
  <si>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</si>
  <si>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5.31</t>
  </si>
  <si>
    <t>一般会計</t>
  </si>
  <si>
    <t>国民健康保険特別会計</t>
  </si>
  <si>
    <t>簡易水道事業特別会計</t>
  </si>
  <si>
    <t>工業用水道事業会計</t>
  </si>
  <si>
    <t>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</si>
  <si>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</si>
  <si>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</si>
  <si>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</si>
  <si>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</si>
  <si>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</si>
  <si>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</si>
  <si>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</si>
  <si>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</si>
  <si>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国頭地区行政事務組合</t>
    <rPh sb="0" eb="2">
      <t>クニガミ</t>
    </rPh>
    <rPh sb="2" eb="4">
      <t>チク</t>
    </rPh>
    <rPh sb="4" eb="6">
      <t>ギョウセイ</t>
    </rPh>
    <rPh sb="6" eb="8">
      <t>ジム</t>
    </rPh>
    <rPh sb="8" eb="10">
      <t>クミアイ</t>
    </rPh>
    <phoneticPr fontId="35"/>
  </si>
  <si>
    <t>北部広域市町村圏事務組合</t>
    <rPh sb="0" eb="2">
      <t>ホクブ</t>
    </rPh>
    <rPh sb="2" eb="4">
      <t>コウイキ</t>
    </rPh>
    <rPh sb="4" eb="7">
      <t>シチョウソン</t>
    </rPh>
    <rPh sb="7" eb="8">
      <t>ケン</t>
    </rPh>
    <rPh sb="8" eb="10">
      <t>ジム</t>
    </rPh>
    <rPh sb="10" eb="12">
      <t>クミアイ</t>
    </rPh>
    <phoneticPr fontId="35"/>
  </si>
  <si>
    <t>沖縄県市町村総合事務組合</t>
    <rPh sb="0" eb="3">
      <t>オキナワケン</t>
    </rPh>
    <rPh sb="3" eb="6">
      <t>シチョウソン</t>
    </rPh>
    <rPh sb="6" eb="8">
      <t>ソウゴウ</t>
    </rPh>
    <rPh sb="8" eb="10">
      <t>ジム</t>
    </rPh>
    <rPh sb="10" eb="12">
      <t>クミアイ</t>
    </rPh>
    <phoneticPr fontId="35"/>
  </si>
  <si>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</si>
  <si>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</si>
  <si>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35"/>
  </si>
  <si>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35"/>
  </si>
  <si>
    <t>沖縄県後期高齢者医療広域連合(一般会計)</t>
    <rPh sb="15" eb="17">
      <t>イッパン</t>
    </rPh>
    <phoneticPr fontId="2"/>
  </si>
  <si>
    <t>沖縄県後期高齢者医療広域連合(特別会計)</t>
    <rPh sb="0" eb="3">
      <t>オキナワケン</t>
    </rPh>
    <rPh sb="3" eb="5">
      <t>コウキ</t>
    </rPh>
    <rPh sb="5" eb="7">
      <t>コウレイ</t>
    </rPh>
    <rPh sb="7" eb="8">
      <t>モノ</t>
    </rPh>
    <rPh sb="8" eb="10">
      <t>イリョウ</t>
    </rPh>
    <rPh sb="10" eb="12">
      <t>コウイキ</t>
    </rPh>
    <rPh sb="12" eb="14">
      <t>レンゴウ</t>
    </rPh>
    <rPh sb="15" eb="17">
      <t>トクベツ</t>
    </rPh>
    <rPh sb="17" eb="19">
      <t>カイケイ</t>
    </rPh>
    <phoneticPr fontId="35"/>
  </si>
  <si>
    <t>財産形成基金</t>
    <rPh sb="0" eb="2">
      <t>ザイサン</t>
    </rPh>
    <rPh sb="2" eb="4">
      <t>ケイセイ</t>
    </rPh>
    <rPh sb="4" eb="6">
      <t>キキン</t>
    </rPh>
    <phoneticPr fontId="2"/>
  </si>
  <si>
    <t>人材育成基金</t>
    <rPh sb="0" eb="2">
      <t>ジンザイ</t>
    </rPh>
    <rPh sb="2" eb="4">
      <t>イクセイ</t>
    </rPh>
    <rPh sb="4" eb="6">
      <t>キキン</t>
    </rPh>
    <phoneticPr fontId="2"/>
  </si>
  <si>
    <t>結い基金</t>
    <rPh sb="0" eb="1">
      <t>ユイ</t>
    </rPh>
    <rPh sb="2" eb="4">
      <t>キキン</t>
    </rPh>
    <phoneticPr fontId="2"/>
  </si>
  <si>
    <t>水源基金</t>
    <rPh sb="0" eb="2">
      <t>スイゲン</t>
    </rPh>
    <rPh sb="2" eb="4">
      <t>キキン</t>
    </rPh>
    <phoneticPr fontId="2"/>
  </si>
  <si>
    <t>地域振興基金</t>
    <rPh sb="0" eb="2">
      <t>チイキ</t>
    </rPh>
    <rPh sb="2" eb="4">
      <t>シンコウ</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</si>
  <si>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</si>
  <si>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</si>
  <si>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</si>
  <si>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</si>
  <si>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過疎対策事業債などの交付税措置のある地方債を優先的に活用し、基金の積立を積極的に行ってきた結果、将来負担比率はマイナスとなっている。有形固定資産減価償却率についても、大型公共施設を近年整備したことで、類似団体内平均値を大きく下回っている。</t>
    <rPh sb="1" eb="3">
      <t>カソ</t>
    </rPh>
    <rPh sb="3" eb="5">
      <t>タイサク</t>
    </rPh>
    <rPh sb="5" eb="7">
      <t>ジギョウ</t>
    </rPh>
    <rPh sb="7" eb="8">
      <t>サイ</t>
    </rPh>
    <rPh sb="11" eb="14">
      <t>コウフゼイ</t>
    </rPh>
    <rPh sb="14" eb="16">
      <t>ソチ</t>
    </rPh>
    <rPh sb="19" eb="22">
      <t>チホウサイ</t>
    </rPh>
    <rPh sb="23" eb="26">
      <t>ユウセンテキ</t>
    </rPh>
    <rPh sb="27" eb="29">
      <t>カツヨウ</t>
    </rPh>
    <rPh sb="31" eb="33">
      <t>キキン</t>
    </rPh>
    <rPh sb="34" eb="36">
      <t>ツミタテ</t>
    </rPh>
    <rPh sb="37" eb="40">
      <t>セッキョクテキ</t>
    </rPh>
    <rPh sb="41" eb="42">
      <t>オコナ</t>
    </rPh>
    <rPh sb="46" eb="48">
      <t>ケッカ</t>
    </rPh>
    <rPh sb="49" eb="51">
      <t>ショウライ</t>
    </rPh>
    <rPh sb="51" eb="53">
      <t>フタン</t>
    </rPh>
    <rPh sb="53" eb="55">
      <t>ヒリツ</t>
    </rPh>
    <rPh sb="67" eb="69">
      <t>ユウケイ</t>
    </rPh>
    <rPh sb="69" eb="71">
      <t>コテイ</t>
    </rPh>
    <rPh sb="71" eb="73">
      <t>シサン</t>
    </rPh>
    <rPh sb="73" eb="75">
      <t>ゲンカ</t>
    </rPh>
    <rPh sb="75" eb="77">
      <t>ショウキャク</t>
    </rPh>
    <rPh sb="77" eb="78">
      <t>リツ</t>
    </rPh>
    <rPh sb="84" eb="86">
      <t>オオガタ</t>
    </rPh>
    <rPh sb="86" eb="88">
      <t>コウキョウ</t>
    </rPh>
    <rPh sb="88" eb="90">
      <t>シセツ</t>
    </rPh>
    <rPh sb="91" eb="93">
      <t>キンネン</t>
    </rPh>
    <rPh sb="93" eb="95">
      <t>セイビ</t>
    </rPh>
    <rPh sb="101" eb="103">
      <t>ルイジ</t>
    </rPh>
    <rPh sb="103" eb="105">
      <t>ダンタイ</t>
    </rPh>
    <rPh sb="105" eb="106">
      <t>ナイ</t>
    </rPh>
    <rPh sb="106" eb="109">
      <t>ヘイキンチ</t>
    </rPh>
    <rPh sb="110" eb="111">
      <t>オオ</t>
    </rPh>
    <rPh sb="113" eb="115">
      <t>シタマワ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</si>
  <si>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</si>
  <si>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</si>
  <si>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</si>
  <si>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</si>
  <si>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</si>
  <si>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</si>
  <si>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将来負担比率は、基金等の充当可能財源等の控除によりマイナスとなったことで数値は算定されなかった。
　実質公債費比率については、類似団体と比較して低い水準で推移しているが、今後は小・中学校の建設に伴う地方債の元金償還が平成３１年度以降に始まるため、実質公債費比率が上昇に転じることが見込まれる。</t>
    <rPh sb="1" eb="3">
      <t>ショウライ</t>
    </rPh>
    <rPh sb="3" eb="5">
      <t>フタン</t>
    </rPh>
    <rPh sb="5" eb="7">
      <t>ヒリツ</t>
    </rPh>
    <rPh sb="9" eb="11">
      <t>キキン</t>
    </rPh>
    <rPh sb="11" eb="12">
      <t>トウ</t>
    </rPh>
    <rPh sb="13" eb="15">
      <t>ジュウトウ</t>
    </rPh>
    <rPh sb="15" eb="17">
      <t>カノウ</t>
    </rPh>
    <rPh sb="17" eb="19">
      <t>ザイゲン</t>
    </rPh>
    <rPh sb="19" eb="20">
      <t>トウ</t>
    </rPh>
    <rPh sb="21" eb="23">
      <t>コウジョ</t>
    </rPh>
    <rPh sb="37" eb="39">
      <t>スウチ</t>
    </rPh>
    <rPh sb="40" eb="42">
      <t>サンテイ</t>
    </rPh>
    <rPh sb="51" eb="53">
      <t>ジッシツ</t>
    </rPh>
    <rPh sb="53" eb="56">
      <t>コウサイヒ</t>
    </rPh>
    <rPh sb="56" eb="58">
      <t>ヒリツ</t>
    </rPh>
    <rPh sb="64" eb="66">
      <t>ルイジ</t>
    </rPh>
    <rPh sb="66" eb="68">
      <t>ダンタイ</t>
    </rPh>
    <rPh sb="69" eb="71">
      <t>ヒカク</t>
    </rPh>
    <rPh sb="73" eb="74">
      <t>ヒク</t>
    </rPh>
    <rPh sb="75" eb="77">
      <t>スイジュン</t>
    </rPh>
    <rPh sb="78" eb="80">
      <t>スイイ</t>
    </rPh>
    <rPh sb="86" eb="88">
      <t>コンゴ</t>
    </rPh>
    <rPh sb="89" eb="90">
      <t>ショウ</t>
    </rPh>
    <rPh sb="91" eb="94">
      <t>チュウガッコウ</t>
    </rPh>
    <rPh sb="95" eb="97">
      <t>ケンセツ</t>
    </rPh>
    <rPh sb="98" eb="99">
      <t>トモナ</t>
    </rPh>
    <rPh sb="100" eb="103">
      <t>チホウサイ</t>
    </rPh>
    <rPh sb="104" eb="106">
      <t>ガンキン</t>
    </rPh>
    <rPh sb="106" eb="108">
      <t>ショウカン</t>
    </rPh>
    <rPh sb="109" eb="111">
      <t>ヘイセイ</t>
    </rPh>
    <rPh sb="113" eb="115">
      <t>ネンド</t>
    </rPh>
    <rPh sb="115" eb="117">
      <t>イコウ</t>
    </rPh>
    <rPh sb="118" eb="119">
      <t>ハジ</t>
    </rPh>
    <rPh sb="124" eb="126">
      <t>ジッシツ</t>
    </rPh>
    <rPh sb="126" eb="129">
      <t>コウサイヒ</t>
    </rPh>
    <rPh sb="129" eb="131">
      <t>ヒリツ</t>
    </rPh>
    <rPh sb="132" eb="134">
      <t>ジョウショウ</t>
    </rPh>
    <rPh sb="135" eb="136">
      <t>テン</t>
    </rPh>
    <rPh sb="141" eb="143">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</si>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</sst>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3299501-BAED-4DAB-8EA1-AA2F1D96B30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5881-4306-B15D-11EF0ACCDA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420825</c:v>
                </c:pt>
                <c:pt idx="1">
                  <c:v>706188</c:v>
                </c:pt>
                <c:pt idx="2">
                  <c:v>196883</c:v>
                </c:pt>
                <c:pt idx="3">
                  <c:v>149889</c:v>
                </c:pt>
                <c:pt idx="4">
                  <c:v>287459</c:v>
                </c:pt>
              </c:numCache>
            </c:numRef>
          </c:val>
          <c:smooth val="0"/>
          <c:extLst>
            <c:ext xmlns:c16="http://schemas.microsoft.com/office/drawing/2014/chart" uri="{C3380CC4-5D6E-409C-BE32-E72D297353CC}">
              <c16:uniqueId val="{00000001-5881-4306-B15D-11EF0ACCDA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7.6</c:v>
                </c:pt>
                <c:pt idx="1">
                  <c:v>21.19</c:v>
                </c:pt>
                <c:pt idx="2">
                  <c:v>18.3</c:v>
                </c:pt>
                <c:pt idx="3">
                  <c:v>12.08</c:v>
                </c:pt>
                <c:pt idx="4">
                  <c:v>11.58</c:v>
                </c:pt>
              </c:numCache>
            </c:numRef>
          </c:val>
          <c:extLst>
            <c:ext xmlns:c16="http://schemas.microsoft.com/office/drawing/2014/chart" uri="{C3380CC4-5D6E-409C-BE32-E72D297353CC}">
              <c16:uniqueId val="{00000000-838E-4E14-B236-8CCBB642CC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12.93</c:v>
                </c:pt>
                <c:pt idx="1">
                  <c:v>12.83</c:v>
                </c:pt>
                <c:pt idx="2">
                  <c:v>23.74</c:v>
                </c:pt>
                <c:pt idx="3">
                  <c:v>33.28</c:v>
                </c:pt>
                <c:pt idx="4">
                  <c:v>42.49</c:v>
                </c:pt>
              </c:numCache>
            </c:numRef>
          </c:val>
          <c:extLst>
            <c:ext xmlns:c16="http://schemas.microsoft.com/office/drawing/2014/chart" uri="{C3380CC4-5D6E-409C-BE32-E72D297353CC}">
              <c16:uniqueId val="{00000001-838E-4E14-B236-8CCBB642CC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-5.31</c:v>
                </c:pt>
                <c:pt idx="1">
                  <c:v>14.13</c:v>
                </c:pt>
                <c:pt idx="2">
                  <c:v>7.75</c:v>
                </c:pt>
                <c:pt idx="3">
                  <c:v>2.87</c:v>
                </c:pt>
                <c:pt idx="4">
                  <c:v>13.43</c:v>
                </c:pt>
              </c:numCache>
            </c:numRef>
          </c:val>
          <c:smooth val="0"/>
          <c:extLst>
            <c:ext xmlns:c16="http://schemas.microsoft.com/office/drawing/2014/chart" uri="{C3380CC4-5D6E-409C-BE32-E72D297353CC}">
              <c16:uniqueId val="{00000002-838E-4E14-B236-8CCBB642CC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DD-49B2-9ADD-F857A743D3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DD-49B2-9ADD-F857A743D32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8DD-49B2-9ADD-F857A743D32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8DD-49B2-9ADD-F857A743D32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48DD-49B2-9ADD-F857A743D32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0.06</c:v>
                </c:pt>
                <c:pt idx="4">
                  <c:v>#N/A</c:v>
                </c:pt>
                <c:pt idx="5">
                  <c:v>0.08</c:v>
                </c:pt>
                <c:pt idx="6">
                  <c:v>#N/A</c:v>
                </c:pt>
                <c:pt idx="7">
                  <c:v>0.19</c:v>
                </c:pt>
                <c:pt idx="8">
                  <c:v>#N/A</c:v>
                </c:pt>
                <c:pt idx="9">
                  <c:v>0.37</c:v>
                </c:pt>
              </c:numCache>
            </c:numRef>
          </c:val>
          <c:extLst>
            <c:ext xmlns:c16="http://schemas.microsoft.com/office/drawing/2014/chart" uri="{C3380CC4-5D6E-409C-BE32-E72D297353CC}">
              <c16:uniqueId val="{00000005-48DD-49B2-9ADD-F857A743D322}"/>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0.23</c:v>
                </c:pt>
                <c:pt idx="2">
                  <c:v>#N/A</c:v>
                </c:pt>
                <c:pt idx="3">
                  <c:v>0.28999999999999998</c:v>
                </c:pt>
                <c:pt idx="4">
                  <c:v>#N/A</c:v>
                </c:pt>
                <c:pt idx="5">
                  <c:v>0.39</c:v>
                </c:pt>
                <c:pt idx="6">
                  <c:v>#N/A</c:v>
                </c:pt>
                <c:pt idx="7">
                  <c:v>0.48</c:v>
                </c:pt>
                <c:pt idx="8">
                  <c:v>#N/A</c:v>
                </c:pt>
                <c:pt idx="9">
                  <c:v>0.6</c:v>
                </c:pt>
              </c:numCache>
            </c:numRef>
          </c:val>
          <c:extLst>
            <c:ext xmlns:c16="http://schemas.microsoft.com/office/drawing/2014/chart" uri="{C3380CC4-5D6E-409C-BE32-E72D297353CC}">
              <c16:uniqueId val="{00000006-48DD-49B2-9ADD-F857A743D322}"/>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0.31</c:v>
                </c:pt>
                <c:pt idx="2">
                  <c:v>#N/A</c:v>
                </c:pt>
                <c:pt idx="3">
                  <c:v>0.24</c:v>
                </c:pt>
                <c:pt idx="4">
                  <c:v>#N/A</c:v>
                </c:pt>
                <c:pt idx="5">
                  <c:v>0.44</c:v>
                </c:pt>
                <c:pt idx="6">
                  <c:v>#N/A</c:v>
                </c:pt>
                <c:pt idx="7">
                  <c:v>0.46</c:v>
                </c:pt>
                <c:pt idx="8">
                  <c:v>#N/A</c:v>
                </c:pt>
                <c:pt idx="9">
                  <c:v>0.76</c:v>
                </c:pt>
              </c:numCache>
            </c:numRef>
          </c:val>
          <c:extLst>
            <c:ext xmlns:c16="http://schemas.microsoft.com/office/drawing/2014/chart" uri="{C3380CC4-5D6E-409C-BE32-E72D297353CC}">
              <c16:uniqueId val="{00000007-48DD-49B2-9ADD-F857A743D32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4.2300000000000004</c:v>
                </c:pt>
                <c:pt idx="2">
                  <c:v>#N/A</c:v>
                </c:pt>
                <c:pt idx="3">
                  <c:v>1.64</c:v>
                </c:pt>
                <c:pt idx="4">
                  <c:v>#N/A</c:v>
                </c:pt>
                <c:pt idx="5">
                  <c:v>2.4500000000000002</c:v>
                </c:pt>
                <c:pt idx="6">
                  <c:v>#N/A</c:v>
                </c:pt>
                <c:pt idx="7">
                  <c:v>2.74</c:v>
                </c:pt>
                <c:pt idx="8">
                  <c:v>#N/A</c:v>
                </c:pt>
                <c:pt idx="9">
                  <c:v>2.91</c:v>
                </c:pt>
              </c:numCache>
            </c:numRef>
          </c:val>
          <c:extLst>
            <c:ext xmlns:c16="http://schemas.microsoft.com/office/drawing/2014/chart" uri="{C3380CC4-5D6E-409C-BE32-E72D297353CC}">
              <c16:uniqueId val="{00000008-48DD-49B2-9ADD-F857A743D32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7.6</c:v>
                </c:pt>
                <c:pt idx="2">
                  <c:v>#N/A</c:v>
                </c:pt>
                <c:pt idx="3">
                  <c:v>21.18</c:v>
                </c:pt>
                <c:pt idx="4">
                  <c:v>#N/A</c:v>
                </c:pt>
                <c:pt idx="5">
                  <c:v>18.3</c:v>
                </c:pt>
                <c:pt idx="6">
                  <c:v>#N/A</c:v>
                </c:pt>
                <c:pt idx="7">
                  <c:v>12.08</c:v>
                </c:pt>
                <c:pt idx="8">
                  <c:v>#N/A</c:v>
                </c:pt>
                <c:pt idx="9">
                  <c:v>11.58</c:v>
                </c:pt>
              </c:numCache>
            </c:numRef>
          </c:val>
          <c:extLst>
            <c:ext xmlns:c16="http://schemas.microsoft.com/office/drawing/2014/chart" uri="{C3380CC4-5D6E-409C-BE32-E72D297353CC}">
              <c16:uniqueId val="{00000009-48DD-49B2-9ADD-F857A743D3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256</c:v>
                </c:pt>
                <c:pt idx="5">
                  <c:v>243</c:v>
                </c:pt>
                <c:pt idx="8">
                  <c:v>252</c:v>
                </c:pt>
                <c:pt idx="11">
                  <c:v>270</c:v>
                </c:pt>
                <c:pt idx="14">
                  <c:v>305</c:v>
                </c:pt>
              </c:numCache>
            </c:numRef>
          </c:val>
          <c:extLst>
            <c:ext xmlns:c16="http://schemas.microsoft.com/office/drawing/2014/chart" uri="{C3380CC4-5D6E-409C-BE32-E72D297353CC}">
              <c16:uniqueId val="{00000000-D27D-40DD-AA38-EB769AC958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2</c:v>
                </c:pt>
                <c:pt idx="6">
                  <c:v>1</c:v>
                </c:pt>
                <c:pt idx="9">
                  <c:v>0</c:v>
                </c:pt>
                <c:pt idx="12">
                  <c:v>0</c:v>
                </c:pt>
              </c:numCache>
            </c:numRef>
          </c:val>
          <c:extLst>
            <c:ext xmlns:c16="http://schemas.microsoft.com/office/drawing/2014/chart" uri="{C3380CC4-5D6E-409C-BE32-E72D297353CC}">
              <c16:uniqueId val="{00000001-D27D-40DD-AA38-EB769AC958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27D-40DD-AA38-EB769AC958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c:v>
                </c:pt>
                <c:pt idx="3">
                  <c:v>35</c:v>
                </c:pt>
                <c:pt idx="6">
                  <c:v>32</c:v>
                </c:pt>
                <c:pt idx="9">
                  <c:v>36</c:v>
                </c:pt>
                <c:pt idx="12">
                  <c:v>39</c:v>
                </c:pt>
              </c:numCache>
            </c:numRef>
          </c:val>
          <c:extLst>
            <c:ext xmlns:c16="http://schemas.microsoft.com/office/drawing/2014/chart" uri="{C3380CC4-5D6E-409C-BE32-E72D297353CC}">
              <c16:uniqueId val="{00000003-D27D-40DD-AA38-EB769AC958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54</c:v>
                </c:pt>
                <c:pt idx="3">
                  <c:v>50</c:v>
                </c:pt>
                <c:pt idx="6">
                  <c:v>45</c:v>
                </c:pt>
                <c:pt idx="9">
                  <c:v>36</c:v>
                </c:pt>
                <c:pt idx="12">
                  <c:v>50</c:v>
                </c:pt>
              </c:numCache>
            </c:numRef>
          </c:val>
          <c:extLst>
            <c:ext xmlns:c16="http://schemas.microsoft.com/office/drawing/2014/chart" uri="{C3380CC4-5D6E-409C-BE32-E72D297353CC}">
              <c16:uniqueId val="{00000004-D27D-40DD-AA38-EB769AC958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7D-40DD-AA38-EB769AC958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7D-40DD-AA38-EB769AC958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265</c:v>
                </c:pt>
                <c:pt idx="3">
                  <c:v>246</c:v>
                </c:pt>
                <c:pt idx="6">
                  <c:v>253</c:v>
                </c:pt>
                <c:pt idx="9">
                  <c:v>290</c:v>
                </c:pt>
                <c:pt idx="12">
                  <c:v>339</c:v>
                </c:pt>
              </c:numCache>
            </c:numRef>
          </c:val>
          <c:extLst>
            <c:ext xmlns:c16="http://schemas.microsoft.com/office/drawing/2014/chart" uri="{C3380CC4-5D6E-409C-BE32-E72D297353CC}">
              <c16:uniqueId val="{00000007-D27D-40DD-AA38-EB769AC958C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84</c:v>
                </c:pt>
                <c:pt idx="2">
                  <c:v>#N/A</c:v>
                </c:pt>
                <c:pt idx="3">
                  <c:v>#N/A</c:v>
                </c:pt>
                <c:pt idx="4">
                  <c:v>90</c:v>
                </c:pt>
                <c:pt idx="5">
                  <c:v>#N/A</c:v>
                </c:pt>
                <c:pt idx="6">
                  <c:v>#N/A</c:v>
                </c:pt>
                <c:pt idx="7">
                  <c:v>79</c:v>
                </c:pt>
                <c:pt idx="8">
                  <c:v>#N/A</c:v>
                </c:pt>
                <c:pt idx="9">
                  <c:v>#N/A</c:v>
                </c:pt>
                <c:pt idx="10">
                  <c:v>92</c:v>
                </c:pt>
                <c:pt idx="11">
                  <c:v>#N/A</c:v>
                </c:pt>
                <c:pt idx="12">
                  <c:v>#N/A</c:v>
                </c:pt>
                <c:pt idx="13">
                  <c:v>123</c:v>
                </c:pt>
                <c:pt idx="14">
                  <c:v>#N/A</c:v>
                </c:pt>
              </c:numCache>
            </c:numRef>
          </c:val>
          <c:smooth val="0"/>
          <c:extLst>
            <c:ext xmlns:c16="http://schemas.microsoft.com/office/drawing/2014/chart" uri="{C3380CC4-5D6E-409C-BE32-E72D297353CC}">
              <c16:uniqueId val="{00000008-D27D-40DD-AA38-EB769AC958C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2276</c:v>
                </c:pt>
                <c:pt idx="5">
                  <c:v>3120</c:v>
                </c:pt>
                <c:pt idx="8">
                  <c:v>3296</c:v>
                </c:pt>
                <c:pt idx="11">
                  <c:v>3233</c:v>
                </c:pt>
                <c:pt idx="14">
                  <c:v>3247</c:v>
                </c:pt>
              </c:numCache>
            </c:numRef>
          </c:val>
          <c:extLst>
            <c:ext xmlns:c16="http://schemas.microsoft.com/office/drawing/2014/chart" uri="{C3380CC4-5D6E-409C-BE32-E72D297353CC}">
              <c16:uniqueId val="{00000000-CC17-41A8-B430-19706BEFAB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362</c:v>
                </c:pt>
                <c:pt idx="5">
                  <c:v>470</c:v>
                </c:pt>
                <c:pt idx="8">
                  <c:v>457</c:v>
                </c:pt>
                <c:pt idx="11">
                  <c:v>410</c:v>
                </c:pt>
                <c:pt idx="14">
                  <c:v>312</c:v>
                </c:pt>
              </c:numCache>
            </c:numRef>
          </c:val>
          <c:extLst>
            <c:ext xmlns:c16="http://schemas.microsoft.com/office/drawing/2014/chart" uri="{C3380CC4-5D6E-409C-BE32-E72D297353CC}">
              <c16:uniqueId val="{00000001-CC17-41A8-B430-19706BEFAB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2323</c:v>
                </c:pt>
                <c:pt idx="5">
                  <c:v>2382</c:v>
                </c:pt>
                <c:pt idx="8">
                  <c:v>2710</c:v>
                </c:pt>
                <c:pt idx="11">
                  <c:v>2965</c:v>
                </c:pt>
                <c:pt idx="14">
                  <c:v>3152</c:v>
                </c:pt>
              </c:numCache>
            </c:numRef>
          </c:val>
          <c:extLst>
            <c:ext xmlns:c16="http://schemas.microsoft.com/office/drawing/2014/chart" uri="{C3380CC4-5D6E-409C-BE32-E72D297353CC}">
              <c16:uniqueId val="{00000002-CC17-41A8-B430-19706BEFAB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17-41A8-B430-19706BEFAB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17-41A8-B430-19706BEFAB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17-41A8-B430-19706BEFAB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246</c:v>
                </c:pt>
                <c:pt idx="3">
                  <c:v>220</c:v>
                </c:pt>
                <c:pt idx="6">
                  <c:v>160</c:v>
                </c:pt>
                <c:pt idx="9">
                  <c:v>140</c:v>
                </c:pt>
                <c:pt idx="12">
                  <c:v>73</c:v>
                </c:pt>
              </c:numCache>
            </c:numRef>
          </c:val>
          <c:extLst>
            <c:ext xmlns:c16="http://schemas.microsoft.com/office/drawing/2014/chart" uri="{C3380CC4-5D6E-409C-BE32-E72D297353CC}">
              <c16:uniqueId val="{00000006-CC17-41A8-B430-19706BEFAB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190</c:v>
                </c:pt>
                <c:pt idx="3">
                  <c:v>274</c:v>
                </c:pt>
                <c:pt idx="6">
                  <c:v>178</c:v>
                </c:pt>
                <c:pt idx="9">
                  <c:v>142</c:v>
                </c:pt>
                <c:pt idx="12">
                  <c:v>106</c:v>
                </c:pt>
              </c:numCache>
            </c:numRef>
          </c:val>
          <c:extLst>
            <c:ext xmlns:c16="http://schemas.microsoft.com/office/drawing/2014/chart" uri="{C3380CC4-5D6E-409C-BE32-E72D297353CC}">
              <c16:uniqueId val="{00000007-CC17-41A8-B430-19706BEFAB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479</c:v>
                </c:pt>
                <c:pt idx="3">
                  <c:v>431</c:v>
                </c:pt>
                <c:pt idx="6">
                  <c:v>384</c:v>
                </c:pt>
                <c:pt idx="9">
                  <c:v>323</c:v>
                </c:pt>
                <c:pt idx="12">
                  <c:v>340</c:v>
                </c:pt>
              </c:numCache>
            </c:numRef>
          </c:val>
          <c:extLst>
            <c:ext xmlns:c16="http://schemas.microsoft.com/office/drawing/2014/chart" uri="{C3380CC4-5D6E-409C-BE32-E72D297353CC}">
              <c16:uniqueId val="{00000008-CC17-41A8-B430-19706BEFAB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2</c:v>
                </c:pt>
                <c:pt idx="6">
                  <c:v>0</c:v>
                </c:pt>
                <c:pt idx="9">
                  <c:v>0</c:v>
                </c:pt>
                <c:pt idx="12">
                  <c:v>0</c:v>
                </c:pt>
              </c:numCache>
            </c:numRef>
          </c:val>
          <c:extLst>
            <c:ext xmlns:c16="http://schemas.microsoft.com/office/drawing/2014/chart" uri="{C3380CC4-5D6E-409C-BE32-E72D297353CC}">
              <c16:uniqueId val="{00000009-CC17-41A8-B430-19706BEFAB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3385</c:v>
                </c:pt>
                <c:pt idx="3">
                  <c:v>4335</c:v>
                </c:pt>
                <c:pt idx="6">
                  <c:v>4601</c:v>
                </c:pt>
                <c:pt idx="9">
                  <c:v>4512</c:v>
                </c:pt>
                <c:pt idx="12">
                  <c:v>4420</c:v>
                </c:pt>
              </c:numCache>
            </c:numRef>
          </c:val>
          <c:extLst>
            <c:ext xmlns:c16="http://schemas.microsoft.com/office/drawing/2014/chart" uri="{C3380CC4-5D6E-409C-BE32-E72D297353CC}">
              <c16:uniqueId val="{0000000A-CC17-41A8-B430-19706BEFAB0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C17-41A8-B430-19706BEFAB0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440</c:v>
                </c:pt>
                <c:pt idx="1">
                  <c:v>610</c:v>
                </c:pt>
                <c:pt idx="2">
                  <c:v>786</c:v>
                </c:pt>
              </c:numCache>
            </c:numRef>
          </c:val>
          <c:extLst>
            <c:ext xmlns:c16="http://schemas.microsoft.com/office/drawing/2014/chart" uri="{C3380CC4-5D6E-409C-BE32-E72D297353CC}">
              <c16:uniqueId val="{00000000-B430-4412-894B-45C5F807F1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c:v>
                </c:pt>
                <c:pt idx="1">
                  <c:v>5</c:v>
                </c:pt>
                <c:pt idx="2">
                  <c:v>0</c:v>
                </c:pt>
              </c:numCache>
            </c:numRef>
          </c:val>
          <c:extLst>
            <c:ext xmlns:c16="http://schemas.microsoft.com/office/drawing/2014/chart" uri="{C3380CC4-5D6E-409C-BE32-E72D297353CC}">
              <c16:uniqueId val="{00000001-B430-4412-894B-45C5F807F1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2256</c:v>
                </c:pt>
                <c:pt idx="1">
                  <c:v>2341</c:v>
                </c:pt>
                <c:pt idx="2">
                  <c:v>2358</c:v>
                </c:pt>
              </c:numCache>
            </c:numRef>
          </c:val>
          <c:extLst>
            <c:ext xmlns:c16="http://schemas.microsoft.com/office/drawing/2014/chart" uri="{C3380CC4-5D6E-409C-BE32-E72D297353CC}">
              <c16:uniqueId val="{00000002-B430-4412-894B-45C5F807F1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{CA956A6D-D822-4948-9273-A08E22B596F4}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A46-4F77-B934-7EA9F3B111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{0C597D7A-6673-4685-9D8D-2D07C6F99A61}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46-4F77-B934-7EA9F3B111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{3834FE2E-BE24-411C-8DDE-F828A931656C}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46-4F77-B934-7EA9F3B111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{F44BCA86-1B15-4F25-ADEC-928AE0FBD658}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46-4F77-B934-7EA9F3B111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{A73F7B64-425D-43FD-9A74-16E9399D144B}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46-4F77-B934-7EA9F3B1112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{E6ED96BA-D549-4A0F-87EC-091E4F65E3A5}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A46-4F77-B934-7EA9F3B1112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{DCBD7672-72D5-4FA2-B16F-000264BC1682}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A46-4F77-B934-7EA9F3B1112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{5BEB8F7D-21AB-411D-84D8-8F8BB39F8118}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A46-4F77-B934-7EA9F3B1112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{0FD36685-1652-41E3-A039-E5C00DACFE7B}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A46-4F77-B934-7EA9F3B111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34.5</c:v>
                </c:pt>
                <c:pt idx="24">
                  <c:v>36.299999999999997</c:v>
                </c:pt>
                <c:pt idx="32">
                  <c:v>38.299999999999997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A46-4F77-B934-7EA9F3B111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{394747BA-4D31-4174-BB25-AB2F9E49DF20}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A46-4F77-B934-7EA9F3B111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{393F87B1-6CC9-46F6-AFC0-3A5AF853D83C}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46-4F77-B934-7EA9F3B111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{D02ABC95-74D8-4E34-84E4-A5CBBEF33768}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46-4F77-B934-7EA9F3B111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{38BC1C87-DDF7-48FA-844D-575ABA0D6C84}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46-4F77-B934-7EA9F3B111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{74CEE49E-047C-474C-A737-69E71A45A4E9}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46-4F77-B934-7EA9F3B1112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{861168E6-D25A-498A-86CB-C7648D7C6835}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A46-4F77-B934-7EA9F3B1112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{AF30ABC5-B78F-4C6D-A82B-75BF5E37AD12}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A46-4F77-B934-7EA9F3B1112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{CAD26500-B7F9-4284-9AEB-DF6C9637B2D4}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A46-4F77-B934-7EA9F3B1112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{3F53B277-CC13-4A45-AA20-AF339F0D0F9F}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A46-4F77-B934-7EA9F3B111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CA46-4F77-B934-7EA9F3B1112D}"/>
            </c:ext>
          </c:extLst>
        </c:ser>
        <c:dLbls>
          <c:showLegendKey val="0"/>
          <c:showVal val="1"/>
          <c:showCatName val="0"/>
          <c:showSerName val="0"/>
          <c:showPercent val="0"/>
          <c:showBubbleSize val="0"/>
        </c:dLbls>
        <c:axId val="46179840"/>
        <c:axId val="46181760"/>
      </c:scatterChart>
      <c:valAx>
        <c:axId val="46179840"/>
        <c:scaling>
          <c:orientation val="minMax"/>
          <c:max val="58.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{34D0BAD3-2EBD-464C-9D91-667C6C893037}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007-46FA-9644-DCEDFD7997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{EA41EE49-8B05-41CF-9370-72BEE7E6D28E}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07-46FA-9644-DCEDFD7997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{782C79E5-003C-431C-883A-7A787908B2C8}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07-46FA-9644-DCEDFD7997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{DF95A9ED-3241-4FA9-9067-203AE375401A}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07-46FA-9644-DCEDFD7997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{0AA0396D-2DBF-4F07-864D-3DA2B700842A}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07-46FA-9644-DCEDFD7997B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{74AC6521-CF53-43E5-8E09-881EF04D492D}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007-46FA-9644-DCEDFD7997B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{F10217A6-619A-444F-9D26-578D24754701}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007-46FA-9644-DCEDFD7997B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{DC1025B0-C0F3-414D-B6A0-E8B78635E939}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007-46FA-9644-DCEDFD7997B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{87C1032E-3993-44BF-8B19-CFA95365A56F}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007-46FA-9644-DCEDFD7997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5.5</c:v>
                </c:pt>
                <c:pt idx="16">
                  <c:v>5.0999999999999996</c:v>
                </c:pt>
                <c:pt idx="24">
                  <c:v>5.2</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007-46FA-9644-DCEDFD7997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{9F9D64EB-44ED-47CC-8058-3CDB53C172C1}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007-46FA-9644-DCEDFD7997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{81FDE36B-9E82-4236-87DC-B517F6F90913}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07-46FA-9644-DCEDFD7997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{3F0A8420-360A-4C74-87D4-0C5F25A06828}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07-46FA-9644-DCEDFD7997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{07036002-B7D6-4EA2-8A95-B10758BEF6F4}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07-46FA-9644-DCEDFD7997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{2F4BB433-949F-4125-A78C-6A3AA9C71645}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07-46FA-9644-DCEDFD7997B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{808990E7-E01C-455D-95B8-D77A72E8ABC4}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007-46FA-9644-DCEDFD7997B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{4E4AEE00-E2A3-4179-AFFF-13CAAA671D1C}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007-46FA-9644-DCEDFD7997BC}"/>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{0C69F55E-7670-4ACB-AB3D-A701FFF76FFF}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007-46FA-9644-DCEDFD7997BC}"/>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{99EA747A-99A6-41E7-BB0E-7F69AE10823C}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007-46FA-9644-DCEDFD7997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007-46FA-9644-DCEDFD7997BC}"/>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過疎対策事業債など交付税措置のある地方債を優先的に活用してきている。今後計画をしている大型事業等の実施に伴い、地方債の発行が増える見込みとなっていることから、これまでと同様に交付税措置のある有利な地方債を活用し、緊急性・住民ニーズを的確に把握した事業の選択を行いながら、計画的な発行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満期一括償還方式の地方債を利用していないため。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将来負担額については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一般会計等に係る地方債の現在高が</a:t>
          </a:r>
          <a:r>
            <a:rPr kumimoji="1" lang="ja-JP" altLang="en-US" sz="1100">
              <a:solidFill>
                <a:schemeClr val="dk1"/>
              </a:solidFill>
              <a:effectLst/>
              <a:latin typeface="+mn-lt"/>
              <a:ea typeface="+mn-ea"/>
              <a:cs typeface="+mn-cs"/>
            </a:rPr>
            <a:t>高い水準で推移している</a:t>
          </a:r>
          <a:r>
            <a:rPr kumimoji="1" lang="ja-JP" altLang="ja-JP" sz="1100">
              <a:solidFill>
                <a:schemeClr val="dk1"/>
              </a:solidFill>
              <a:effectLst/>
              <a:latin typeface="+mn-lt"/>
              <a:ea typeface="+mn-ea"/>
              <a:cs typeface="+mn-cs"/>
            </a:rPr>
            <a:t>ものの、その他の将来負担額は減少</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また、充当可能財源等については、財政調整基金や財産形成基金といった充当可能基金が増加したことで、</a:t>
          </a:r>
          <a:r>
            <a:rPr kumimoji="1" lang="ja-JP" altLang="ja-JP" sz="1100">
              <a:solidFill>
                <a:schemeClr val="tx1"/>
              </a:solidFill>
              <a:effectLst/>
              <a:latin typeface="+mn-lt"/>
              <a:ea typeface="+mn-ea"/>
              <a:cs typeface="+mn-cs"/>
            </a:rPr>
            <a:t>将来負担比率（分子）は近年大きくマイナスとなっている。</a:t>
          </a:r>
          <a:endParaRPr lang="ja-JP" altLang="ja-JP" sz="1400">
            <a:solidFill>
              <a:schemeClr val="tx1"/>
            </a:solidFill>
            <a:effectLst/>
          </a:endParaRPr>
        </a:p>
        <a:p>
          <a:r>
            <a:rPr kumimoji="1" lang="ja-JP" altLang="ja-JP" sz="1100">
              <a:solidFill>
                <a:schemeClr val="dk1"/>
              </a:solidFill>
              <a:effectLst/>
              <a:latin typeface="+mn-lt"/>
              <a:ea typeface="+mn-ea"/>
              <a:cs typeface="+mn-cs"/>
            </a:rPr>
            <a:t>　しかし、今後も幼保連携型施設整備事業</a:t>
          </a:r>
          <a:r>
            <a:rPr kumimoji="1" lang="ja-JP" altLang="en-US" sz="1100">
              <a:solidFill>
                <a:schemeClr val="dk1"/>
              </a:solidFill>
              <a:effectLst/>
              <a:latin typeface="+mn-lt"/>
              <a:ea typeface="+mn-ea"/>
              <a:cs typeface="+mn-cs"/>
            </a:rPr>
            <a:t>や新庁舎整備事業</a:t>
          </a:r>
          <a:r>
            <a:rPr kumimoji="1" lang="ja-JP" altLang="ja-JP" sz="1100">
              <a:solidFill>
                <a:schemeClr val="dk1"/>
              </a:solidFill>
              <a:effectLst/>
              <a:latin typeface="+mn-lt"/>
              <a:ea typeface="+mn-ea"/>
              <a:cs typeface="+mn-cs"/>
            </a:rPr>
            <a:t>などの地方債の発行により、将来負担額は増加する見込みとなっている。</a:t>
          </a:r>
          <a:endParaRPr lang="ja-JP" altLang="ja-JP" sz="1400">
            <a:effectLst/>
          </a:endParaRPr>
        </a:p>
        <a:p>
          <a:r>
            <a:rPr kumimoji="1" lang="ja-JP" altLang="ja-JP" sz="1100">
              <a:solidFill>
                <a:schemeClr val="dk1"/>
              </a:solidFill>
              <a:effectLst/>
              <a:latin typeface="+mn-lt"/>
              <a:ea typeface="+mn-ea"/>
              <a:cs typeface="+mn-cs"/>
            </a:rPr>
            <a:t>　今後、事業の厳選による地方債発行額の急激な増加を抑えるとともに、充当可能財源の増を図り、適正な財政運営に努める。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沖縄県大宜味村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地方財政法第</a:t>
          </a:r>
          <a:r>
            <a:rPr kumimoji="1" lang="en-US" altLang="ja-JP" sz="1100">
              <a:solidFill>
                <a:schemeClr val="tx1"/>
              </a:solidFill>
              <a:effectLst/>
              <a:latin typeface="+mn-lt"/>
              <a:ea typeface="+mn-ea"/>
              <a:cs typeface="+mn-cs"/>
            </a:rPr>
            <a:t>7</a:t>
          </a:r>
          <a:r>
            <a:rPr kumimoji="1" lang="ja-JP" altLang="ja-JP" sz="1100">
              <a:solidFill>
                <a:schemeClr val="tx1"/>
              </a:solidFill>
              <a:effectLst/>
              <a:latin typeface="+mn-lt"/>
              <a:ea typeface="+mn-ea"/>
              <a:cs typeface="+mn-cs"/>
            </a:rPr>
            <a:t>条第</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項に基づ</a:t>
          </a:r>
          <a:r>
            <a:rPr kumimoji="1" lang="ja-JP" altLang="en-US" sz="1100">
              <a:solidFill>
                <a:schemeClr val="tx1"/>
              </a:solidFill>
              <a:effectLst/>
              <a:latin typeface="+mn-lt"/>
              <a:ea typeface="+mn-ea"/>
              <a:cs typeface="+mn-cs"/>
            </a:rPr>
            <a:t>く積立て及び平成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年度普通交付税算定において</a:t>
          </a:r>
          <a:r>
            <a:rPr kumimoji="1" lang="ja-JP" altLang="ja-JP" sz="1100">
              <a:solidFill>
                <a:schemeClr val="tx1"/>
              </a:solidFill>
              <a:effectLst/>
              <a:latin typeface="+mn-lt"/>
              <a:ea typeface="+mn-ea"/>
              <a:cs typeface="+mn-cs"/>
            </a:rPr>
            <a:t>過大に収入</a:t>
          </a:r>
          <a:r>
            <a:rPr kumimoji="1" lang="ja-JP" altLang="en-US" sz="1100">
              <a:solidFill>
                <a:schemeClr val="tx1"/>
              </a:solidFill>
              <a:effectLst/>
              <a:latin typeface="+mn-lt"/>
              <a:ea typeface="+mn-ea"/>
              <a:cs typeface="+mn-cs"/>
            </a:rPr>
            <a:t>した分を財政調整基金へ積み立てたことにより、基金全体として対前年度比</a:t>
          </a:r>
          <a:r>
            <a:rPr kumimoji="1" lang="en-US" altLang="ja-JP" sz="1100">
              <a:solidFill>
                <a:schemeClr val="tx1"/>
              </a:solidFill>
              <a:effectLst/>
              <a:latin typeface="+mn-lt"/>
              <a:ea typeface="+mn-ea"/>
              <a:cs typeface="+mn-cs"/>
            </a:rPr>
            <a:t>188</a:t>
          </a:r>
          <a:r>
            <a:rPr kumimoji="1" lang="ja-JP" altLang="en-US" sz="1100">
              <a:solidFill>
                <a:schemeClr val="tx1"/>
              </a:solidFill>
              <a:effectLst/>
              <a:latin typeface="+mn-lt"/>
              <a:ea typeface="+mn-ea"/>
              <a:cs typeface="+mn-cs"/>
            </a:rPr>
            <a:t>百万円の増となった。</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effectLst/>
            <a:latin typeface="+mn-lt"/>
            <a:ea typeface="+mn-ea"/>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令和２年度より財政調整基金を取り崩して</a:t>
          </a:r>
          <a:r>
            <a:rPr kumimoji="1" lang="ja-JP" altLang="ja-JP" sz="1100">
              <a:solidFill>
                <a:schemeClr val="dk1"/>
              </a:solidFill>
              <a:effectLst/>
              <a:latin typeface="+mn-lt"/>
              <a:ea typeface="+mn-ea"/>
              <a:cs typeface="+mn-cs"/>
            </a:rPr>
            <a:t>新庁舎整備事業に充当していく</a:t>
          </a:r>
          <a:r>
            <a:rPr kumimoji="1" lang="ja-JP" altLang="en-US" sz="1100">
              <a:solidFill>
                <a:schemeClr val="dk1"/>
              </a:solidFill>
              <a:effectLst/>
              <a:latin typeface="+mn-lt"/>
              <a:ea typeface="+mn-ea"/>
              <a:cs typeface="+mn-cs"/>
            </a:rPr>
            <a:t>ため、中期的は減少していく見込み。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財産形成基金：主に結の浜（埋立地）にかかる公用及び公共用施設の整備費等</a:t>
          </a:r>
          <a:endParaRPr lang="ja-JP" altLang="ja-JP" sz="1400">
            <a:effectLst/>
          </a:endParaRPr>
        </a:p>
        <a:p>
          <a:r>
            <a:rPr kumimoji="1" lang="ja-JP" altLang="ja-JP" sz="1100">
              <a:solidFill>
                <a:schemeClr val="dk1"/>
              </a:solidFill>
              <a:effectLst/>
              <a:latin typeface="+mn-lt"/>
              <a:ea typeface="+mn-ea"/>
              <a:cs typeface="+mn-cs"/>
            </a:rPr>
            <a:t>結い基金：むらづくり応援寄附（ふるさと納税）としての寄付であり、寄付者が使途を指定（産業の振興など）</a:t>
          </a:r>
          <a:endParaRPr lang="ja-JP" altLang="ja-JP" sz="1400">
            <a:effectLst/>
          </a:endParaRPr>
        </a:p>
        <a:p>
          <a:r>
            <a:rPr kumimoji="1" lang="ja-JP" altLang="ja-JP" sz="1100">
              <a:solidFill>
                <a:schemeClr val="dk1"/>
              </a:solidFill>
              <a:effectLst/>
              <a:latin typeface="+mn-lt"/>
              <a:ea typeface="+mn-ea"/>
              <a:cs typeface="+mn-cs"/>
            </a:rPr>
            <a:t>人材育成基金：教育、文化、スポーツ、産業、福祉等で有為な人材を育成</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財産形成基金：大保ダムに係る国有資産等所在市町村交付金の一定額として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百万円、結の浜宅地分譲地</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売払金の全額</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百万円を積み</a:t>
          </a:r>
          <a:endParaRPr lang="ja-JP" altLang="ja-JP" sz="1400">
            <a:effectLst/>
          </a:endParaRPr>
        </a:p>
        <a:p>
          <a:r>
            <a:rPr kumimoji="1" lang="ja-JP" altLang="ja-JP" sz="1100">
              <a:solidFill>
                <a:schemeClr val="dk1"/>
              </a:solidFill>
              <a:effectLst/>
              <a:latin typeface="+mn-lt"/>
              <a:ea typeface="+mn-ea"/>
              <a:cs typeface="+mn-cs"/>
            </a:rPr>
            <a:t>　　　　　　　立てたことなどによる増加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人材育成基金：寄附金等よる増（寄附金</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結い基金：寄附金額の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151</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財産形成基金：結の浜（埋立地）等に係る公共用施設施設整備のため、条例等に基づき今後も以下により積立を行う予定</a:t>
          </a:r>
          <a:endParaRPr lang="ja-JP" altLang="ja-JP" sz="1400">
            <a:effectLst/>
          </a:endParaRPr>
        </a:p>
        <a:p>
          <a:r>
            <a:rPr kumimoji="1" lang="ja-JP" altLang="ja-JP" sz="1100">
              <a:solidFill>
                <a:schemeClr val="dk1"/>
              </a:solidFill>
              <a:effectLst/>
              <a:latin typeface="+mn-lt"/>
              <a:ea typeface="+mn-ea"/>
              <a:cs typeface="+mn-cs"/>
            </a:rPr>
            <a:t>　　　　　　　国有資産等所在市町村交付金については、毎年度定額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年度までは定率）で積立予定</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結の浜宅地分譲地売払金の全額を積立予定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地方財政法第</a:t>
          </a:r>
          <a:r>
            <a:rPr kumimoji="1" lang="en-US" altLang="ja-JP" sz="1100">
              <a:solidFill>
                <a:schemeClr val="dk1"/>
              </a:solidFill>
              <a:effectLst/>
              <a:latin typeface="+mn-ea"/>
              <a:ea typeface="+mn-ea"/>
              <a:cs typeface="+mn-cs"/>
            </a:rPr>
            <a:t>7</a:t>
          </a:r>
          <a:r>
            <a:rPr kumimoji="1" lang="ja-JP" altLang="ja-JP" sz="1100">
              <a:solidFill>
                <a:schemeClr val="dk1"/>
              </a:solidFill>
              <a:effectLst/>
              <a:latin typeface="+mn-ea"/>
              <a:ea typeface="+mn-ea"/>
              <a:cs typeface="+mn-cs"/>
            </a:rPr>
            <a:t>条第</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項に基づ</a:t>
          </a:r>
          <a:r>
            <a:rPr kumimoji="1" lang="ja-JP" altLang="en-US" sz="1100">
              <a:solidFill>
                <a:schemeClr val="dk1"/>
              </a:solidFill>
              <a:effectLst/>
              <a:latin typeface="+mn-ea"/>
              <a:ea typeface="+mn-ea"/>
              <a:cs typeface="+mn-cs"/>
            </a:rPr>
            <a:t>く</a:t>
          </a:r>
          <a:r>
            <a:rPr kumimoji="1" lang="ja-JP" altLang="ja-JP" sz="1100">
              <a:solidFill>
                <a:schemeClr val="dk1"/>
              </a:solidFill>
              <a:effectLst/>
              <a:latin typeface="+mn-ea"/>
              <a:ea typeface="+mn-ea"/>
              <a:cs typeface="+mn-cs"/>
            </a:rPr>
            <a:t>積立</a:t>
          </a:r>
          <a:r>
            <a:rPr kumimoji="1" lang="ja-JP" altLang="en-US" sz="1100">
              <a:solidFill>
                <a:schemeClr val="dk1"/>
              </a:solidFill>
              <a:effectLst/>
              <a:latin typeface="+mn-ea"/>
              <a:ea typeface="+mn-ea"/>
              <a:cs typeface="+mn-cs"/>
            </a:rPr>
            <a:t>て及び</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年度普通交付税において</a:t>
          </a:r>
          <a:r>
            <a:rPr kumimoji="1" lang="ja-JP" altLang="en-US" sz="1100">
              <a:solidFill>
                <a:schemeClr val="dk1"/>
              </a:solidFill>
              <a:effectLst/>
              <a:latin typeface="+mn-ea"/>
              <a:ea typeface="+mn-ea"/>
              <a:cs typeface="+mn-cs"/>
            </a:rPr>
            <a:t>算定誤りによる</a:t>
          </a:r>
          <a:r>
            <a:rPr kumimoji="1" lang="ja-JP" altLang="ja-JP" sz="1100">
              <a:solidFill>
                <a:schemeClr val="dk1"/>
              </a:solidFill>
              <a:effectLst/>
              <a:latin typeface="+mn-ea"/>
              <a:ea typeface="+mn-ea"/>
              <a:cs typeface="+mn-cs"/>
            </a:rPr>
            <a:t>過大に収入した分</a:t>
          </a:r>
          <a:r>
            <a:rPr kumimoji="1" lang="ja-JP" altLang="en-US" sz="1100">
              <a:solidFill>
                <a:schemeClr val="dk1"/>
              </a:solidFill>
              <a:effectLst/>
              <a:latin typeface="+mn-ea"/>
              <a:ea typeface="+mn-ea"/>
              <a:cs typeface="+mn-cs"/>
            </a:rPr>
            <a:t>を積み立て</a:t>
          </a:r>
          <a:r>
            <a:rPr kumimoji="1" lang="ja-JP" altLang="ja-JP" sz="1100">
              <a:solidFill>
                <a:schemeClr val="dk1"/>
              </a:solidFill>
              <a:effectLst/>
              <a:latin typeface="+mn-ea"/>
              <a:ea typeface="+mn-ea"/>
              <a:cs typeface="+mn-cs"/>
            </a:rPr>
            <a:t>たことによる増加</a:t>
          </a:r>
          <a:endParaRPr lang="ja-JP" altLang="ja-JP" sz="14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年度より新庁舎整備事業に充当していく予定</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公有林整備事業債の繰上償還を行ったことによる減</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年度に地方債償還のピークを迎えるため、それに備えて</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年度以降計画的に積立てを行う予定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9B5B567-E3E3-46A0-B6E5-39FBA02015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34F8E47-E1ED-4000-AE34-EE4D237DDF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BC960079-83E1-401A-99DE-6A092A8C4B7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B1050D62-1BEE-4DA6-B96D-5455FB9C50E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BE4F2CD2-3A1A-4140-95A5-C229A1EAD32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8DC96C7C-0586-457F-B8D0-FCB82016F9A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72C5C17-7BD1-4C5B-9782-7A4FB92FAF8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56C45C61-A65E-487B-8416-2E4A023868A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316D4D75-C6D3-4FF2-99AA-0D0B468C84F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9B3FE7FB-C5AD-480E-B226-0B1A341C767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48E01D01-2A73-4F5D-A1DD-01DE71221A9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E070048D-90DE-4AD0-A63A-A3A0283C7DD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929FA09D-D674-45F8-8EB0-575DF4FABD1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9EA2FF4C-6B3A-4552-88C6-6739123EB9E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BAE703C6-5217-41C0-8230-1D409B11769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43DCDA09-3A38-43F4-8995-6F34DF9DD2A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EEFEF6DF-6016-4735-B124-A67FE4331A1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43C6BBBF-293B-406C-AB2F-566DFB383A7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82E170AD-F0D6-42C9-AB61-D7BF8ABCDE7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A2907244-F36B-41CF-B3D9-1D61136B0F2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
3,074
63.55
4,349,756
4,052,459
214,201
1,849,569
4,419,844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6F86DD2C-2A77-4F6D-8623-2B72EA1B59E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5A883645-6CA0-4E96-8DC4-34F5AA99744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DBB4763D-21ED-48AC-AF45-1760E5F3226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517E76A-5C39-4EC8-B0C6-F699805E9DE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C2A0D78B-590D-4AAE-9F50-33E4AB0B5F4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B03F0AA7-5857-463A-AEFA-84F0CFBF219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8223C775-4EFF-4B12-ACEB-8AB37671FC2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A8A9751D-9544-4B26-B9AE-701B1603FE2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9344B483-EA6F-4670-BDF6-36658841332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4F54B9E3-B9FC-46EB-8107-D22A50A2558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6235FE78-2597-4CCF-8D48-D46B13B995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6AD59DCF-94F3-47A0-9208-22482866E93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FD80654A-2571-4303-B580-C354D709379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B876A962-DACD-4DF0-8A5C-F5FD9389D93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4DF146D9-9ABC-4360-B765-2A19EC1C29D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425B61C-8CB8-45E3-B979-003598F8A04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BE6006E4-80AC-4C16-A7B3-8DA98828E2B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5E162891-349A-4826-B3EF-475970168FC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7F3A013A-D5B6-4E9F-8198-AB99FB2D9B74}"/>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1C48643F-1BC3-467C-98DC-CEFE06FA41B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F90570E3-E196-4DD3-BD21-9C8A6A57C334}"/>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61C923CD-2BE0-4DC3-88C5-D81233263D7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3D52DEC-9B5C-40F8-A829-36971146743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E8319D97-2DE9-426A-A8C4-3F266A9A4BF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13D7C6A-B121-4F1B-A542-45FA0EDA92A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E7AF44C3-51AF-4CDE-A6D1-CD5D5A1CEA3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5162148C-6294-477A-B339-7DDF1049C42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7E6A1640-68A1-45A7-B142-3CE9D5F15BC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8C487C88-C5C5-4DB0-AAB7-81E4156A3ED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E0A52E20-CDE9-4D2E-BF66-ADD071D72EF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1F506A53-6633-4568-854F-AF21980CAED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EC2F6B5C-9718-455E-A258-0C7C6F6897E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8EC6FA88-B9F9-4971-9969-093A6604137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D951D2DE-0D6B-4724-BF4A-B8C103C3D02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本村の有形固定資産減価償却率は</a:t>
          </a:r>
          <a:r>
            <a:rPr kumimoji="1" lang="en-US" altLang="ja-JP" sz="1100">
              <a:latin typeface="ＭＳ Ｐゴシック" panose="020B0600070205080204" pitchFamily="50" charset="-128"/>
              <a:ea typeface="ＭＳ Ｐゴシック" panose="020B0600070205080204" pitchFamily="50" charset="-128"/>
            </a:rPr>
            <a:t>38.3%</a:t>
          </a:r>
          <a:r>
            <a:rPr kumimoji="1" lang="ja-JP" altLang="en-US" sz="1100">
              <a:latin typeface="ＭＳ Ｐゴシック" panose="020B0600070205080204" pitchFamily="50" charset="-128"/>
              <a:ea typeface="ＭＳ Ｐゴシック" panose="020B0600070205080204" pitchFamily="50" charset="-128"/>
            </a:rPr>
            <a:t>であり、類似団体と比較して著しく低い水準にある。これは、平成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年度にかけて大宜味小・中学校を整備したことや平成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年度に大宜味村企業支援賃貸工場を建設したことなどによる。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禎、今後は</a:t>
          </a:r>
          <a:r>
            <a:rPr kumimoji="1" lang="en-US" altLang="ja-JP" sz="1100">
              <a:latin typeface="ＭＳ Ｐゴシック" panose="020B0600070205080204" pitchFamily="50" charset="-128"/>
              <a:ea typeface="ＭＳ Ｐゴシック" panose="020B0600070205080204" pitchFamily="50" charset="-128"/>
            </a:rPr>
            <a:t>1980</a:t>
          </a:r>
          <a:r>
            <a:rPr kumimoji="1" lang="ja-JP" altLang="en-US" sz="1100">
              <a:latin typeface="ＭＳ Ｐゴシック" panose="020B0600070205080204" pitchFamily="50" charset="-128"/>
              <a:ea typeface="ＭＳ Ｐゴシック" panose="020B0600070205080204" pitchFamily="50" charset="-128"/>
            </a:rPr>
            <a:t>年代（昭和</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年）以降に建設した公共施設が老朽化により更新時期を迎えていくため、個別施設計画を策定し、施設の更新、維持管理を適切に進める必要がある。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F2A871A3-7869-41DA-92D4-1203A6A7D91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B60A68C7-91AB-4A69-9886-E171CD43123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340908E1-60A3-480B-B1A8-9B6236A0F68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EE85D7E8-B991-4889-9D62-57349902FD2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56BF76DC-77A2-4768-BCE0-441B27AEF49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A9664C77-B541-426D-8D87-B213B98BB77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206FACA4-A2A3-4550-93A1-BC3782EC87B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16ECDC4F-E2EA-413F-9C8E-9F10B0F51FA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FB9CB4D0-E974-46E7-9A9D-AEF7AF99B33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95F4974C-54A3-425B-8118-B88D0AC7F0D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77307692-6D5D-418F-96A5-9CDBDD0EDE2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5AF1D78A-B7F6-4A4B-9AB0-DA428804859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D1CD7062-E108-43F1-B50B-0F529888BC8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640C6504-6E7E-4A81-A36A-0CA36E43E00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B731572F-BD84-47FB-AF12-8D50A2ACF34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1BFC6A89-16FD-4CF5-BB5D-8410D777C02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3D87D975-781F-4F38-AC17-9DA371DC9AE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96DF7F53-DC62-4F00-BF8B-B069D319B0D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7F199AFE-F231-4D60-95C8-7C3A59929E9B}"/>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20A5B103-EBA8-482C-A9AB-21A50876AF1E}"/>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2AACE749-AD23-4052-AAC9-4E6B3E705804}"/>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a:extLst>
            <a:ext uri="{FF2B5EF4-FFF2-40B4-BE49-F238E27FC236}">
              <a16:creationId xmlns:a16="http://schemas.microsoft.com/office/drawing/2014/main" id="{5D7600B4-97FE-448D-81E4-6250A74A5148}"/>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a:extLst>
            <a:ext uri="{FF2B5EF4-FFF2-40B4-BE49-F238E27FC236}">
              <a16:creationId xmlns:a16="http://schemas.microsoft.com/office/drawing/2014/main" id="{90367ADE-6DB9-4DA1-AEBC-AE9DB3679DD5}"/>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9" name="有形固定資産減価償却率平均値テキスト">
          <a:extLst>
            <a:ext uri="{FF2B5EF4-FFF2-40B4-BE49-F238E27FC236}">
              <a16:creationId xmlns:a16="http://schemas.microsoft.com/office/drawing/2014/main" id="{1F3CF559-B702-42D9-B9BE-A9B0281E3311}"/>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a:extLst>
            <a:ext uri="{FF2B5EF4-FFF2-40B4-BE49-F238E27FC236}">
              <a16:creationId xmlns:a16="http://schemas.microsoft.com/office/drawing/2014/main" id="{C62559DE-7888-448C-A7F6-9DF77BDC3C34}"/>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a:extLst>
            <a:ext uri="{FF2B5EF4-FFF2-40B4-BE49-F238E27FC236}">
              <a16:creationId xmlns:a16="http://schemas.microsoft.com/office/drawing/2014/main" id="{DAD1FBB2-263D-44B6-AD41-1208C0267476}"/>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a:extLst>
            <a:ext uri="{FF2B5EF4-FFF2-40B4-BE49-F238E27FC236}">
              <a16:creationId xmlns:a16="http://schemas.microsoft.com/office/drawing/2014/main" id="{77B059B6-B051-4D8A-882F-14BF5D994985}"/>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3" name="フローチャート: 判断 82">
          <a:extLst>
            <a:ext uri="{FF2B5EF4-FFF2-40B4-BE49-F238E27FC236}">
              <a16:creationId xmlns:a16="http://schemas.microsoft.com/office/drawing/2014/main" id="{FC3B20D2-4D8E-4D27-9160-2E732A1847A3}"/>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63F0DF5-157F-4289-9195-4532BFB4658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CA038A9-3B32-4704-A019-38D6C0C43BF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52CE244-78BE-458A-8E6E-C1356307FFC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16065D7-37CE-4B81-8977-64CA683DF3B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58A672E-BC5F-4606-8EA9-EEC740409D9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67401</xdr:rowOff>
    </xdr:from>
    <xdr:to>
      <xdr:col>23</xdr:col>
      <xdr:colOff>136525</xdr:colOff>
      <xdr:row>33</xdr:row>
      <xdr:rowOff>169001</xdr:rowOff>
    </xdr:to>
    <xdr:sp macro="" textlink="">
      <xdr:nvSpPr>
        <xdr:cNvPr id="89" name="楕円 88">
          <a:extLst>
            <a:ext uri="{FF2B5EF4-FFF2-40B4-BE49-F238E27FC236}">
              <a16:creationId xmlns:a16="http://schemas.microsoft.com/office/drawing/2014/main" id="{F441034B-B775-4AAE-A9ED-15227E82007A}"/>
            </a:ext>
          </a:extLst>
        </xdr:cNvPr>
        <xdr:cNvSpPr/>
      </xdr:nvSpPr>
      <xdr:spPr>
        <a:xfrm>
          <a:off x="4711700" y="64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45828</xdr:rowOff>
    </xdr:from>
    <xdr:ext cx="405111" cy="259045"/>
    <xdr:sp macro="" textlink="">
      <xdr:nvSpPr>
        <xdr:cNvPr id="90" name="有形固定資産減価償却率該当値テキスト">
          <a:extLst>
            <a:ext uri="{FF2B5EF4-FFF2-40B4-BE49-F238E27FC236}">
              <a16:creationId xmlns:a16="http://schemas.microsoft.com/office/drawing/2014/main" id="{206B3369-9D2C-425B-94A5-ADC94F00A479}"/>
            </a:ext>
          </a:extLst>
        </xdr:cNvPr>
        <xdr:cNvSpPr txBox="1"/>
      </xdr:nvSpPr>
      <xdr:spPr>
        <a:xfrm>
          <a:off x="4813300" y="6475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129087</xdr:rowOff>
    </xdr:from>
    <xdr:to>
      <xdr:col>19</xdr:col>
      <xdr:colOff>187325</xdr:colOff>
      <xdr:row>34</xdr:row>
      <xdr:rowOff>59237</xdr:rowOff>
    </xdr:to>
    <xdr:sp macro="" textlink="">
      <xdr:nvSpPr>
        <xdr:cNvPr id="91" name="楕円 90">
          <a:extLst>
            <a:ext uri="{FF2B5EF4-FFF2-40B4-BE49-F238E27FC236}">
              <a16:creationId xmlns:a16="http://schemas.microsoft.com/office/drawing/2014/main" id="{562A9FF7-5AE0-4B7F-A1DD-AAA41A4368A7}"/>
            </a:ext>
          </a:extLst>
        </xdr:cNvPr>
        <xdr:cNvSpPr/>
      </xdr:nvSpPr>
      <xdr:spPr>
        <a:xfrm>
          <a:off x="4000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118201</xdr:rowOff>
    </xdr:from>
    <xdr:to>
      <xdr:col>23</xdr:col>
      <xdr:colOff>85725</xdr:colOff>
      <xdr:row>34</xdr:row>
      <xdr:rowOff>8437</xdr:rowOff>
    </xdr:to>
    <xdr:cxnSp macro="">
      <xdr:nvCxnSpPr>
        <xdr:cNvPr id="92" name="直線コネクタ 91">
          <a:extLst>
            <a:ext uri="{FF2B5EF4-FFF2-40B4-BE49-F238E27FC236}">
              <a16:creationId xmlns:a16="http://schemas.microsoft.com/office/drawing/2014/main" id="{93F41DAE-9FA0-4011-BDD2-69D7B1F333C5}"/>
            </a:ext>
          </a:extLst>
        </xdr:cNvPr>
        <xdr:cNvCxnSpPr/>
      </xdr:nvCxnSpPr>
      <xdr:spPr>
        <a:xfrm flipV="1">
          <a:off x="4051300" y="6547576"/>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13153</xdr:rowOff>
    </xdr:from>
    <xdr:to>
      <xdr:col>15</xdr:col>
      <xdr:colOff>187325</xdr:colOff>
      <xdr:row>34</xdr:row>
      <xdr:rowOff>114753</xdr:rowOff>
    </xdr:to>
    <xdr:sp macro="" textlink="">
      <xdr:nvSpPr>
        <xdr:cNvPr id="93" name="楕円 92">
          <a:extLst>
            <a:ext uri="{FF2B5EF4-FFF2-40B4-BE49-F238E27FC236}">
              <a16:creationId xmlns:a16="http://schemas.microsoft.com/office/drawing/2014/main" id="{7F243CE1-27C4-444E-BD76-1DD3802A46A6}"/>
            </a:ext>
          </a:extLst>
        </xdr:cNvPr>
        <xdr:cNvSpPr/>
      </xdr:nvSpPr>
      <xdr:spPr>
        <a:xfrm>
          <a:off x="3238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8437</xdr:rowOff>
    </xdr:from>
    <xdr:to>
      <xdr:col>19</xdr:col>
      <xdr:colOff>136525</xdr:colOff>
      <xdr:row>34</xdr:row>
      <xdr:rowOff>63953</xdr:rowOff>
    </xdr:to>
    <xdr:cxnSp macro="">
      <xdr:nvCxnSpPr>
        <xdr:cNvPr id="94" name="直線コネクタ 93">
          <a:extLst>
            <a:ext uri="{FF2B5EF4-FFF2-40B4-BE49-F238E27FC236}">
              <a16:creationId xmlns:a16="http://schemas.microsoft.com/office/drawing/2014/main" id="{2B8367D4-DC7F-42AF-A5AA-023FF75327F2}"/>
            </a:ext>
          </a:extLst>
        </xdr:cNvPr>
        <xdr:cNvCxnSpPr/>
      </xdr:nvCxnSpPr>
      <xdr:spPr>
        <a:xfrm flipV="1">
          <a:off x="3289300" y="6609262"/>
          <a:ext cx="762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5" name="n_1aveValue有形固定資産減価償却率">
          <a:extLst>
            <a:ext uri="{FF2B5EF4-FFF2-40B4-BE49-F238E27FC236}">
              <a16:creationId xmlns:a16="http://schemas.microsoft.com/office/drawing/2014/main" id="{4D8A6C6E-FD5D-435F-8445-990B5EB849B6}"/>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6" name="n_2aveValue有形固定資産減価償却率">
          <a:extLst>
            <a:ext uri="{FF2B5EF4-FFF2-40B4-BE49-F238E27FC236}">
              <a16:creationId xmlns:a16="http://schemas.microsoft.com/office/drawing/2014/main" id="{DBDB57AE-3F92-429A-8697-C86D15896A74}"/>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7" name="n_3aveValue有形固定資産減価償却率">
          <a:extLst>
            <a:ext uri="{FF2B5EF4-FFF2-40B4-BE49-F238E27FC236}">
              <a16:creationId xmlns:a16="http://schemas.microsoft.com/office/drawing/2014/main" id="{733DC256-2FC6-4D7B-BA03-D1BEBBC40F12}"/>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50364</xdr:rowOff>
    </xdr:from>
    <xdr:ext cx="405111" cy="259045"/>
    <xdr:sp macro="" textlink="">
      <xdr:nvSpPr>
        <xdr:cNvPr id="98" name="n_1mainValue有形固定資産減価償却率">
          <a:extLst>
            <a:ext uri="{FF2B5EF4-FFF2-40B4-BE49-F238E27FC236}">
              <a16:creationId xmlns:a16="http://schemas.microsoft.com/office/drawing/2014/main" id="{3B2EBA0F-A7A3-4FEA-AE79-026A8BE31EDA}"/>
            </a:ext>
          </a:extLst>
        </xdr:cNvPr>
        <xdr:cNvSpPr txBox="1"/>
      </xdr:nvSpPr>
      <xdr:spPr>
        <a:xfrm>
          <a:off x="383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105880</xdr:rowOff>
    </xdr:from>
    <xdr:ext cx="405111" cy="259045"/>
    <xdr:sp macro="" textlink="">
      <xdr:nvSpPr>
        <xdr:cNvPr id="99" name="n_2mainValue有形固定資産減価償却率">
          <a:extLst>
            <a:ext uri="{FF2B5EF4-FFF2-40B4-BE49-F238E27FC236}">
              <a16:creationId xmlns:a16="http://schemas.microsoft.com/office/drawing/2014/main" id="{919AD70B-EE3F-494F-B5F8-8D737EDAAC9C}"/>
            </a:ext>
          </a:extLst>
        </xdr:cNvPr>
        <xdr:cNvSpPr txBox="1"/>
      </xdr:nvSpPr>
      <xdr:spPr>
        <a:xfrm>
          <a:off x="3086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5659F49D-2FC8-4093-8CAC-444245CF90F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6B1EC0C2-1CE9-4A8F-B7D4-3AA20E31531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3109C65D-435C-43F7-AB99-C57DC761E1F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62FA9601-D543-4A26-B277-528254D4F07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DF4193D1-7446-4AF4-AF9D-93FA8D69E4E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FBAB7574-ADBB-42F0-8D28-00FFFB0BF84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5BEDBBD0-B31C-44BF-8AD0-345BFC71B6E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D241D43B-459A-4007-8238-79FDC920EE3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DCA6CBA5-A1C9-47D2-8C3C-B0896B0BFD4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C935C84F-A713-4FE3-9A5F-E1965334423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91129EA2-5C44-4EDF-BE5C-DD3DA829AFF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AA03916B-9C7C-4AFC-B015-77ECD59C69F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1580B83D-08B0-4A21-AAD4-4B3ADC25E7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本村の債務償還比率は</a:t>
          </a:r>
          <a:r>
            <a:rPr kumimoji="1" lang="en-US" altLang="ja-JP" sz="1100">
              <a:latin typeface="ＭＳ Ｐゴシック" panose="020B0600070205080204" pitchFamily="50" charset="-128"/>
              <a:ea typeface="ＭＳ Ｐゴシック" panose="020B0600070205080204" pitchFamily="50" charset="-128"/>
            </a:rPr>
            <a:t>200.7%</a:t>
          </a:r>
          <a:r>
            <a:rPr kumimoji="1" lang="ja-JP" altLang="en-US" sz="1100">
              <a:latin typeface="ＭＳ Ｐゴシック" panose="020B0600070205080204" pitchFamily="50" charset="-128"/>
              <a:ea typeface="ＭＳ Ｐゴシック" panose="020B0600070205080204" pitchFamily="50" charset="-128"/>
            </a:rPr>
            <a:t>であり類似団体と比較して低い水準にある。これは、平成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年度の固有資産等所在市町村交付金の増額と、充当可能財源となる基金の増額によるものである。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今後、庁舎建設等の事業による将来負担額の増額が見込まれるため、債務償還比率に注意しながら適切に事業の実施を行う必要がある。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412CD797-2E1F-4E3E-82AC-8847EB03B50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504FA92F-D48E-4059-B2B7-E6C0F9F0BF5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8E57A7FD-A08E-49B1-BBF9-9B0D1FB2FAE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C8B6D095-24DE-4C7E-9BC4-AC13F9D8FF5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9EE6DFB5-1B53-49CD-8565-A0B3A6F71E6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959BA1F5-705A-4B46-B8D9-B1894931784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B7408B5F-A7D9-4C31-B7AB-31C16DD26B8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981533B6-E48E-418A-8263-CF405F5E36F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F7C666BF-F563-41E6-8626-9536F6E10D3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E4E91A24-E87E-44F3-AE4F-DE366DF57B2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215C08AB-DF9D-49EA-89AB-2F96EF1F0E1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EEAD9106-CDC9-4884-BE1D-60C443D1C42E}"/>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1D78DF1-67A0-4843-97F2-514DC188616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30D54BD2-65FF-4A16-AFB8-121641520521}"/>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F03B455B-1C31-4930-974B-40176240543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523EFC33-5B8E-4C14-B1F9-960DDB03EBBF}"/>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C83331BA-140D-4188-8BAD-337FBBF0D488}"/>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521DED35-06F1-45DD-B94F-EAF1D7422E0C}"/>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a:extLst>
            <a:ext uri="{FF2B5EF4-FFF2-40B4-BE49-F238E27FC236}">
              <a16:creationId xmlns:a16="http://schemas.microsoft.com/office/drawing/2014/main" id="{1D8BD841-D196-416D-9599-D90617E047EA}"/>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a:extLst>
            <a:ext uri="{FF2B5EF4-FFF2-40B4-BE49-F238E27FC236}">
              <a16:creationId xmlns:a16="http://schemas.microsoft.com/office/drawing/2014/main" id="{1C3398DE-2B74-4E1E-B65E-035171A0310C}"/>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3" name="債務償還比率平均値テキスト">
          <a:extLst>
            <a:ext uri="{FF2B5EF4-FFF2-40B4-BE49-F238E27FC236}">
              <a16:creationId xmlns:a16="http://schemas.microsoft.com/office/drawing/2014/main" id="{078C423D-0072-4DCD-A960-34AD0E6B0E9F}"/>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a:extLst>
            <a:ext uri="{FF2B5EF4-FFF2-40B4-BE49-F238E27FC236}">
              <a16:creationId xmlns:a16="http://schemas.microsoft.com/office/drawing/2014/main" id="{13ECC65C-4DE8-441A-8947-41CF8EA66549}"/>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a:extLst>
            <a:ext uri="{FF2B5EF4-FFF2-40B4-BE49-F238E27FC236}">
              <a16:creationId xmlns:a16="http://schemas.microsoft.com/office/drawing/2014/main" id="{5C01BD08-D374-459A-BCDF-ED5382D499CC}"/>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27CD7AC4-8407-494E-934E-CFEE9380D5A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E83E12C-DFCC-4A49-A171-3DD925BC717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BFFF5F0-AB6D-4A7A-8A24-F7DAB4CC914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0EE391A-BE52-461B-862E-AAF8A2820D1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09BAB34-DF02-4F16-A5D5-2CD6CB51F1D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31263</xdr:rowOff>
    </xdr:from>
    <xdr:to>
      <xdr:col>76</xdr:col>
      <xdr:colOff>73025</xdr:colOff>
      <xdr:row>33</xdr:row>
      <xdr:rowOff>132863</xdr:rowOff>
    </xdr:to>
    <xdr:sp macro="" textlink="">
      <xdr:nvSpPr>
        <xdr:cNvPr id="141" name="楕円 140">
          <a:extLst>
            <a:ext uri="{FF2B5EF4-FFF2-40B4-BE49-F238E27FC236}">
              <a16:creationId xmlns:a16="http://schemas.microsoft.com/office/drawing/2014/main" id="{3FB1C717-8F29-469C-8B84-D44FFE04B975}"/>
            </a:ext>
          </a:extLst>
        </xdr:cNvPr>
        <xdr:cNvSpPr/>
      </xdr:nvSpPr>
      <xdr:spPr>
        <a:xfrm>
          <a:off x="14744700" y="646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9690</xdr:rowOff>
    </xdr:from>
    <xdr:ext cx="469744" cy="259045"/>
    <xdr:sp macro="" textlink="">
      <xdr:nvSpPr>
        <xdr:cNvPr id="142" name="債務償還比率該当値テキスト">
          <a:extLst>
            <a:ext uri="{FF2B5EF4-FFF2-40B4-BE49-F238E27FC236}">
              <a16:creationId xmlns:a16="http://schemas.microsoft.com/office/drawing/2014/main" id="{1D522107-4CCE-4F89-8AC6-ADC44EED2205}"/>
            </a:ext>
          </a:extLst>
        </xdr:cNvPr>
        <xdr:cNvSpPr txBox="1"/>
      </xdr:nvSpPr>
      <xdr:spPr>
        <a:xfrm>
          <a:off x="14846300" y="643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22197</xdr:rowOff>
    </xdr:from>
    <xdr:to>
      <xdr:col>72</xdr:col>
      <xdr:colOff>123825</xdr:colOff>
      <xdr:row>32</xdr:row>
      <xdr:rowOff>123797</xdr:rowOff>
    </xdr:to>
    <xdr:sp macro="" textlink="">
      <xdr:nvSpPr>
        <xdr:cNvPr id="143" name="楕円 142">
          <a:extLst>
            <a:ext uri="{FF2B5EF4-FFF2-40B4-BE49-F238E27FC236}">
              <a16:creationId xmlns:a16="http://schemas.microsoft.com/office/drawing/2014/main" id="{2DEEB6FC-45F5-43B0-B556-BABB67F5F25C}"/>
            </a:ext>
          </a:extLst>
        </xdr:cNvPr>
        <xdr:cNvSpPr/>
      </xdr:nvSpPr>
      <xdr:spPr>
        <a:xfrm>
          <a:off x="14033500" y="628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72997</xdr:rowOff>
    </xdr:from>
    <xdr:to>
      <xdr:col>76</xdr:col>
      <xdr:colOff>22225</xdr:colOff>
      <xdr:row>33</xdr:row>
      <xdr:rowOff>82063</xdr:rowOff>
    </xdr:to>
    <xdr:cxnSp macro="">
      <xdr:nvCxnSpPr>
        <xdr:cNvPr id="144" name="直線コネクタ 143">
          <a:extLst>
            <a:ext uri="{FF2B5EF4-FFF2-40B4-BE49-F238E27FC236}">
              <a16:creationId xmlns:a16="http://schemas.microsoft.com/office/drawing/2014/main" id="{01AB34CC-6DE5-4ABD-A147-95ACAAABD424}"/>
            </a:ext>
          </a:extLst>
        </xdr:cNvPr>
        <xdr:cNvCxnSpPr/>
      </xdr:nvCxnSpPr>
      <xdr:spPr>
        <a:xfrm>
          <a:off x="14084300" y="6330922"/>
          <a:ext cx="711200" cy="18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5" name="n_1aveValue債務償還比率">
          <a:extLst>
            <a:ext uri="{FF2B5EF4-FFF2-40B4-BE49-F238E27FC236}">
              <a16:creationId xmlns:a16="http://schemas.microsoft.com/office/drawing/2014/main" id="{70615ADE-42D3-4884-A6F8-591A9863B35A}"/>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140324</xdr:rowOff>
    </xdr:from>
    <xdr:ext cx="469744" cy="259045"/>
    <xdr:sp macro="" textlink="">
      <xdr:nvSpPr>
        <xdr:cNvPr id="146" name="n_1mainValue債務償還比率">
          <a:extLst>
            <a:ext uri="{FF2B5EF4-FFF2-40B4-BE49-F238E27FC236}">
              <a16:creationId xmlns:a16="http://schemas.microsoft.com/office/drawing/2014/main" id="{5A0EEB21-48E8-48C6-BF18-8F43B794EC11}"/>
            </a:ext>
          </a:extLst>
        </xdr:cNvPr>
        <xdr:cNvSpPr txBox="1"/>
      </xdr:nvSpPr>
      <xdr:spPr>
        <a:xfrm>
          <a:off x="13836727" y="605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5DD17A6A-62B2-4362-AFA1-F6FDAF05A7B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261ABB19-18D8-4C3B-8C4D-6B0A093BE9F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D378F2C1-DA76-4545-8F3D-06674EB97F5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4F6454BF-6BD3-41BA-8821-D369ADA5952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2371C72D-DB35-451B-A20B-14E4CA9A218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78A01188-E6A9-46AA-8E8E-5F344FBD313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24DEE74-5401-4B22-BCBE-FE63BEE7A0E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406450-F12A-4CCD-BA35-A7175B882C3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ABC2A55-0897-43E3-9ECB-91A3A7D7AE5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ADACF74-3785-4D3C-A77B-0A22B9F7B17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B49DF92-A138-459B-808D-EDE0A6DBA33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7372E42-F9AD-4FC6-8DCF-8E484A0A58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142FF1A-3B57-4E66-B7AF-3F3E257CA85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D127570-5D09-470A-8694-FD3220E516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92EFE62-1FB9-4C0E-861E-8491CB87263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1892127-1CCB-4676-A874-1AB34D9CEB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
3,074
63.55
4,349,756
4,052,459
214,201
1,849,569
4,419,844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BF65576-CF3E-4F73-BF09-83287305FAA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E8AC9C7-B3BD-449C-97F0-579178922A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0543ED6-E494-4DB6-83F0-DA2578E32DD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3FB614-794C-44FA-8BF5-54608B059A1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456BCF-9D37-4A74-95E3-4FB05C3D8D6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C611D80-6B78-4304-88FE-B9279851D41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DB6BEDF-676D-4047-AE64-BF80E3720B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95B579-8091-4D7E-9652-6966753E9D4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87C62C2-49B3-4093-B671-F5C072B1C0D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093C517-6FC7-4FE3-B5AD-5671A69E7FF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C3FD2C0-D51A-424E-B558-D049783E3B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A3A7FC7-5B36-4BB4-A2B7-5E207435B6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72A7152-B072-4557-B18D-FE41E1FF601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2B19CC8-C8BE-42E4-9FE0-3716D1D8CFE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F5AAED7-DA99-4715-9FC8-667CE727FC5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2B10984-1DB7-471E-8A68-C289749E9A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4E4C358-90D3-4F3F-A9E3-C9CACE1DF9F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993A7DF-8F7F-4959-8CF2-34580B3C2CD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15FDF2E-854C-4A78-BEB7-D63C82F078A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E1AC070-98E1-4664-9DAB-D16F4C2273F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40604B4-CED2-4552-80F4-0E75B3396C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C86FD58-CFC1-4E4D-9629-0EC9FB63A04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14F0ABB-E570-4FC6-A266-D051D44177C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C3943E8-0A9B-48F5-ABAC-FCC02B150B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844019C-F393-4452-87B3-0E0F7AAD13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4DFE770-4A9D-46CE-AA90-2CBC2BE5F9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9E0F9E1-0444-4D97-A3DD-B4779B630C9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2B239AA-D903-41EF-9C5B-8BF74277511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842511D-458B-4210-A6B7-3A321F00968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EFE7CF5-640A-44A4-A5E2-F0AF0A4439B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BDF126E-A038-4024-AD85-8EC4703C390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FE6BEA09-EAF5-44E9-B0DC-BC83E8EE7D7E}"/>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DC559D7-21D5-40A9-AD58-CCFB026AC46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6A956BD0-F6C1-4FBA-A1BC-C669668BB7F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18E7A32-13BD-402B-A634-320E4A99E1C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186FF2D-7A02-46DB-8F0A-9241A187C12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B2CC1E0D-1BDB-4627-9DA7-0B9DFDD955E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5F6090F4-46C0-41BF-81EA-3F3E0599885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1BD4419-9826-4579-9B9C-01B16900769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431C789-16DF-4E5C-BDA6-E5ECF770560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A851D2F0-F262-42C2-B690-B362D01AC11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375B165B-78AC-46A7-83D2-0400C3D63D96}"/>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56C08AA-05B3-43A3-866A-98621706588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5C65678-E942-4F13-99BC-F0A99C4E1CE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6E9E49F-AB51-491D-9786-93D13882FCF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DE2138CF-7557-4481-B77D-FCCCB32D1D05}"/>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FF107C99-E33D-4A05-ADB0-439AC810973A}"/>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2AB68414-E6F0-4794-B7AD-EB12EB1EB976}"/>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8D97D55C-B381-4B8C-8A74-23BBEF7DD04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1FDE1DF8-B0AF-4CFE-BEC2-330110C58703}"/>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C406DC83-A925-4A95-A888-B30D832B05BD}"/>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4420129E-8D46-42A9-8FF0-9CFFFD9E583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8C156F9A-0A06-406D-865E-8B4C12C5F9B9}"/>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4189926A-029F-49BE-A435-1CDCC22714FE}"/>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2A76D85F-D3A9-41AF-B3EE-4DA133BF68D2}"/>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8B59BF6-4DE6-449C-BF96-500A718BEF4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0E26D4B-8E64-4FD1-8C30-E442EF907F0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1ABDDA9-ECE6-44FF-B2BF-77279A710B6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1718973-FA39-4631-8A23-3A87AB0C613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B5531F4-C4BE-41BE-AE24-058DA606037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2" name="楕円 71">
          <a:extLst>
            <a:ext uri="{FF2B5EF4-FFF2-40B4-BE49-F238E27FC236}">
              <a16:creationId xmlns:a16="http://schemas.microsoft.com/office/drawing/2014/main" id="{C2E2986E-15C2-40ED-A984-9D63A7617758}"/>
            </a:ext>
          </a:extLst>
        </xdr:cNvPr>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134455</xdr:rowOff>
    </xdr:from>
    <xdr:ext cx="405111" cy="259045"/>
    <xdr:sp macro="" textlink="">
      <xdr:nvSpPr>
        <xdr:cNvPr id="73" name="【道路】&#10;有形固定資産減価償却率該当値テキスト">
          <a:extLst>
            <a:ext uri="{FF2B5EF4-FFF2-40B4-BE49-F238E27FC236}">
              <a16:creationId xmlns:a16="http://schemas.microsoft.com/office/drawing/2014/main" id="{6B3315AF-52FE-43AC-ABBE-03556E04956D}"/>
            </a:ext>
          </a:extLst>
        </xdr:cNvPr>
        <xdr:cNvSpPr txBox="1"/>
      </xdr:nvSpPr>
      <xdr:spPr>
        <a:xfrm>
          <a:off x="4673600"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12337</xdr:rowOff>
    </xdr:from>
    <xdr:to>
      <xdr:col>20</xdr:col>
      <xdr:colOff>38100</xdr:colOff>
      <xdr:row>37</xdr:row>
      <xdr:rowOff>113937</xdr:rowOff>
    </xdr:to>
    <xdr:sp macro="" textlink="">
      <xdr:nvSpPr>
        <xdr:cNvPr id="74" name="楕円 73">
          <a:extLst>
            <a:ext uri="{FF2B5EF4-FFF2-40B4-BE49-F238E27FC236}">
              <a16:creationId xmlns:a16="http://schemas.microsoft.com/office/drawing/2014/main" id="{CA6DB925-78B6-453F-9FE9-186BBF7974D3}"/>
            </a:ext>
          </a:extLst>
        </xdr:cNvPr>
        <xdr:cNvSpPr/>
      </xdr:nvSpPr>
      <xdr:spPr>
        <a:xfrm>
          <a:off x="3746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63137</xdr:rowOff>
    </xdr:to>
    <xdr:cxnSp macro="">
      <xdr:nvCxnSpPr>
        <xdr:cNvPr id="75" name="直線コネクタ 74">
          <a:extLst>
            <a:ext uri="{FF2B5EF4-FFF2-40B4-BE49-F238E27FC236}">
              <a16:creationId xmlns:a16="http://schemas.microsoft.com/office/drawing/2014/main" id="{E5E0F969-6BE8-4E7A-8695-03B60A303DDE}"/>
            </a:ext>
          </a:extLst>
        </xdr:cNvPr>
        <xdr:cNvCxnSpPr/>
      </xdr:nvCxnSpPr>
      <xdr:spPr>
        <a:xfrm flipV="1">
          <a:off x="3797300" y="637902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43361</xdr:rowOff>
    </xdr:from>
    <xdr:to>
      <xdr:col>15</xdr:col>
      <xdr:colOff>101600</xdr:colOff>
      <xdr:row>37</xdr:row>
      <xdr:rowOff>144961</xdr:rowOff>
    </xdr:to>
    <xdr:sp macro="" textlink="">
      <xdr:nvSpPr>
        <xdr:cNvPr id="76" name="楕円 75">
          <a:extLst>
            <a:ext uri="{FF2B5EF4-FFF2-40B4-BE49-F238E27FC236}">
              <a16:creationId xmlns:a16="http://schemas.microsoft.com/office/drawing/2014/main" id="{C9B8717D-6E5A-447B-BFC9-327E08BC834D}"/>
            </a:ext>
          </a:extLst>
        </xdr:cNvPr>
        <xdr:cNvSpPr/>
      </xdr:nvSpPr>
      <xdr:spPr>
        <a:xfrm>
          <a:off x="2857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63137</xdr:rowOff>
    </xdr:from>
    <xdr:to>
      <xdr:col>19</xdr:col>
      <xdr:colOff>177800</xdr:colOff>
      <xdr:row>37</xdr:row>
      <xdr:rowOff>94161</xdr:rowOff>
    </xdr:to>
    <xdr:cxnSp macro="">
      <xdr:nvCxnSpPr>
        <xdr:cNvPr id="77" name="直線コネクタ 76">
          <a:extLst>
            <a:ext uri="{FF2B5EF4-FFF2-40B4-BE49-F238E27FC236}">
              <a16:creationId xmlns:a16="http://schemas.microsoft.com/office/drawing/2014/main" id="{899DD1F6-C498-442F-A674-50E9CAEB033D}"/>
            </a:ext>
          </a:extLst>
        </xdr:cNvPr>
        <xdr:cNvCxnSpPr/>
      </xdr:nvCxnSpPr>
      <xdr:spPr>
        <a:xfrm flipV="1">
          <a:off x="2908300" y="640678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8" name="n_1aveValue【道路】&#10;有形固定資産減価償却率">
          <a:extLst>
            <a:ext uri="{FF2B5EF4-FFF2-40B4-BE49-F238E27FC236}">
              <a16:creationId xmlns:a16="http://schemas.microsoft.com/office/drawing/2014/main" id="{83083D45-7D8D-4BAB-8B6E-B832EB6F2889}"/>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9" name="n_2aveValue【道路】&#10;有形固定資産減価償却率">
          <a:extLst>
            <a:ext uri="{FF2B5EF4-FFF2-40B4-BE49-F238E27FC236}">
              <a16:creationId xmlns:a16="http://schemas.microsoft.com/office/drawing/2014/main" id="{F1F5FA25-BE9D-4A1D-ADB8-70D5513C8E80}"/>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a:extLst>
            <a:ext uri="{FF2B5EF4-FFF2-40B4-BE49-F238E27FC236}">
              <a16:creationId xmlns:a16="http://schemas.microsoft.com/office/drawing/2014/main" id="{E8E7F010-4A1F-49A0-8C01-19987FB76D00}"/>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105064</xdr:rowOff>
    </xdr:from>
    <xdr:ext cx="405111" cy="259045"/>
    <xdr:sp macro="" textlink="">
      <xdr:nvSpPr>
        <xdr:cNvPr id="81" name="n_1mainValue【道路】&#10;有形固定資産減価償却率">
          <a:extLst>
            <a:ext uri="{FF2B5EF4-FFF2-40B4-BE49-F238E27FC236}">
              <a16:creationId xmlns:a16="http://schemas.microsoft.com/office/drawing/2014/main" id="{5084266F-EF14-4CBD-AB19-B52D1D59F32D}"/>
            </a:ext>
          </a:extLst>
        </xdr:cNvPr>
        <xdr:cNvSpPr txBox="1"/>
      </xdr:nvSpPr>
      <xdr:spPr>
        <a:xfrm>
          <a:off x="35820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136089</xdr:rowOff>
    </xdr:from>
    <xdr:ext cx="405111" cy="259045"/>
    <xdr:sp macro="" textlink="">
      <xdr:nvSpPr>
        <xdr:cNvPr id="82" name="n_2mainValue【道路】&#10;有形固定資産減価償却率">
          <a:extLst>
            <a:ext uri="{FF2B5EF4-FFF2-40B4-BE49-F238E27FC236}">
              <a16:creationId xmlns:a16="http://schemas.microsoft.com/office/drawing/2014/main" id="{98ED5DE1-944B-4156-BBC8-B4B5F4B5F74B}"/>
            </a:ext>
          </a:extLst>
        </xdr:cNvPr>
        <xdr:cNvSpPr txBox="1"/>
      </xdr:nvSpPr>
      <xdr:spPr>
        <a:xfrm>
          <a:off x="27057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610C3FCD-1081-4264-9ECC-ABDF83B7940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E10ACCE3-68D4-40CD-B417-3769C7BDD45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5B4608BC-D4D7-466B-9925-45752059C93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1947CDD1-E039-405B-BE4C-6939665584B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AD238B67-707B-4F82-B016-D7635C40981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1BC7FAAF-FDC2-4B72-8A4C-A2DB1269C21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ECFE322A-9045-4F97-8459-661DDFDDF21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DE4951DA-4966-4937-B8C3-557A43AFF64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7B927053-C97C-4A66-A969-19D7DD8F3B6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9844216D-1725-4993-8C92-3EE06375212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DE2122E2-C9A9-4EA7-A3E5-CA79660CB5D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292B824A-2B0F-4E61-A80B-8044E2EBC5C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DC6FBF75-5B64-4EA2-B21D-AB9F7C74CBE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29607B05-663A-425D-AB02-3456B20652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D8425D2C-970F-4CF1-8FD5-6B3BA5BDB8E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3F998576-751A-4F62-B165-512BA5F578B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53BD8054-6E07-4E0B-8B67-0008BFBCEBB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AFE38A3A-BA3A-48DA-BEAD-A855FC08CA6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247456DC-1E56-4B0B-8034-B1AA1CD6A1C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CF633605-2F65-40DE-A4A8-E825FF7AC6B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DDB92FE4-4724-4478-8756-49DD589A1C1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6CE88B82-8B6E-4C6E-B23E-1D5F7D0521B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6D96BFA3-891D-4601-9351-E00988B5C04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C55F1532-B715-4A1B-876F-359D96641C1A}"/>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CB6F8A53-C5FC-4E7F-8FA5-BEF2DE9ADAF3}"/>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E32B24F3-D72F-424B-BC9B-93FD98719FA1}"/>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122052DD-FC06-4FEA-8FCC-27062C33BF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78028165-F742-41CF-BD50-C27DF71B78F7}"/>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1" name="【道路】&#10;一人当たり延長平均値テキスト">
          <a:extLst>
            <a:ext uri="{FF2B5EF4-FFF2-40B4-BE49-F238E27FC236}">
              <a16:creationId xmlns:a16="http://schemas.microsoft.com/office/drawing/2014/main" id="{DCFB5071-B5C8-4A41-B5F1-818F6B6F6B4D}"/>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039066AC-5CB5-4B9E-A841-857EB700CDD4}"/>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385814B8-2510-4497-B80D-2D6C5B4F6848}"/>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396D0F74-B4A5-465D-AF64-96A0CE780404}"/>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a:extLst>
            <a:ext uri="{FF2B5EF4-FFF2-40B4-BE49-F238E27FC236}">
              <a16:creationId xmlns:a16="http://schemas.microsoft.com/office/drawing/2014/main" id="{AFD555BD-0099-46E6-8383-39A8408BE1A7}"/>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774237E-F2C8-4820-8A44-E7933CD3179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C59FFCD-971B-49C3-AAD9-8491E80F1DE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C5279AF-0586-4C22-A82A-D8163CB4627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8DD6843-F511-4363-BBF0-8EC60CE7C93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B1A2C45-4FD6-488F-A090-A2F8E7A1B14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70103</xdr:rowOff>
    </xdr:from>
    <xdr:to>
      <xdr:col>55</xdr:col>
      <xdr:colOff>50800</xdr:colOff>
      <xdr:row>42</xdr:row>
      <xdr:rowOff>253</xdr:rowOff>
    </xdr:to>
    <xdr:sp macro="" textlink="">
      <xdr:nvSpPr>
        <xdr:cNvPr id="121" name="楕円 120">
          <a:extLst>
            <a:ext uri="{FF2B5EF4-FFF2-40B4-BE49-F238E27FC236}">
              <a16:creationId xmlns:a16="http://schemas.microsoft.com/office/drawing/2014/main" id="{6AE2A0B1-B9CD-4EEC-A607-CAEF5D83BE62}"/>
            </a:ext>
          </a:extLst>
        </xdr:cNvPr>
        <xdr:cNvSpPr/>
      </xdr:nvSpPr>
      <xdr:spPr>
        <a:xfrm>
          <a:off x="10426700" y="709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156480</xdr:rowOff>
    </xdr:from>
    <xdr:ext cx="534377" cy="259045"/>
    <xdr:sp macro="" textlink="">
      <xdr:nvSpPr>
        <xdr:cNvPr id="122" name="【道路】&#10;一人当たり延長該当値テキスト">
          <a:extLst>
            <a:ext uri="{FF2B5EF4-FFF2-40B4-BE49-F238E27FC236}">
              <a16:creationId xmlns:a16="http://schemas.microsoft.com/office/drawing/2014/main" id="{2539A001-65DF-4110-A151-1A8157812A17}"/>
            </a:ext>
          </a:extLst>
        </xdr:cNvPr>
        <xdr:cNvSpPr txBox="1"/>
      </xdr:nvSpPr>
      <xdr:spPr>
        <a:xfrm>
          <a:off x="10515600" y="701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71181</xdr:rowOff>
    </xdr:from>
    <xdr:to>
      <xdr:col>50</xdr:col>
      <xdr:colOff>165100</xdr:colOff>
      <xdr:row>42</xdr:row>
      <xdr:rowOff>1331</xdr:rowOff>
    </xdr:to>
    <xdr:sp macro="" textlink="">
      <xdr:nvSpPr>
        <xdr:cNvPr id="123" name="楕円 122">
          <a:extLst>
            <a:ext uri="{FF2B5EF4-FFF2-40B4-BE49-F238E27FC236}">
              <a16:creationId xmlns:a16="http://schemas.microsoft.com/office/drawing/2014/main" id="{3AD9CFFC-DD05-427D-A299-406FAFF65D84}"/>
            </a:ext>
          </a:extLst>
        </xdr:cNvPr>
        <xdr:cNvSpPr/>
      </xdr:nvSpPr>
      <xdr:spPr>
        <a:xfrm>
          <a:off x="9588500" y="710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120903</xdr:rowOff>
    </xdr:from>
    <xdr:to>
      <xdr:col>55</xdr:col>
      <xdr:colOff>0</xdr:colOff>
      <xdr:row>41</xdr:row>
      <xdr:rowOff>121981</xdr:rowOff>
    </xdr:to>
    <xdr:cxnSp macro="">
      <xdr:nvCxnSpPr>
        <xdr:cNvPr id="124" name="直線コネクタ 123">
          <a:extLst>
            <a:ext uri="{FF2B5EF4-FFF2-40B4-BE49-F238E27FC236}">
              <a16:creationId xmlns:a16="http://schemas.microsoft.com/office/drawing/2014/main" id="{160D9EBE-EF6E-49D6-96B7-AA4454CAB4CE}"/>
            </a:ext>
          </a:extLst>
        </xdr:cNvPr>
        <xdr:cNvCxnSpPr/>
      </xdr:nvCxnSpPr>
      <xdr:spPr>
        <a:xfrm flipV="1">
          <a:off x="9639300" y="7150353"/>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72122</xdr:rowOff>
    </xdr:from>
    <xdr:to>
      <xdr:col>46</xdr:col>
      <xdr:colOff>38100</xdr:colOff>
      <xdr:row>42</xdr:row>
      <xdr:rowOff>2272</xdr:rowOff>
    </xdr:to>
    <xdr:sp macro="" textlink="">
      <xdr:nvSpPr>
        <xdr:cNvPr id="125" name="楕円 124">
          <a:extLst>
            <a:ext uri="{FF2B5EF4-FFF2-40B4-BE49-F238E27FC236}">
              <a16:creationId xmlns:a16="http://schemas.microsoft.com/office/drawing/2014/main" id="{2E9688D3-E330-44F7-B51E-D11FBFD5A4BA}"/>
            </a:ext>
          </a:extLst>
        </xdr:cNvPr>
        <xdr:cNvSpPr/>
      </xdr:nvSpPr>
      <xdr:spPr>
        <a:xfrm>
          <a:off x="8699500" y="710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121981</xdr:rowOff>
    </xdr:from>
    <xdr:to>
      <xdr:col>50</xdr:col>
      <xdr:colOff>114300</xdr:colOff>
      <xdr:row>41</xdr:row>
      <xdr:rowOff>122922</xdr:rowOff>
    </xdr:to>
    <xdr:cxnSp macro="">
      <xdr:nvCxnSpPr>
        <xdr:cNvPr id="126" name="直線コネクタ 125">
          <a:extLst>
            <a:ext uri="{FF2B5EF4-FFF2-40B4-BE49-F238E27FC236}">
              <a16:creationId xmlns:a16="http://schemas.microsoft.com/office/drawing/2014/main" id="{E5921E8E-87AB-4726-8900-2CFB9C9524F2}"/>
            </a:ext>
          </a:extLst>
        </xdr:cNvPr>
        <xdr:cNvCxnSpPr/>
      </xdr:nvCxnSpPr>
      <xdr:spPr>
        <a:xfrm flipV="1">
          <a:off x="8750300" y="7151431"/>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7" name="n_1aveValue【道路】&#10;一人当たり延長">
          <a:extLst>
            <a:ext uri="{FF2B5EF4-FFF2-40B4-BE49-F238E27FC236}">
              <a16:creationId xmlns:a16="http://schemas.microsoft.com/office/drawing/2014/main" id="{6F86686E-F258-49D8-8156-1DFE2156F949}"/>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8" name="n_2aveValue【道路】&#10;一人当たり延長">
          <a:extLst>
            <a:ext uri="{FF2B5EF4-FFF2-40B4-BE49-F238E27FC236}">
              <a16:creationId xmlns:a16="http://schemas.microsoft.com/office/drawing/2014/main" id="{9A5D6989-3B63-433E-A01F-58C608FB9633}"/>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a:extLst>
            <a:ext uri="{FF2B5EF4-FFF2-40B4-BE49-F238E27FC236}">
              <a16:creationId xmlns:a16="http://schemas.microsoft.com/office/drawing/2014/main" id="{6987F73A-480E-4414-A85C-8E96437C713C}"/>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163908</xdr:rowOff>
    </xdr:from>
    <xdr:ext cx="534377" cy="259045"/>
    <xdr:sp macro="" textlink="">
      <xdr:nvSpPr>
        <xdr:cNvPr id="130" name="n_1mainValue【道路】&#10;一人当たり延長">
          <a:extLst>
            <a:ext uri="{FF2B5EF4-FFF2-40B4-BE49-F238E27FC236}">
              <a16:creationId xmlns:a16="http://schemas.microsoft.com/office/drawing/2014/main" id="{BDBFFBF4-2190-4CA7-8B84-D06644271151}"/>
            </a:ext>
          </a:extLst>
        </xdr:cNvPr>
        <xdr:cNvSpPr txBox="1"/>
      </xdr:nvSpPr>
      <xdr:spPr>
        <a:xfrm>
          <a:off x="9359411" y="719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164849</xdr:rowOff>
    </xdr:from>
    <xdr:ext cx="534377" cy="259045"/>
    <xdr:sp macro="" textlink="">
      <xdr:nvSpPr>
        <xdr:cNvPr id="131" name="n_2mainValue【道路】&#10;一人当たり延長">
          <a:extLst>
            <a:ext uri="{FF2B5EF4-FFF2-40B4-BE49-F238E27FC236}">
              <a16:creationId xmlns:a16="http://schemas.microsoft.com/office/drawing/2014/main" id="{7C1441AD-A69C-4BAC-B695-6EA042D81C8F}"/>
            </a:ext>
          </a:extLst>
        </xdr:cNvPr>
        <xdr:cNvSpPr txBox="1"/>
      </xdr:nvSpPr>
      <xdr:spPr>
        <a:xfrm>
          <a:off x="8483111" y="719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AC39B70-88A3-4C47-B022-9AFF5520E57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DAB3BD9A-82A5-4A94-BE32-892E71E59B6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59F13955-6815-4909-B12B-0D9300796A3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F0D0E755-302E-442D-BBA6-32730F57978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FA871EBA-010C-47CB-9EEA-0E4B5614CAB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1D7499FB-442C-4D01-AAFA-FC9582ACB69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2959BCB9-F062-4452-A48F-EA9E1C540DF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FA704488-9E86-44A5-937F-67A8B1ED294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CD0206FD-0D72-411C-9AFF-C94859D8601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787667FF-A676-4743-A5F8-482F494877C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14D8C0C-52D8-4C4D-B88E-391E91BF93C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C7A84F1B-9134-4555-B484-A889567116FD}"/>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149FE4AB-F8EB-402A-A7D4-F3A56F41824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DF4F78DA-06B2-4903-A88B-8EACDEA119F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5AAB18E3-472C-40C4-B4D9-DCF45378C0C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F2A5414E-91BA-4E40-B1B5-F2165CB9B74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153C123C-AD92-44B4-AD70-2A2587BB7B5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37FE2E5E-595C-436E-86CD-9593C01EE31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FF9BE478-82F6-45DC-A663-9B55E2A8E64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618303B-648B-4246-9540-C57F62E626A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1C5667BD-8141-4742-8919-737FED4A3B2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40BD7F4A-C534-44A9-9EE8-4B4D57939CA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AEE1303D-4E98-4ED7-B893-8A921F2E9E5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F3001703-B71D-435F-8471-23AFA87A5F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81B425AA-3456-4B4E-9383-E380EC3C0B3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3B0D0AC9-8449-4243-A5E4-1451AF0F7A21}"/>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C72F8437-DE5B-492D-9854-606AB5A52F2A}"/>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0EF91C68-9CBD-4562-B111-A5E3D91D33EE}"/>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31DBCCBA-170D-43DE-9A77-E760A1E583B4}"/>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560945FA-D6DB-4A34-927E-4073BE915762}"/>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E295A242-8A0A-4B43-A7DE-B85360912927}"/>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A373B07C-245C-4ACB-A597-5106B0889C38}"/>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D6993753-5E70-41A5-89CC-F991C0DC52D3}"/>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8A0A700F-FE0C-4722-9DA7-85EA4250E937}"/>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a:extLst>
            <a:ext uri="{FF2B5EF4-FFF2-40B4-BE49-F238E27FC236}">
              <a16:creationId xmlns:a16="http://schemas.microsoft.com/office/drawing/2014/main" id="{47DA5F44-A3A3-49DE-933D-DA753EBCA176}"/>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7E1F7764-3915-4458-81E1-778BF790BAA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4D1B7B77-075A-497A-BB3F-723754D1056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C06AF848-88F6-4C6B-A712-4ED283E0E0E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FF8CB93-C212-4D90-BE8C-63688196388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A192AC28-D2F6-472F-A712-1BF09852AEE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27577</xdr:rowOff>
    </xdr:from>
    <xdr:to>
      <xdr:col>24</xdr:col>
      <xdr:colOff>114300</xdr:colOff>
      <xdr:row>60</xdr:row>
      <xdr:rowOff>129177</xdr:rowOff>
    </xdr:to>
    <xdr:sp macro="" textlink="">
      <xdr:nvSpPr>
        <xdr:cNvPr id="172" name="楕円 171">
          <a:extLst>
            <a:ext uri="{FF2B5EF4-FFF2-40B4-BE49-F238E27FC236}">
              <a16:creationId xmlns:a16="http://schemas.microsoft.com/office/drawing/2014/main" id="{DBE42F23-40BB-46C2-B794-3F5CA2C5BC4F}"/>
            </a:ext>
          </a:extLst>
        </xdr:cNvPr>
        <xdr:cNvSpPr/>
      </xdr:nvSpPr>
      <xdr:spPr>
        <a:xfrm>
          <a:off x="4584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6004</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E7609E9C-FD78-4E4D-B055-695FAC902233}"/>
            </a:ext>
          </a:extLst>
        </xdr:cNvPr>
        <xdr:cNvSpPr txBox="1"/>
      </xdr:nvSpPr>
      <xdr:spPr>
        <a:xfrm>
          <a:off x="4673600"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34109</xdr:rowOff>
    </xdr:from>
    <xdr:to>
      <xdr:col>20</xdr:col>
      <xdr:colOff>38100</xdr:colOff>
      <xdr:row>60</xdr:row>
      <xdr:rowOff>135709</xdr:rowOff>
    </xdr:to>
    <xdr:sp macro="" textlink="">
      <xdr:nvSpPr>
        <xdr:cNvPr id="174" name="楕円 173">
          <a:extLst>
            <a:ext uri="{FF2B5EF4-FFF2-40B4-BE49-F238E27FC236}">
              <a16:creationId xmlns:a16="http://schemas.microsoft.com/office/drawing/2014/main" id="{F3746F61-6010-4F95-83BE-BC6EC8951D81}"/>
            </a:ext>
          </a:extLst>
        </xdr:cNvPr>
        <xdr:cNvSpPr/>
      </xdr:nvSpPr>
      <xdr:spPr>
        <a:xfrm>
          <a:off x="3746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78377</xdr:rowOff>
    </xdr:from>
    <xdr:to>
      <xdr:col>24</xdr:col>
      <xdr:colOff>63500</xdr:colOff>
      <xdr:row>60</xdr:row>
      <xdr:rowOff>84909</xdr:rowOff>
    </xdr:to>
    <xdr:cxnSp macro="">
      <xdr:nvCxnSpPr>
        <xdr:cNvPr id="175" name="直線コネクタ 174">
          <a:extLst>
            <a:ext uri="{FF2B5EF4-FFF2-40B4-BE49-F238E27FC236}">
              <a16:creationId xmlns:a16="http://schemas.microsoft.com/office/drawing/2014/main" id="{A83C22C9-FE22-4D04-BA0E-4E1F78BC6DA1}"/>
            </a:ext>
          </a:extLst>
        </xdr:cNvPr>
        <xdr:cNvCxnSpPr/>
      </xdr:nvCxnSpPr>
      <xdr:spPr>
        <a:xfrm flipV="1">
          <a:off x="3797300" y="1036537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55335</xdr:rowOff>
    </xdr:from>
    <xdr:to>
      <xdr:col>15</xdr:col>
      <xdr:colOff>101600</xdr:colOff>
      <xdr:row>60</xdr:row>
      <xdr:rowOff>156935</xdr:rowOff>
    </xdr:to>
    <xdr:sp macro="" textlink="">
      <xdr:nvSpPr>
        <xdr:cNvPr id="176" name="楕円 175">
          <a:extLst>
            <a:ext uri="{FF2B5EF4-FFF2-40B4-BE49-F238E27FC236}">
              <a16:creationId xmlns:a16="http://schemas.microsoft.com/office/drawing/2014/main" id="{1D839A91-799E-407D-B8F3-02F08E97D815}"/>
            </a:ext>
          </a:extLst>
        </xdr:cNvPr>
        <xdr:cNvSpPr/>
      </xdr:nvSpPr>
      <xdr:spPr>
        <a:xfrm>
          <a:off x="2857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84909</xdr:rowOff>
    </xdr:from>
    <xdr:to>
      <xdr:col>19</xdr:col>
      <xdr:colOff>177800</xdr:colOff>
      <xdr:row>60</xdr:row>
      <xdr:rowOff>106135</xdr:rowOff>
    </xdr:to>
    <xdr:cxnSp macro="">
      <xdr:nvCxnSpPr>
        <xdr:cNvPr id="177" name="直線コネクタ 176">
          <a:extLst>
            <a:ext uri="{FF2B5EF4-FFF2-40B4-BE49-F238E27FC236}">
              <a16:creationId xmlns:a16="http://schemas.microsoft.com/office/drawing/2014/main" id="{D181341F-038C-45DA-A859-DFCF636CAE66}"/>
            </a:ext>
          </a:extLst>
        </xdr:cNvPr>
        <xdr:cNvCxnSpPr/>
      </xdr:nvCxnSpPr>
      <xdr:spPr>
        <a:xfrm flipV="1">
          <a:off x="2908300" y="1037190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FDE070E5-47B0-4EA5-8EEA-F704DF6848EE}"/>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AFFF775F-9330-4D3B-87E6-E481D2C91684}"/>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876799CA-4DF5-4204-BFC5-9759DEB40E84}"/>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126836</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404BE22C-251C-4A8D-B006-86AC16ECBC56}"/>
            </a:ext>
          </a:extLst>
        </xdr:cNvPr>
        <xdr:cNvSpPr txBox="1"/>
      </xdr:nvSpPr>
      <xdr:spPr>
        <a:xfrm>
          <a:off x="3582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148062</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15002787-D78B-4C1F-88A3-4269C6353B5E}"/>
            </a:ext>
          </a:extLst>
        </xdr:cNvPr>
        <xdr:cNvSpPr txBox="1"/>
      </xdr:nvSpPr>
      <xdr:spPr>
        <a:xfrm>
          <a:off x="2705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87559ACC-0F74-4740-AC9B-A1B38926D82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3E188582-F0A4-440D-8FB2-A5A42A1CB37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D5D4E593-AA26-4746-9E4A-7265A0373E4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6602B113-3EFF-4A90-A83E-CF0AFD2B81A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8CBEFEC1-9FC1-4B61-95A1-AD54D348264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8A9134E0-64AD-44FC-9F54-D3AF6D83F3B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E39282A2-27D5-40C4-923A-C97D9A67812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2F6EBA6B-62A9-4ADE-A63E-9FD2A6D518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57932130-8619-48D0-97D8-10E76D1A17E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751F27C5-58AA-454E-A370-E2CB25D986F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7426B8FE-7A61-41A5-BAE9-23E3B0FA623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543CD741-C322-4B8C-8606-E635D0CEC15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5259C31D-F3B1-49C3-8946-B9E90BB8B54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64A701DB-AF75-4E21-9D16-1019CAA91D9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6A1187E3-A236-4D81-8972-F548FD64CBA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25C882C0-BF33-4208-941C-492CCAE60B8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66955D20-9926-4075-BEBF-68C5637FF17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C9AC679C-7F25-4E2F-98A8-F91FE8101D9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5E80958-A820-47FB-8E9F-C6F3E4CAF2D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681A3B79-9C49-4A93-90FE-0BF411A08ED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C83B5EF2-27E0-4DEC-B589-9910AA9A0C3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E13C8546-FD2B-4AFE-B839-5D5A3C8D1892}"/>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7B646F09-F062-4238-86B0-2F84626EFA87}"/>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1F9B7BA5-85E3-428F-8EDE-464AA46582CB}"/>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0A13499D-FE30-448F-9C08-E844E96C9517}"/>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22DA977E-E77C-4802-A739-2FD5F2F81E08}"/>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E3E71F3F-D8B5-4581-BCEF-20ADAF186F35}"/>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5202526F-6BFF-4085-90AA-5251836AC8A8}"/>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BBE879BA-8CCF-4E19-A4E4-8AB25E41D1A5}"/>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6EC1DD0D-DB82-4475-B7EE-DAC94621553D}"/>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a:extLst>
            <a:ext uri="{FF2B5EF4-FFF2-40B4-BE49-F238E27FC236}">
              <a16:creationId xmlns:a16="http://schemas.microsoft.com/office/drawing/2014/main" id="{B6CE601A-F324-46EE-88F0-8797B5BED53D}"/>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CCD75B88-1A8F-40E5-A7F9-83B940F1B86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F2F61488-1D96-4075-88D8-9E0BD0B3A1E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CAA5A70C-23A7-4578-88CE-71DFDC789C0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29C68F65-2FF7-4D4E-A8FB-20301647139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12C0D950-B078-429B-9131-B038D175245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2890</xdr:rowOff>
    </xdr:from>
    <xdr:to>
      <xdr:col>55</xdr:col>
      <xdr:colOff>50800</xdr:colOff>
      <xdr:row>62</xdr:row>
      <xdr:rowOff>104490</xdr:rowOff>
    </xdr:to>
    <xdr:sp macro="" textlink="">
      <xdr:nvSpPr>
        <xdr:cNvPr id="219" name="楕円 218">
          <a:extLst>
            <a:ext uri="{FF2B5EF4-FFF2-40B4-BE49-F238E27FC236}">
              <a16:creationId xmlns:a16="http://schemas.microsoft.com/office/drawing/2014/main" id="{76E1B7B6-7336-4872-9C50-19EC3B37988C}"/>
            </a:ext>
          </a:extLst>
        </xdr:cNvPr>
        <xdr:cNvSpPr/>
      </xdr:nvSpPr>
      <xdr:spPr>
        <a:xfrm>
          <a:off x="10426700" y="106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25767</xdr:rowOff>
    </xdr:from>
    <xdr:ext cx="690189" cy="259045"/>
    <xdr:sp macro="" textlink="">
      <xdr:nvSpPr>
        <xdr:cNvPr id="220" name="【橋りょう・トンネル】&#10;一人当たり有形固定資産（償却資産）額該当値テキスト">
          <a:extLst>
            <a:ext uri="{FF2B5EF4-FFF2-40B4-BE49-F238E27FC236}">
              <a16:creationId xmlns:a16="http://schemas.microsoft.com/office/drawing/2014/main" id="{E2C86C77-2CC8-4FFA-98B3-E2189543F48C}"/>
            </a:ext>
          </a:extLst>
        </xdr:cNvPr>
        <xdr:cNvSpPr txBox="1"/>
      </xdr:nvSpPr>
      <xdr:spPr>
        <a:xfrm>
          <a:off x="10515600" y="104842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10066</xdr:rowOff>
    </xdr:from>
    <xdr:to>
      <xdr:col>50</xdr:col>
      <xdr:colOff>165100</xdr:colOff>
      <xdr:row>62</xdr:row>
      <xdr:rowOff>111666</xdr:rowOff>
    </xdr:to>
    <xdr:sp macro="" textlink="">
      <xdr:nvSpPr>
        <xdr:cNvPr id="221" name="楕円 220">
          <a:extLst>
            <a:ext uri="{FF2B5EF4-FFF2-40B4-BE49-F238E27FC236}">
              <a16:creationId xmlns:a16="http://schemas.microsoft.com/office/drawing/2014/main" id="{5F479F1F-9B82-4EAC-9DE2-A1918AFCC5FF}"/>
            </a:ext>
          </a:extLst>
        </xdr:cNvPr>
        <xdr:cNvSpPr/>
      </xdr:nvSpPr>
      <xdr:spPr>
        <a:xfrm>
          <a:off x="9588500" y="106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53690</xdr:rowOff>
    </xdr:from>
    <xdr:to>
      <xdr:col>55</xdr:col>
      <xdr:colOff>0</xdr:colOff>
      <xdr:row>62</xdr:row>
      <xdr:rowOff>60866</xdr:rowOff>
    </xdr:to>
    <xdr:cxnSp macro="">
      <xdr:nvCxnSpPr>
        <xdr:cNvPr id="222" name="直線コネクタ 221">
          <a:extLst>
            <a:ext uri="{FF2B5EF4-FFF2-40B4-BE49-F238E27FC236}">
              <a16:creationId xmlns:a16="http://schemas.microsoft.com/office/drawing/2014/main" id="{9DF5AFAE-4ED6-4364-AFB1-EC8073715C30}"/>
            </a:ext>
          </a:extLst>
        </xdr:cNvPr>
        <xdr:cNvCxnSpPr/>
      </xdr:nvCxnSpPr>
      <xdr:spPr>
        <a:xfrm flipV="1">
          <a:off x="9639300" y="10683590"/>
          <a:ext cx="838200" cy="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15776</xdr:rowOff>
    </xdr:from>
    <xdr:to>
      <xdr:col>46</xdr:col>
      <xdr:colOff>38100</xdr:colOff>
      <xdr:row>62</xdr:row>
      <xdr:rowOff>117376</xdr:rowOff>
    </xdr:to>
    <xdr:sp macro="" textlink="">
      <xdr:nvSpPr>
        <xdr:cNvPr id="223" name="楕円 222">
          <a:extLst>
            <a:ext uri="{FF2B5EF4-FFF2-40B4-BE49-F238E27FC236}">
              <a16:creationId xmlns:a16="http://schemas.microsoft.com/office/drawing/2014/main" id="{10D56591-E62F-4B2E-99E5-3253758BD5C4}"/>
            </a:ext>
          </a:extLst>
        </xdr:cNvPr>
        <xdr:cNvSpPr/>
      </xdr:nvSpPr>
      <xdr:spPr>
        <a:xfrm>
          <a:off x="8699500" y="1064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60866</xdr:rowOff>
    </xdr:from>
    <xdr:to>
      <xdr:col>50</xdr:col>
      <xdr:colOff>114300</xdr:colOff>
      <xdr:row>62</xdr:row>
      <xdr:rowOff>66576</xdr:rowOff>
    </xdr:to>
    <xdr:cxnSp macro="">
      <xdr:nvCxnSpPr>
        <xdr:cNvPr id="224" name="直線コネクタ 223">
          <a:extLst>
            <a:ext uri="{FF2B5EF4-FFF2-40B4-BE49-F238E27FC236}">
              <a16:creationId xmlns:a16="http://schemas.microsoft.com/office/drawing/2014/main" id="{BFDDD13F-6254-47A6-9A11-5B6D8CE87D33}"/>
            </a:ext>
          </a:extLst>
        </xdr:cNvPr>
        <xdr:cNvCxnSpPr/>
      </xdr:nvCxnSpPr>
      <xdr:spPr>
        <a:xfrm flipV="1">
          <a:off x="8750300" y="10690766"/>
          <a:ext cx="889000" cy="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25" name="n_1aveValue【橋りょう・トンネル】&#10;一人当たり有形固定資産（償却資産）額">
          <a:extLst>
            <a:ext uri="{FF2B5EF4-FFF2-40B4-BE49-F238E27FC236}">
              <a16:creationId xmlns:a16="http://schemas.microsoft.com/office/drawing/2014/main" id="{F821DA97-6ED5-407E-9622-02B6D418F6D1}"/>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0281BE5B-AFD0-42AA-B8EF-E4165DB46897}"/>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705FE298-61F1-49B4-8226-2C94BAC5D31D}"/>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128193</xdr:rowOff>
    </xdr:from>
    <xdr:ext cx="690189" cy="259045"/>
    <xdr:sp macro="" textlink="">
      <xdr:nvSpPr>
        <xdr:cNvPr id="228" name="n_1mainValue【橋りょう・トンネル】&#10;一人当たり有形固定資産（償却資産）額">
          <a:extLst>
            <a:ext uri="{FF2B5EF4-FFF2-40B4-BE49-F238E27FC236}">
              <a16:creationId xmlns:a16="http://schemas.microsoft.com/office/drawing/2014/main" id="{DD6DDEAC-373B-4F25-82D7-7F0BEEDBD63C}"/>
            </a:ext>
          </a:extLst>
        </xdr:cNvPr>
        <xdr:cNvSpPr txBox="1"/>
      </xdr:nvSpPr>
      <xdr:spPr>
        <a:xfrm>
          <a:off x="9281505" y="104151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133903</xdr:rowOff>
    </xdr:from>
    <xdr:ext cx="690189" cy="259045"/>
    <xdr:sp macro="" textlink="">
      <xdr:nvSpPr>
        <xdr:cNvPr id="229" name="n_2mainValue【橋りょう・トンネル】&#10;一人当たり有形固定資産（償却資産）額">
          <a:extLst>
            <a:ext uri="{FF2B5EF4-FFF2-40B4-BE49-F238E27FC236}">
              <a16:creationId xmlns:a16="http://schemas.microsoft.com/office/drawing/2014/main" id="{9E580B47-757C-4F6D-A523-26A00A9C5731}"/>
            </a:ext>
          </a:extLst>
        </xdr:cNvPr>
        <xdr:cNvSpPr txBox="1"/>
      </xdr:nvSpPr>
      <xdr:spPr>
        <a:xfrm>
          <a:off x="8405205" y="10420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EDA361C-1A4E-4C2F-A193-EC0DF1444E8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F1A45CAE-46CE-466B-AC68-DFBCC879233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713BDC01-82D1-48D0-8C3A-B4E5F53F2AF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998E532B-5DD7-4D56-8547-C2C2415CD36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9D4B4CB0-E534-470D-952E-21FF9D1A3AE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F7033602-0AF0-451B-B1C0-8A70063A2F3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EFE12408-EC7D-4744-80D7-E1749A23B8D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FB430928-81B8-47DC-82A8-573A09183A6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9583A17B-4F18-49B5-A72B-7D8089C2847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B6AB5386-2AE8-488F-9ED6-C76155B2224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944E3701-040C-4EE2-8DBF-A64E74C7DE0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EB51321C-A23E-448C-AC0C-5C4D5921D76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C7A74AFA-1984-455E-A95B-BB8D4F031F1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240E7DAD-51E1-4232-AAC3-E8BBA1E02C3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A0E93730-BF69-4A00-A75A-AE256A55C8C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93BAEFAD-9D23-402B-A02A-77FBBF6605F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414B81BE-C434-4799-8F2E-04028A9200C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8DF98B3F-821C-48CE-9B1B-770752F38CA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FFF42E2A-BDBA-437B-A2DF-A6352498353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21464E4B-AFC9-43BF-8F8F-547ECAF932E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7356F5AB-1FF4-4D7D-AA0B-E0F4142690C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EE05774A-B295-480B-A958-AA95756FAC4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3852D8B1-728A-4027-9D5B-B6CB00E752A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51FF152D-5E3E-402A-A6DD-773BD332A9A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a:extLst>
            <a:ext uri="{FF2B5EF4-FFF2-40B4-BE49-F238E27FC236}">
              <a16:creationId xmlns:a16="http://schemas.microsoft.com/office/drawing/2014/main" id="{2BEB2FE1-D362-4CC2-B450-8C915C8FB9D7}"/>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D997121D-CB3D-4E29-A410-5A7AAE95E966}"/>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a:extLst>
            <a:ext uri="{FF2B5EF4-FFF2-40B4-BE49-F238E27FC236}">
              <a16:creationId xmlns:a16="http://schemas.microsoft.com/office/drawing/2014/main" id="{5BDDB5E1-5285-4C16-A023-7F22E1B84D4D}"/>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E6D20511-FB2F-4E57-B253-5F49FFF49FAD}"/>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a:extLst>
            <a:ext uri="{FF2B5EF4-FFF2-40B4-BE49-F238E27FC236}">
              <a16:creationId xmlns:a16="http://schemas.microsoft.com/office/drawing/2014/main" id="{AE10AE7A-05C6-444B-B2FA-A983A6E2038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37885690-555A-4F64-AD20-042769688315}"/>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a:extLst>
            <a:ext uri="{FF2B5EF4-FFF2-40B4-BE49-F238E27FC236}">
              <a16:creationId xmlns:a16="http://schemas.microsoft.com/office/drawing/2014/main" id="{8D17C9AE-B868-4493-AEF7-158BBC2C0D0A}"/>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a:extLst>
            <a:ext uri="{FF2B5EF4-FFF2-40B4-BE49-F238E27FC236}">
              <a16:creationId xmlns:a16="http://schemas.microsoft.com/office/drawing/2014/main" id="{27D9FFE2-4F4C-44BE-8EBC-F9673C93A549}"/>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a:extLst>
            <a:ext uri="{FF2B5EF4-FFF2-40B4-BE49-F238E27FC236}">
              <a16:creationId xmlns:a16="http://schemas.microsoft.com/office/drawing/2014/main" id="{EFCB06C3-0D7C-4B91-B684-2936C46F54ED}"/>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a:extLst>
            <a:ext uri="{FF2B5EF4-FFF2-40B4-BE49-F238E27FC236}">
              <a16:creationId xmlns:a16="http://schemas.microsoft.com/office/drawing/2014/main" id="{526502C6-9074-471F-93A9-1E70C47E9C98}"/>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269CE6FB-1734-4818-A2B1-CE9D1C61DFB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28F5CFC4-FB67-4952-87E6-36F717242B1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DB301611-6735-4186-A999-7C28AA0A691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9486FA67-7319-4411-96BE-90B88531D2F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BF8E7B05-1D00-4901-ABA5-6271324FCFE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23495</xdr:rowOff>
    </xdr:from>
    <xdr:to>
      <xdr:col>24</xdr:col>
      <xdr:colOff>114300</xdr:colOff>
      <xdr:row>83</xdr:row>
      <xdr:rowOff>125095</xdr:rowOff>
    </xdr:to>
    <xdr:sp macro="" textlink="">
      <xdr:nvSpPr>
        <xdr:cNvPr id="269" name="楕円 268">
          <a:extLst>
            <a:ext uri="{FF2B5EF4-FFF2-40B4-BE49-F238E27FC236}">
              <a16:creationId xmlns:a16="http://schemas.microsoft.com/office/drawing/2014/main" id="{E6CA75C8-EF9C-4347-BB51-6312D78BFB7C}"/>
            </a:ext>
          </a:extLst>
        </xdr:cNvPr>
        <xdr:cNvSpPr/>
      </xdr:nvSpPr>
      <xdr:spPr>
        <a:xfrm>
          <a:off x="45847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1922</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2908D0E0-A586-4619-A4A8-9BA59130D2C2}"/>
            </a:ext>
          </a:extLst>
        </xdr:cNvPr>
        <xdr:cNvSpPr txBox="1"/>
      </xdr:nvSpPr>
      <xdr:spPr>
        <a:xfrm>
          <a:off x="4673600"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271" name="楕円 270">
          <a:extLst>
            <a:ext uri="{FF2B5EF4-FFF2-40B4-BE49-F238E27FC236}">
              <a16:creationId xmlns:a16="http://schemas.microsoft.com/office/drawing/2014/main" id="{B3E42AF4-2190-47C2-BBFE-096BD8F7EA06}"/>
            </a:ext>
          </a:extLst>
        </xdr:cNvPr>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74295</xdr:rowOff>
    </xdr:from>
    <xdr:to>
      <xdr:col>24</xdr:col>
      <xdr:colOff>63500</xdr:colOff>
      <xdr:row>83</xdr:row>
      <xdr:rowOff>118111</xdr:rowOff>
    </xdr:to>
    <xdr:cxnSp macro="">
      <xdr:nvCxnSpPr>
        <xdr:cNvPr id="272" name="直線コネクタ 271">
          <a:extLst>
            <a:ext uri="{FF2B5EF4-FFF2-40B4-BE49-F238E27FC236}">
              <a16:creationId xmlns:a16="http://schemas.microsoft.com/office/drawing/2014/main" id="{9E606185-062B-4BC9-8F9D-C631B93809D9}"/>
            </a:ext>
          </a:extLst>
        </xdr:cNvPr>
        <xdr:cNvCxnSpPr/>
      </xdr:nvCxnSpPr>
      <xdr:spPr>
        <a:xfrm flipV="1">
          <a:off x="3797300" y="143046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99695</xdr:rowOff>
    </xdr:from>
    <xdr:to>
      <xdr:col>15</xdr:col>
      <xdr:colOff>101600</xdr:colOff>
      <xdr:row>84</xdr:row>
      <xdr:rowOff>29845</xdr:rowOff>
    </xdr:to>
    <xdr:sp macro="" textlink="">
      <xdr:nvSpPr>
        <xdr:cNvPr id="273" name="楕円 272">
          <a:extLst>
            <a:ext uri="{FF2B5EF4-FFF2-40B4-BE49-F238E27FC236}">
              <a16:creationId xmlns:a16="http://schemas.microsoft.com/office/drawing/2014/main" id="{0F600580-3210-4BE7-9F40-5AD351028E15}"/>
            </a:ext>
          </a:extLst>
        </xdr:cNvPr>
        <xdr:cNvSpPr/>
      </xdr:nvSpPr>
      <xdr:spPr>
        <a:xfrm>
          <a:off x="2857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150495</xdr:rowOff>
    </xdr:to>
    <xdr:cxnSp macro="">
      <xdr:nvCxnSpPr>
        <xdr:cNvPr id="274" name="直線コネクタ 273">
          <a:extLst>
            <a:ext uri="{FF2B5EF4-FFF2-40B4-BE49-F238E27FC236}">
              <a16:creationId xmlns:a16="http://schemas.microsoft.com/office/drawing/2014/main" id="{D438CE67-6DB2-4967-966A-74AA2F4BE689}"/>
            </a:ext>
          </a:extLst>
        </xdr:cNvPr>
        <xdr:cNvCxnSpPr/>
      </xdr:nvCxnSpPr>
      <xdr:spPr>
        <a:xfrm flipV="1">
          <a:off x="2908300" y="143484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75" name="n_1aveValue【公営住宅】&#10;有形固定資産減価償却率">
          <a:extLst>
            <a:ext uri="{FF2B5EF4-FFF2-40B4-BE49-F238E27FC236}">
              <a16:creationId xmlns:a16="http://schemas.microsoft.com/office/drawing/2014/main" id="{57370BE8-4438-4329-B5B1-246B5B70F18A}"/>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76" name="n_2aveValue【公営住宅】&#10;有形固定資産減価償却率">
          <a:extLst>
            <a:ext uri="{FF2B5EF4-FFF2-40B4-BE49-F238E27FC236}">
              <a16:creationId xmlns:a16="http://schemas.microsoft.com/office/drawing/2014/main" id="{5479CE7E-1727-4BF0-BCA0-73B439064911}"/>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a:extLst>
            <a:ext uri="{FF2B5EF4-FFF2-40B4-BE49-F238E27FC236}">
              <a16:creationId xmlns:a16="http://schemas.microsoft.com/office/drawing/2014/main" id="{0547141E-6E42-4AE2-9042-882F295BE58C}"/>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278" name="n_1mainValue【公営住宅】&#10;有形固定資産減価償却率">
          <a:extLst>
            <a:ext uri="{FF2B5EF4-FFF2-40B4-BE49-F238E27FC236}">
              <a16:creationId xmlns:a16="http://schemas.microsoft.com/office/drawing/2014/main" id="{63BF7DEC-965F-4F8F-94C2-DAF2A83FDEEE}"/>
            </a:ext>
          </a:extLst>
        </xdr:cNvPr>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20972</xdr:rowOff>
    </xdr:from>
    <xdr:ext cx="405111" cy="259045"/>
    <xdr:sp macro="" textlink="">
      <xdr:nvSpPr>
        <xdr:cNvPr id="279" name="n_2mainValue【公営住宅】&#10;有形固定資産減価償却率">
          <a:extLst>
            <a:ext uri="{FF2B5EF4-FFF2-40B4-BE49-F238E27FC236}">
              <a16:creationId xmlns:a16="http://schemas.microsoft.com/office/drawing/2014/main" id="{09E71E09-2B3F-4624-AFDD-03D2EF7254B9}"/>
            </a:ext>
          </a:extLst>
        </xdr:cNvPr>
        <xdr:cNvSpPr txBox="1"/>
      </xdr:nvSpPr>
      <xdr:spPr>
        <a:xfrm>
          <a:off x="2705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5A90448-5011-4E7E-B30F-85075691474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255D09DF-F992-4389-BFBF-DADC9E9CBF9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C8BE27BA-80D2-4156-A49A-718602DD8EE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CBAE7A3B-8AEE-480C-BBE7-B29B2108EFA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2BB967BD-39F6-4258-B026-ACA98E7F23A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508BC915-0D29-47E9-A43C-BFBA5E13CB1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A6D14DA0-63E8-4E04-B9FC-85FCF873B64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67DEEECE-CD65-4869-A73E-7579ACDB911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AFFA7FE2-424D-4ACC-AB0B-A1AE663EFE6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F027347B-6A59-44C7-B174-135A9A4CDB7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7B3BF6BF-DB35-4AB3-8A83-AB8F89D0FBF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05828396-F27A-4CF0-9602-1FF47E8B495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309DD6C4-3AD7-4480-8AD8-01EF8329F2E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a:extLst>
            <a:ext uri="{FF2B5EF4-FFF2-40B4-BE49-F238E27FC236}">
              <a16:creationId xmlns:a16="http://schemas.microsoft.com/office/drawing/2014/main" id="{002E72DB-B978-44FB-8284-254BB05150FB}"/>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0D9080A1-0D84-4EF6-A452-C1CE493E478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id="{E945B073-F680-4487-B568-0CB43C34AA57}"/>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81636D69-3155-4AC9-8997-7D6CA2535F5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id="{8F7DE051-AC24-4010-BA39-A97469D1D197}"/>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5BE1248B-4250-465F-B15D-47EC89AA5F6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FD631A42-FCD4-4FD3-A077-28DF0788561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9A7EEAF6-939E-4031-B037-4D4A74C8021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CC1A5B4C-B183-4190-956A-9882C1DF8B5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223FB453-26A9-48F5-ACAC-D13A27ED28A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a:extLst>
            <a:ext uri="{FF2B5EF4-FFF2-40B4-BE49-F238E27FC236}">
              <a16:creationId xmlns:a16="http://schemas.microsoft.com/office/drawing/2014/main" id="{5FE10B7A-63A5-4D1D-A0E1-83907FC0F3A4}"/>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a:extLst>
            <a:ext uri="{FF2B5EF4-FFF2-40B4-BE49-F238E27FC236}">
              <a16:creationId xmlns:a16="http://schemas.microsoft.com/office/drawing/2014/main" id="{18E8AE3B-8ADD-4DFB-9C46-2A67162DDD11}"/>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a:extLst>
            <a:ext uri="{FF2B5EF4-FFF2-40B4-BE49-F238E27FC236}">
              <a16:creationId xmlns:a16="http://schemas.microsoft.com/office/drawing/2014/main" id="{94E390C1-B366-40D7-9B98-2F7B3E0C5A59}"/>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a:extLst>
            <a:ext uri="{FF2B5EF4-FFF2-40B4-BE49-F238E27FC236}">
              <a16:creationId xmlns:a16="http://schemas.microsoft.com/office/drawing/2014/main" id="{5A05F62F-B8DD-4DDC-A9DC-A5413FD1E224}"/>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a:extLst>
            <a:ext uri="{FF2B5EF4-FFF2-40B4-BE49-F238E27FC236}">
              <a16:creationId xmlns:a16="http://schemas.microsoft.com/office/drawing/2014/main" id="{7B3B2657-BC52-402F-A9FE-470EB8AE793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08" name="【公営住宅】&#10;一人当たり面積平均値テキスト">
          <a:extLst>
            <a:ext uri="{FF2B5EF4-FFF2-40B4-BE49-F238E27FC236}">
              <a16:creationId xmlns:a16="http://schemas.microsoft.com/office/drawing/2014/main" id="{B86B3E18-520E-424A-89CD-6166CE90B2C1}"/>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a:extLst>
            <a:ext uri="{FF2B5EF4-FFF2-40B4-BE49-F238E27FC236}">
              <a16:creationId xmlns:a16="http://schemas.microsoft.com/office/drawing/2014/main" id="{A0C28308-AA65-454B-8F71-D438E3CD39FA}"/>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a:extLst>
            <a:ext uri="{FF2B5EF4-FFF2-40B4-BE49-F238E27FC236}">
              <a16:creationId xmlns:a16="http://schemas.microsoft.com/office/drawing/2014/main" id="{F84BBDEA-096A-4EC9-8C41-54473FA325DD}"/>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a:extLst>
            <a:ext uri="{FF2B5EF4-FFF2-40B4-BE49-F238E27FC236}">
              <a16:creationId xmlns:a16="http://schemas.microsoft.com/office/drawing/2014/main" id="{A890B83A-C061-4101-82D5-4DCD56D5DAC3}"/>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a:extLst>
            <a:ext uri="{FF2B5EF4-FFF2-40B4-BE49-F238E27FC236}">
              <a16:creationId xmlns:a16="http://schemas.microsoft.com/office/drawing/2014/main" id="{E30942E0-E2C6-4BDC-9205-B8585718333A}"/>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EA23ABE0-86C6-41F5-8841-90CB6F0F8CA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221B6134-BCDD-42E5-95F0-42D4F26A978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E8D8DD4B-4F1E-46BD-B046-793CE308C33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22C34769-F1AA-4D35-8F4C-7664FCD2BB1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7EB59B0C-6D6F-4EDF-875D-68C53CF7B7D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89675</xdr:rowOff>
    </xdr:from>
    <xdr:to>
      <xdr:col>55</xdr:col>
      <xdr:colOff>50800</xdr:colOff>
      <xdr:row>86</xdr:row>
      <xdr:rowOff>19825</xdr:rowOff>
    </xdr:to>
    <xdr:sp macro="" textlink="">
      <xdr:nvSpPr>
        <xdr:cNvPr id="318" name="楕円 317">
          <a:extLst>
            <a:ext uri="{FF2B5EF4-FFF2-40B4-BE49-F238E27FC236}">
              <a16:creationId xmlns:a16="http://schemas.microsoft.com/office/drawing/2014/main" id="{28DBB419-949B-44C9-BFBC-653451B25ADB}"/>
            </a:ext>
          </a:extLst>
        </xdr:cNvPr>
        <xdr:cNvSpPr/>
      </xdr:nvSpPr>
      <xdr:spPr>
        <a:xfrm>
          <a:off x="10426700" y="1466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68102</xdr:rowOff>
    </xdr:from>
    <xdr:ext cx="469744" cy="259045"/>
    <xdr:sp macro="" textlink="">
      <xdr:nvSpPr>
        <xdr:cNvPr id="319" name="【公営住宅】&#10;一人当たり面積該当値テキスト">
          <a:extLst>
            <a:ext uri="{FF2B5EF4-FFF2-40B4-BE49-F238E27FC236}">
              <a16:creationId xmlns:a16="http://schemas.microsoft.com/office/drawing/2014/main" id="{72F51843-8EA7-46A5-A654-CF2042D33182}"/>
            </a:ext>
          </a:extLst>
        </xdr:cNvPr>
        <xdr:cNvSpPr txBox="1"/>
      </xdr:nvSpPr>
      <xdr:spPr>
        <a:xfrm>
          <a:off x="10515600" y="1464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91427</xdr:rowOff>
    </xdr:from>
    <xdr:to>
      <xdr:col>50</xdr:col>
      <xdr:colOff>165100</xdr:colOff>
      <xdr:row>86</xdr:row>
      <xdr:rowOff>21577</xdr:rowOff>
    </xdr:to>
    <xdr:sp macro="" textlink="">
      <xdr:nvSpPr>
        <xdr:cNvPr id="320" name="楕円 319">
          <a:extLst>
            <a:ext uri="{FF2B5EF4-FFF2-40B4-BE49-F238E27FC236}">
              <a16:creationId xmlns:a16="http://schemas.microsoft.com/office/drawing/2014/main" id="{B988385F-6D52-45D4-8E94-B7C7EC19385D}"/>
            </a:ext>
          </a:extLst>
        </xdr:cNvPr>
        <xdr:cNvSpPr/>
      </xdr:nvSpPr>
      <xdr:spPr>
        <a:xfrm>
          <a:off x="9588500" y="1466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140475</xdr:rowOff>
    </xdr:from>
    <xdr:to>
      <xdr:col>55</xdr:col>
      <xdr:colOff>0</xdr:colOff>
      <xdr:row>85</xdr:row>
      <xdr:rowOff>142227</xdr:rowOff>
    </xdr:to>
    <xdr:cxnSp macro="">
      <xdr:nvCxnSpPr>
        <xdr:cNvPr id="321" name="直線コネクタ 320">
          <a:extLst>
            <a:ext uri="{FF2B5EF4-FFF2-40B4-BE49-F238E27FC236}">
              <a16:creationId xmlns:a16="http://schemas.microsoft.com/office/drawing/2014/main" id="{AD761ED2-D56D-433F-BF8C-3816B9FD3C63}"/>
            </a:ext>
          </a:extLst>
        </xdr:cNvPr>
        <xdr:cNvCxnSpPr/>
      </xdr:nvCxnSpPr>
      <xdr:spPr>
        <a:xfrm flipV="1">
          <a:off x="9639300" y="14713725"/>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91275</xdr:rowOff>
    </xdr:from>
    <xdr:to>
      <xdr:col>46</xdr:col>
      <xdr:colOff>38100</xdr:colOff>
      <xdr:row>86</xdr:row>
      <xdr:rowOff>21425</xdr:rowOff>
    </xdr:to>
    <xdr:sp macro="" textlink="">
      <xdr:nvSpPr>
        <xdr:cNvPr id="322" name="楕円 321">
          <a:extLst>
            <a:ext uri="{FF2B5EF4-FFF2-40B4-BE49-F238E27FC236}">
              <a16:creationId xmlns:a16="http://schemas.microsoft.com/office/drawing/2014/main" id="{34933A67-0669-44EF-887E-AEE5B152E586}"/>
            </a:ext>
          </a:extLst>
        </xdr:cNvPr>
        <xdr:cNvSpPr/>
      </xdr:nvSpPr>
      <xdr:spPr>
        <a:xfrm>
          <a:off x="8699500" y="146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142075</xdr:rowOff>
    </xdr:from>
    <xdr:to>
      <xdr:col>50</xdr:col>
      <xdr:colOff>114300</xdr:colOff>
      <xdr:row>85</xdr:row>
      <xdr:rowOff>142227</xdr:rowOff>
    </xdr:to>
    <xdr:cxnSp macro="">
      <xdr:nvCxnSpPr>
        <xdr:cNvPr id="323" name="直線コネクタ 322">
          <a:extLst>
            <a:ext uri="{FF2B5EF4-FFF2-40B4-BE49-F238E27FC236}">
              <a16:creationId xmlns:a16="http://schemas.microsoft.com/office/drawing/2014/main" id="{92A30646-5A8C-47D6-9633-4EBC036136E5}"/>
            </a:ext>
          </a:extLst>
        </xdr:cNvPr>
        <xdr:cNvCxnSpPr/>
      </xdr:nvCxnSpPr>
      <xdr:spPr>
        <a:xfrm>
          <a:off x="8750300" y="1471532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24" name="n_1aveValue【公営住宅】&#10;一人当たり面積">
          <a:extLst>
            <a:ext uri="{FF2B5EF4-FFF2-40B4-BE49-F238E27FC236}">
              <a16:creationId xmlns:a16="http://schemas.microsoft.com/office/drawing/2014/main" id="{3AE935D3-E9AD-4298-A3F2-2BE41EB0C50B}"/>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25" name="n_2aveValue【公営住宅】&#10;一人当たり面積">
          <a:extLst>
            <a:ext uri="{FF2B5EF4-FFF2-40B4-BE49-F238E27FC236}">
              <a16:creationId xmlns:a16="http://schemas.microsoft.com/office/drawing/2014/main" id="{3C2F0F04-DE3D-4C02-8EBC-60BD7A38B37F}"/>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a:extLst>
            <a:ext uri="{FF2B5EF4-FFF2-40B4-BE49-F238E27FC236}">
              <a16:creationId xmlns:a16="http://schemas.microsoft.com/office/drawing/2014/main" id="{D6F0F016-D0F9-4DCF-8111-C5BA178F7199}"/>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12704</xdr:rowOff>
    </xdr:from>
    <xdr:ext cx="469744" cy="259045"/>
    <xdr:sp macro="" textlink="">
      <xdr:nvSpPr>
        <xdr:cNvPr id="327" name="n_1mainValue【公営住宅】&#10;一人当たり面積">
          <a:extLst>
            <a:ext uri="{FF2B5EF4-FFF2-40B4-BE49-F238E27FC236}">
              <a16:creationId xmlns:a16="http://schemas.microsoft.com/office/drawing/2014/main" id="{F53BC711-DD01-4DDD-AEC8-74E35B316D6C}"/>
            </a:ext>
          </a:extLst>
        </xdr:cNvPr>
        <xdr:cNvSpPr txBox="1"/>
      </xdr:nvSpPr>
      <xdr:spPr>
        <a:xfrm>
          <a:off x="9391727" y="1475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12552</xdr:rowOff>
    </xdr:from>
    <xdr:ext cx="469744" cy="259045"/>
    <xdr:sp macro="" textlink="">
      <xdr:nvSpPr>
        <xdr:cNvPr id="328" name="n_2mainValue【公営住宅】&#10;一人当たり面積">
          <a:extLst>
            <a:ext uri="{FF2B5EF4-FFF2-40B4-BE49-F238E27FC236}">
              <a16:creationId xmlns:a16="http://schemas.microsoft.com/office/drawing/2014/main" id="{5F967845-C24A-4178-A944-7A2E8F3D663D}"/>
            </a:ext>
          </a:extLst>
        </xdr:cNvPr>
        <xdr:cNvSpPr txBox="1"/>
      </xdr:nvSpPr>
      <xdr:spPr>
        <a:xfrm>
          <a:off x="8515427" y="1475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E3892B72-CCD5-4873-B516-72473D1DB0D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F54808C0-8FBC-4B9F-8D40-92F4C7584C3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3FE66101-B3CA-49DD-B1BC-63E87B64188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8D27819D-2887-4482-A899-72BD80A4702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B8DCB9E0-7DA4-4B0E-90E8-A5C0A1561CF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5AB25525-B28F-4A85-B32B-253658C8FFB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89F180ED-BE87-4FD4-9621-981627A2955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FAB86470-5D1E-462C-BC44-01589C4C4E3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a:extLst>
            <a:ext uri="{FF2B5EF4-FFF2-40B4-BE49-F238E27FC236}">
              <a16:creationId xmlns:a16="http://schemas.microsoft.com/office/drawing/2014/main" id="{2DBA9991-83D7-4FB1-9DF4-9B932A002AA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a:extLst>
            <a:ext uri="{FF2B5EF4-FFF2-40B4-BE49-F238E27FC236}">
              <a16:creationId xmlns:a16="http://schemas.microsoft.com/office/drawing/2014/main" id="{6A1140A7-AFC7-49DB-A911-ACA9C22AB33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9" name="直線コネクタ 338">
          <a:extLst>
            <a:ext uri="{FF2B5EF4-FFF2-40B4-BE49-F238E27FC236}">
              <a16:creationId xmlns:a16="http://schemas.microsoft.com/office/drawing/2014/main" id="{7687E9E4-66B0-4C68-BA60-A5AAD1FB517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0" name="テキスト ボックス 339">
          <a:extLst>
            <a:ext uri="{FF2B5EF4-FFF2-40B4-BE49-F238E27FC236}">
              <a16:creationId xmlns:a16="http://schemas.microsoft.com/office/drawing/2014/main" id="{7EB2F39F-663C-4122-9C31-237447C15E7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1" name="直線コネクタ 340">
          <a:extLst>
            <a:ext uri="{FF2B5EF4-FFF2-40B4-BE49-F238E27FC236}">
              <a16:creationId xmlns:a16="http://schemas.microsoft.com/office/drawing/2014/main" id="{B8A3EA65-F6B5-48B6-8B81-AF828506EE7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2" name="テキスト ボックス 341">
          <a:extLst>
            <a:ext uri="{FF2B5EF4-FFF2-40B4-BE49-F238E27FC236}">
              <a16:creationId xmlns:a16="http://schemas.microsoft.com/office/drawing/2014/main" id="{76115827-EDA3-4715-B012-09A47F2B9D1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3" name="直線コネクタ 342">
          <a:extLst>
            <a:ext uri="{FF2B5EF4-FFF2-40B4-BE49-F238E27FC236}">
              <a16:creationId xmlns:a16="http://schemas.microsoft.com/office/drawing/2014/main" id="{DCF376C9-1A1D-4840-8247-5B596CD1B96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4" name="テキスト ボックス 343">
          <a:extLst>
            <a:ext uri="{FF2B5EF4-FFF2-40B4-BE49-F238E27FC236}">
              <a16:creationId xmlns:a16="http://schemas.microsoft.com/office/drawing/2014/main" id="{FB9F8C21-9219-4595-A087-B2C971D00BA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5" name="直線コネクタ 344">
          <a:extLst>
            <a:ext uri="{FF2B5EF4-FFF2-40B4-BE49-F238E27FC236}">
              <a16:creationId xmlns:a16="http://schemas.microsoft.com/office/drawing/2014/main" id="{1D26E602-035A-4917-A728-A28DA1CA9A1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6" name="テキスト ボックス 345">
          <a:extLst>
            <a:ext uri="{FF2B5EF4-FFF2-40B4-BE49-F238E27FC236}">
              <a16:creationId xmlns:a16="http://schemas.microsoft.com/office/drawing/2014/main" id="{0AC0B3EA-4E3F-42DF-AE85-6CA2B788760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7" name="直線コネクタ 346">
          <a:extLst>
            <a:ext uri="{FF2B5EF4-FFF2-40B4-BE49-F238E27FC236}">
              <a16:creationId xmlns:a16="http://schemas.microsoft.com/office/drawing/2014/main" id="{799B8C7C-F678-40A0-9807-5018DB4624A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8" name="テキスト ボックス 347">
          <a:extLst>
            <a:ext uri="{FF2B5EF4-FFF2-40B4-BE49-F238E27FC236}">
              <a16:creationId xmlns:a16="http://schemas.microsoft.com/office/drawing/2014/main" id="{A933EB7C-A9DE-4B3D-9287-B69CC45AECE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9" name="直線コネクタ 348">
          <a:extLst>
            <a:ext uri="{FF2B5EF4-FFF2-40B4-BE49-F238E27FC236}">
              <a16:creationId xmlns:a16="http://schemas.microsoft.com/office/drawing/2014/main" id="{7183695A-6D8B-470A-AF17-AFB8F4C254F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0" name="テキスト ボックス 349">
          <a:extLst>
            <a:ext uri="{FF2B5EF4-FFF2-40B4-BE49-F238E27FC236}">
              <a16:creationId xmlns:a16="http://schemas.microsoft.com/office/drawing/2014/main" id="{9DBC3C92-4E91-494F-97F6-A63F509AC1F5}"/>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a:extLst>
            <a:ext uri="{FF2B5EF4-FFF2-40B4-BE49-F238E27FC236}">
              <a16:creationId xmlns:a16="http://schemas.microsoft.com/office/drawing/2014/main" id="{B9FC762C-EC6F-4A09-8102-14E6816E2EB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a:extLst>
            <a:ext uri="{FF2B5EF4-FFF2-40B4-BE49-F238E27FC236}">
              <a16:creationId xmlns:a16="http://schemas.microsoft.com/office/drawing/2014/main" id="{321FA9A2-0F97-48CB-AE09-366D497085A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a:extLst>
            <a:ext uri="{FF2B5EF4-FFF2-40B4-BE49-F238E27FC236}">
              <a16:creationId xmlns:a16="http://schemas.microsoft.com/office/drawing/2014/main" id="{967EF160-0C0D-4862-94E4-C085B4CA171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54" name="直線コネクタ 353">
          <a:extLst>
            <a:ext uri="{FF2B5EF4-FFF2-40B4-BE49-F238E27FC236}">
              <a16:creationId xmlns:a16="http://schemas.microsoft.com/office/drawing/2014/main" id="{07295F60-419F-4CEA-B67C-47DB0668EC67}"/>
            </a:ext>
          </a:extLst>
        </xdr:cNvPr>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55" name="【港湾・漁港】&#10;有形固定資産減価償却率最小値テキスト">
          <a:extLst>
            <a:ext uri="{FF2B5EF4-FFF2-40B4-BE49-F238E27FC236}">
              <a16:creationId xmlns:a16="http://schemas.microsoft.com/office/drawing/2014/main" id="{3619FFA6-56E3-41AD-B729-6F0F2E8497D2}"/>
            </a:ext>
          </a:extLst>
        </xdr:cNvPr>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56" name="直線コネクタ 355">
          <a:extLst>
            <a:ext uri="{FF2B5EF4-FFF2-40B4-BE49-F238E27FC236}">
              <a16:creationId xmlns:a16="http://schemas.microsoft.com/office/drawing/2014/main" id="{9BDE64EC-2CE2-4B44-8382-E4872D7D6576}"/>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57" name="【港湾・漁港】&#10;有形固定資産減価償却率最大値テキスト">
          <a:extLst>
            <a:ext uri="{FF2B5EF4-FFF2-40B4-BE49-F238E27FC236}">
              <a16:creationId xmlns:a16="http://schemas.microsoft.com/office/drawing/2014/main" id="{DBC1347F-1142-42CA-A2DD-C36EAA3E011E}"/>
            </a:ext>
          </a:extLst>
        </xdr:cNvPr>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58" name="直線コネクタ 357">
          <a:extLst>
            <a:ext uri="{FF2B5EF4-FFF2-40B4-BE49-F238E27FC236}">
              <a16:creationId xmlns:a16="http://schemas.microsoft.com/office/drawing/2014/main" id="{AECACB47-6892-4B05-96D8-1B0F3BBCE6B6}"/>
            </a:ext>
          </a:extLst>
        </xdr:cNvPr>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149514</xdr:rowOff>
    </xdr:from>
    <xdr:ext cx="405111" cy="259045"/>
    <xdr:sp macro="" textlink="">
      <xdr:nvSpPr>
        <xdr:cNvPr id="359" name="【港湾・漁港】&#10;有形固定資産減価償却率平均値テキスト">
          <a:extLst>
            <a:ext uri="{FF2B5EF4-FFF2-40B4-BE49-F238E27FC236}">
              <a16:creationId xmlns:a16="http://schemas.microsoft.com/office/drawing/2014/main" id="{1A040A13-59AC-46CD-AFFB-E67897A63C5F}"/>
            </a:ext>
          </a:extLst>
        </xdr:cNvPr>
        <xdr:cNvSpPr txBox="1"/>
      </xdr:nvSpPr>
      <xdr:spPr>
        <a:xfrm>
          <a:off x="4673600" y="1763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60" name="フローチャート: 判断 359">
          <a:extLst>
            <a:ext uri="{FF2B5EF4-FFF2-40B4-BE49-F238E27FC236}">
              <a16:creationId xmlns:a16="http://schemas.microsoft.com/office/drawing/2014/main" id="{A31DA264-3955-4105-94C8-0B982FA535F3}"/>
            </a:ext>
          </a:extLst>
        </xdr:cNvPr>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61" name="フローチャート: 判断 360">
          <a:extLst>
            <a:ext uri="{FF2B5EF4-FFF2-40B4-BE49-F238E27FC236}">
              <a16:creationId xmlns:a16="http://schemas.microsoft.com/office/drawing/2014/main" id="{4EA0AA39-42B9-4C6B-BDE1-B937C55CC3A1}"/>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62" name="フローチャート: 判断 361">
          <a:extLst>
            <a:ext uri="{FF2B5EF4-FFF2-40B4-BE49-F238E27FC236}">
              <a16:creationId xmlns:a16="http://schemas.microsoft.com/office/drawing/2014/main" id="{8BF10328-4061-4223-972B-601D5FF97FFF}"/>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63" name="フローチャート: 判断 362">
          <a:extLst>
            <a:ext uri="{FF2B5EF4-FFF2-40B4-BE49-F238E27FC236}">
              <a16:creationId xmlns:a16="http://schemas.microsoft.com/office/drawing/2014/main" id="{5B714848-C25A-484E-9398-9E1C15EB3458}"/>
            </a:ext>
          </a:extLst>
        </xdr:cNvPr>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F412ED77-DAE3-4D02-987C-1E5B2E71504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8B937E52-771D-4EAD-B5DF-FC8CFFD4D39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D63A73AF-CE27-4547-A89A-424A9613BC2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2CF89102-5B19-4BD2-9520-3566D62447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6E3E7530-7835-438B-8D00-66283F35296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xdr:rowOff>
    </xdr:from>
    <xdr:to>
      <xdr:col>24</xdr:col>
      <xdr:colOff>114300</xdr:colOff>
      <xdr:row>108</xdr:row>
      <xdr:rowOff>117202</xdr:rowOff>
    </xdr:to>
    <xdr:sp macro="" textlink="">
      <xdr:nvSpPr>
        <xdr:cNvPr id="369" name="楕円 368">
          <a:extLst>
            <a:ext uri="{FF2B5EF4-FFF2-40B4-BE49-F238E27FC236}">
              <a16:creationId xmlns:a16="http://schemas.microsoft.com/office/drawing/2014/main" id="{15B52678-BF7A-452E-81BF-9D54127D1E89}"/>
            </a:ext>
          </a:extLst>
        </xdr:cNvPr>
        <xdr:cNvSpPr/>
      </xdr:nvSpPr>
      <xdr:spPr>
        <a:xfrm>
          <a:off x="45847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101979</xdr:rowOff>
    </xdr:from>
    <xdr:ext cx="340478" cy="259045"/>
    <xdr:sp macro="" textlink="">
      <xdr:nvSpPr>
        <xdr:cNvPr id="370" name="【港湾・漁港】&#10;有形固定資産減価償却率該当値テキスト">
          <a:extLst>
            <a:ext uri="{FF2B5EF4-FFF2-40B4-BE49-F238E27FC236}">
              <a16:creationId xmlns:a16="http://schemas.microsoft.com/office/drawing/2014/main" id="{D114E850-5375-4A2E-B4C2-E8BD2B466231}"/>
            </a:ext>
          </a:extLst>
        </xdr:cNvPr>
        <xdr:cNvSpPr txBox="1"/>
      </xdr:nvSpPr>
      <xdr:spPr>
        <a:xfrm>
          <a:off x="4673600" y="184471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59689</xdr:rowOff>
    </xdr:from>
    <xdr:to>
      <xdr:col>20</xdr:col>
      <xdr:colOff>38100</xdr:colOff>
      <xdr:row>108</xdr:row>
      <xdr:rowOff>161289</xdr:rowOff>
    </xdr:to>
    <xdr:sp macro="" textlink="">
      <xdr:nvSpPr>
        <xdr:cNvPr id="371" name="楕円 370">
          <a:extLst>
            <a:ext uri="{FF2B5EF4-FFF2-40B4-BE49-F238E27FC236}">
              <a16:creationId xmlns:a16="http://schemas.microsoft.com/office/drawing/2014/main" id="{E83ECCBA-7DEA-4639-B719-B9354DB98F8C}"/>
            </a:ext>
          </a:extLst>
        </xdr:cNvPr>
        <xdr:cNvSpPr/>
      </xdr:nvSpPr>
      <xdr:spPr>
        <a:xfrm>
          <a:off x="3746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66402</xdr:rowOff>
    </xdr:from>
    <xdr:to>
      <xdr:col>24</xdr:col>
      <xdr:colOff>63500</xdr:colOff>
      <xdr:row>108</xdr:row>
      <xdr:rowOff>110489</xdr:rowOff>
    </xdr:to>
    <xdr:cxnSp macro="">
      <xdr:nvCxnSpPr>
        <xdr:cNvPr id="372" name="直線コネクタ 371">
          <a:extLst>
            <a:ext uri="{FF2B5EF4-FFF2-40B4-BE49-F238E27FC236}">
              <a16:creationId xmlns:a16="http://schemas.microsoft.com/office/drawing/2014/main" id="{2041C9E5-1843-494B-95E5-5C7111D0A148}"/>
            </a:ext>
          </a:extLst>
        </xdr:cNvPr>
        <xdr:cNvCxnSpPr/>
      </xdr:nvCxnSpPr>
      <xdr:spPr>
        <a:xfrm flipV="1">
          <a:off x="3797300" y="1858300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103777</xdr:rowOff>
    </xdr:from>
    <xdr:to>
      <xdr:col>15</xdr:col>
      <xdr:colOff>101600</xdr:colOff>
      <xdr:row>109</xdr:row>
      <xdr:rowOff>33927</xdr:rowOff>
    </xdr:to>
    <xdr:sp macro="" textlink="">
      <xdr:nvSpPr>
        <xdr:cNvPr id="373" name="楕円 372">
          <a:extLst>
            <a:ext uri="{FF2B5EF4-FFF2-40B4-BE49-F238E27FC236}">
              <a16:creationId xmlns:a16="http://schemas.microsoft.com/office/drawing/2014/main" id="{E97C7F72-00D5-44D6-A015-EC681916BEE8}"/>
            </a:ext>
          </a:extLst>
        </xdr:cNvPr>
        <xdr:cNvSpPr/>
      </xdr:nvSpPr>
      <xdr:spPr>
        <a:xfrm>
          <a:off x="2857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110489</xdr:rowOff>
    </xdr:from>
    <xdr:to>
      <xdr:col>19</xdr:col>
      <xdr:colOff>177800</xdr:colOff>
      <xdr:row>108</xdr:row>
      <xdr:rowOff>154577</xdr:rowOff>
    </xdr:to>
    <xdr:cxnSp macro="">
      <xdr:nvCxnSpPr>
        <xdr:cNvPr id="374" name="直線コネクタ 373">
          <a:extLst>
            <a:ext uri="{FF2B5EF4-FFF2-40B4-BE49-F238E27FC236}">
              <a16:creationId xmlns:a16="http://schemas.microsoft.com/office/drawing/2014/main" id="{2E4A2B52-5E29-4F3B-A365-2230C479D40F}"/>
            </a:ext>
          </a:extLst>
        </xdr:cNvPr>
        <xdr:cNvCxnSpPr/>
      </xdr:nvCxnSpPr>
      <xdr:spPr>
        <a:xfrm flipV="1">
          <a:off x="2908300" y="1862708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75" name="n_1aveValue【港湾・漁港】&#10;有形固定資産減価償却率">
          <a:extLst>
            <a:ext uri="{FF2B5EF4-FFF2-40B4-BE49-F238E27FC236}">
              <a16:creationId xmlns:a16="http://schemas.microsoft.com/office/drawing/2014/main" id="{5B63F667-2D09-46EE-85E4-3620A6A27D66}"/>
            </a:ext>
          </a:extLst>
        </xdr:cNvPr>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76" name="n_2aveValue【港湾・漁港】&#10;有形固定資産減価償却率">
          <a:extLst>
            <a:ext uri="{FF2B5EF4-FFF2-40B4-BE49-F238E27FC236}">
              <a16:creationId xmlns:a16="http://schemas.microsoft.com/office/drawing/2014/main" id="{792413BB-87F6-40E1-A36E-2DBEAB81573D}"/>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77" name="n_3aveValue【港湾・漁港】&#10;有形固定資産減価償却率">
          <a:extLst>
            <a:ext uri="{FF2B5EF4-FFF2-40B4-BE49-F238E27FC236}">
              <a16:creationId xmlns:a16="http://schemas.microsoft.com/office/drawing/2014/main" id="{6140723B-45FE-4525-9A10-AFD04977A44C}"/>
            </a:ext>
          </a:extLst>
        </xdr:cNvPr>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152416</xdr:rowOff>
    </xdr:from>
    <xdr:ext cx="340478" cy="259045"/>
    <xdr:sp macro="" textlink="">
      <xdr:nvSpPr>
        <xdr:cNvPr id="378" name="n_1mainValue【港湾・漁港】&#10;有形固定資産減価償却率">
          <a:extLst>
            <a:ext uri="{FF2B5EF4-FFF2-40B4-BE49-F238E27FC236}">
              <a16:creationId xmlns:a16="http://schemas.microsoft.com/office/drawing/2014/main" id="{2DE9DC5C-21AB-47CD-8683-2CA4178638DE}"/>
            </a:ext>
          </a:extLst>
        </xdr:cNvPr>
        <xdr:cNvSpPr txBox="1"/>
      </xdr:nvSpPr>
      <xdr:spPr>
        <a:xfrm>
          <a:off x="3614361" y="18669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25054</xdr:rowOff>
    </xdr:from>
    <xdr:ext cx="340478" cy="259045"/>
    <xdr:sp macro="" textlink="">
      <xdr:nvSpPr>
        <xdr:cNvPr id="379" name="n_2mainValue【港湾・漁港】&#10;有形固定資産減価償却率">
          <a:extLst>
            <a:ext uri="{FF2B5EF4-FFF2-40B4-BE49-F238E27FC236}">
              <a16:creationId xmlns:a16="http://schemas.microsoft.com/office/drawing/2014/main" id="{15029040-3F48-4BBC-985F-3E1824F53A5D}"/>
            </a:ext>
          </a:extLst>
        </xdr:cNvPr>
        <xdr:cNvSpPr txBox="1"/>
      </xdr:nvSpPr>
      <xdr:spPr>
        <a:xfrm>
          <a:off x="2738061" y="187131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36DBA26F-DBA4-4F67-AED7-9B3AACCA982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705FE207-FA97-4AB4-B30B-2F0E7F5B051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9D9DF729-D1D9-44BE-AEFF-DAE91CF7139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E9B10AFF-61C9-438E-A027-8482AD6F0DE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B313BB5E-D033-4B22-890C-99DD8721DE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5ABA2FC0-94B2-4078-8820-F019A0A44A0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6A2164E0-FE7A-4CE2-A971-BD40218200F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F36EB28A-6084-493F-A0A9-1BBF019F4C5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a:extLst>
            <a:ext uri="{FF2B5EF4-FFF2-40B4-BE49-F238E27FC236}">
              <a16:creationId xmlns:a16="http://schemas.microsoft.com/office/drawing/2014/main" id="{94BD09C3-6FAF-4E66-8DDE-0747B274D71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a:extLst>
            <a:ext uri="{FF2B5EF4-FFF2-40B4-BE49-F238E27FC236}">
              <a16:creationId xmlns:a16="http://schemas.microsoft.com/office/drawing/2014/main" id="{AD7FC1CD-D8F3-462F-9F73-52444B51156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0" name="直線コネクタ 389">
          <a:extLst>
            <a:ext uri="{FF2B5EF4-FFF2-40B4-BE49-F238E27FC236}">
              <a16:creationId xmlns:a16="http://schemas.microsoft.com/office/drawing/2014/main" id="{69A61EF3-A33C-4A05-91C2-4712E6CD81F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1" name="テキスト ボックス 390">
          <a:extLst>
            <a:ext uri="{FF2B5EF4-FFF2-40B4-BE49-F238E27FC236}">
              <a16:creationId xmlns:a16="http://schemas.microsoft.com/office/drawing/2014/main" id="{018FE53A-0272-4F78-AFCE-03FCF9AA177B}"/>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2" name="直線コネクタ 391">
          <a:extLst>
            <a:ext uri="{FF2B5EF4-FFF2-40B4-BE49-F238E27FC236}">
              <a16:creationId xmlns:a16="http://schemas.microsoft.com/office/drawing/2014/main" id="{20908E95-124E-46CD-BEDB-C90F8CDFA95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93" name="テキスト ボックス 392">
          <a:extLst>
            <a:ext uri="{FF2B5EF4-FFF2-40B4-BE49-F238E27FC236}">
              <a16:creationId xmlns:a16="http://schemas.microsoft.com/office/drawing/2014/main" id="{8FE3D20D-F672-4BCB-8F4A-DAD1E1098186}"/>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a:extLst>
            <a:ext uri="{FF2B5EF4-FFF2-40B4-BE49-F238E27FC236}">
              <a16:creationId xmlns:a16="http://schemas.microsoft.com/office/drawing/2014/main" id="{41901230-42A3-46DB-BA8C-03588F2D659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95" name="テキスト ボックス 394">
          <a:extLst>
            <a:ext uri="{FF2B5EF4-FFF2-40B4-BE49-F238E27FC236}">
              <a16:creationId xmlns:a16="http://schemas.microsoft.com/office/drawing/2014/main" id="{37199727-5D24-4EB6-BED9-B6F48069F43D}"/>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6" name="直線コネクタ 395">
          <a:extLst>
            <a:ext uri="{FF2B5EF4-FFF2-40B4-BE49-F238E27FC236}">
              <a16:creationId xmlns:a16="http://schemas.microsoft.com/office/drawing/2014/main" id="{5A855336-548E-4D0D-8BB4-5EF7879E8EB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97" name="テキスト ボックス 396">
          <a:extLst>
            <a:ext uri="{FF2B5EF4-FFF2-40B4-BE49-F238E27FC236}">
              <a16:creationId xmlns:a16="http://schemas.microsoft.com/office/drawing/2014/main" id="{876BE05F-C877-42D2-88A2-D87D025054F8}"/>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8" name="直線コネクタ 397">
          <a:extLst>
            <a:ext uri="{FF2B5EF4-FFF2-40B4-BE49-F238E27FC236}">
              <a16:creationId xmlns:a16="http://schemas.microsoft.com/office/drawing/2014/main" id="{5A588283-C5E7-456E-9623-E818B4BB888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99" name="テキスト ボックス 398">
          <a:extLst>
            <a:ext uri="{FF2B5EF4-FFF2-40B4-BE49-F238E27FC236}">
              <a16:creationId xmlns:a16="http://schemas.microsoft.com/office/drawing/2014/main" id="{D43EA1DD-9E7D-4C09-BDB5-82DF2B3E8543}"/>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a:extLst>
            <a:ext uri="{FF2B5EF4-FFF2-40B4-BE49-F238E27FC236}">
              <a16:creationId xmlns:a16="http://schemas.microsoft.com/office/drawing/2014/main" id="{AA508A35-42E3-47F4-8F39-46AF5FEB8D2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01" name="テキスト ボックス 400">
          <a:extLst>
            <a:ext uri="{FF2B5EF4-FFF2-40B4-BE49-F238E27FC236}">
              <a16:creationId xmlns:a16="http://schemas.microsoft.com/office/drawing/2014/main" id="{46F61446-9DD9-4D50-9FED-0D24E796A95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a:extLst>
            <a:ext uri="{FF2B5EF4-FFF2-40B4-BE49-F238E27FC236}">
              <a16:creationId xmlns:a16="http://schemas.microsoft.com/office/drawing/2014/main" id="{35CA2775-86E1-4556-B7F2-B7EBC2ACA47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403" name="直線コネクタ 402">
          <a:extLst>
            <a:ext uri="{FF2B5EF4-FFF2-40B4-BE49-F238E27FC236}">
              <a16:creationId xmlns:a16="http://schemas.microsoft.com/office/drawing/2014/main" id="{64ADFA33-B4EC-4795-AB97-6CF540A27E29}"/>
            </a:ext>
          </a:extLst>
        </xdr:cNvPr>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404" name="【港湾・漁港】&#10;一人当たり有形固定資産（償却資産）額最小値テキスト">
          <a:extLst>
            <a:ext uri="{FF2B5EF4-FFF2-40B4-BE49-F238E27FC236}">
              <a16:creationId xmlns:a16="http://schemas.microsoft.com/office/drawing/2014/main" id="{1EEB1E1B-A39A-4320-AE73-CD85B44FE5A6}"/>
            </a:ext>
          </a:extLst>
        </xdr:cNvPr>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05" name="直線コネクタ 404">
          <a:extLst>
            <a:ext uri="{FF2B5EF4-FFF2-40B4-BE49-F238E27FC236}">
              <a16:creationId xmlns:a16="http://schemas.microsoft.com/office/drawing/2014/main" id="{754A3D4B-9BB5-4EEC-99AA-1A101CB0C1D0}"/>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406" name="【港湾・漁港】&#10;一人当たり有形固定資産（償却資産）額最大値テキスト">
          <a:extLst>
            <a:ext uri="{FF2B5EF4-FFF2-40B4-BE49-F238E27FC236}">
              <a16:creationId xmlns:a16="http://schemas.microsoft.com/office/drawing/2014/main" id="{DE0F6CFD-E427-4AE8-BF98-1BF5FABF5864}"/>
            </a:ext>
          </a:extLst>
        </xdr:cNvPr>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407" name="直線コネクタ 406">
          <a:extLst>
            <a:ext uri="{FF2B5EF4-FFF2-40B4-BE49-F238E27FC236}">
              <a16:creationId xmlns:a16="http://schemas.microsoft.com/office/drawing/2014/main" id="{92C4AA92-67A9-4888-8626-3BC35AFE6E43}"/>
            </a:ext>
          </a:extLst>
        </xdr:cNvPr>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90112</xdr:rowOff>
    </xdr:from>
    <xdr:ext cx="690189" cy="259045"/>
    <xdr:sp macro="" textlink="">
      <xdr:nvSpPr>
        <xdr:cNvPr id="408" name="【港湾・漁港】&#10;一人当たり有形固定資産（償却資産）額平均値テキスト">
          <a:extLst>
            <a:ext uri="{FF2B5EF4-FFF2-40B4-BE49-F238E27FC236}">
              <a16:creationId xmlns:a16="http://schemas.microsoft.com/office/drawing/2014/main" id="{5E94B6B6-3506-45A4-94C2-0E0E3CE8E09A}"/>
            </a:ext>
          </a:extLst>
        </xdr:cNvPr>
        <xdr:cNvSpPr txBox="1"/>
      </xdr:nvSpPr>
      <xdr:spPr>
        <a:xfrm>
          <a:off x="10515600" y="18435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409" name="フローチャート: 判断 408">
          <a:extLst>
            <a:ext uri="{FF2B5EF4-FFF2-40B4-BE49-F238E27FC236}">
              <a16:creationId xmlns:a16="http://schemas.microsoft.com/office/drawing/2014/main" id="{8BD101A9-316B-4046-8B51-2E2EF574D32A}"/>
            </a:ext>
          </a:extLst>
        </xdr:cNvPr>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410" name="フローチャート: 判断 409">
          <a:extLst>
            <a:ext uri="{FF2B5EF4-FFF2-40B4-BE49-F238E27FC236}">
              <a16:creationId xmlns:a16="http://schemas.microsoft.com/office/drawing/2014/main" id="{6B9850C8-6230-4BFC-86CC-2862565B1101}"/>
            </a:ext>
          </a:extLst>
        </xdr:cNvPr>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411" name="フローチャート: 判断 410">
          <a:extLst>
            <a:ext uri="{FF2B5EF4-FFF2-40B4-BE49-F238E27FC236}">
              <a16:creationId xmlns:a16="http://schemas.microsoft.com/office/drawing/2014/main" id="{AA8CCC1C-3B1F-4AD7-9740-B9A732DE17C1}"/>
            </a:ext>
          </a:extLst>
        </xdr:cNvPr>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412" name="フローチャート: 判断 411">
          <a:extLst>
            <a:ext uri="{FF2B5EF4-FFF2-40B4-BE49-F238E27FC236}">
              <a16:creationId xmlns:a16="http://schemas.microsoft.com/office/drawing/2014/main" id="{60E9E0EE-1FC8-4E3A-B410-5FADE944592B}"/>
            </a:ext>
          </a:extLst>
        </xdr:cNvPr>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C78E3FAA-679F-4332-81AB-33A0E043E15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3FD94E7A-36F3-446F-966E-82A7D00005E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6EE75CC-FE3B-4FA1-9006-C79F6D2E52E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91EC4F1-9511-488D-AB58-1223C0A1D1B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CCC7EA4-54E6-4325-99BC-8C4EE54A53E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101453</xdr:rowOff>
    </xdr:from>
    <xdr:to>
      <xdr:col>55</xdr:col>
      <xdr:colOff>50800</xdr:colOff>
      <xdr:row>109</xdr:row>
      <xdr:rowOff>31603</xdr:rowOff>
    </xdr:to>
    <xdr:sp macro="" textlink="">
      <xdr:nvSpPr>
        <xdr:cNvPr id="418" name="楕円 417">
          <a:extLst>
            <a:ext uri="{FF2B5EF4-FFF2-40B4-BE49-F238E27FC236}">
              <a16:creationId xmlns:a16="http://schemas.microsoft.com/office/drawing/2014/main" id="{9D70A4CA-8608-468D-88C2-099EE76A5A72}"/>
            </a:ext>
          </a:extLst>
        </xdr:cNvPr>
        <xdr:cNvSpPr/>
      </xdr:nvSpPr>
      <xdr:spPr>
        <a:xfrm>
          <a:off x="10426700" y="186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45661</xdr:rowOff>
    </xdr:from>
    <xdr:ext cx="534377" cy="259045"/>
    <xdr:sp macro="" textlink="">
      <xdr:nvSpPr>
        <xdr:cNvPr id="419" name="【港湾・漁港】&#10;一人当たり有形固定資産（償却資産）額該当値テキスト">
          <a:extLst>
            <a:ext uri="{FF2B5EF4-FFF2-40B4-BE49-F238E27FC236}">
              <a16:creationId xmlns:a16="http://schemas.microsoft.com/office/drawing/2014/main" id="{68822E7A-B603-4FD9-B207-D98D6B9A4BB4}"/>
            </a:ext>
          </a:extLst>
        </xdr:cNvPr>
        <xdr:cNvSpPr txBox="1"/>
      </xdr:nvSpPr>
      <xdr:spPr>
        <a:xfrm>
          <a:off x="10515600" y="185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101456</xdr:rowOff>
    </xdr:from>
    <xdr:to>
      <xdr:col>50</xdr:col>
      <xdr:colOff>165100</xdr:colOff>
      <xdr:row>109</xdr:row>
      <xdr:rowOff>31606</xdr:rowOff>
    </xdr:to>
    <xdr:sp macro="" textlink="">
      <xdr:nvSpPr>
        <xdr:cNvPr id="420" name="楕円 419">
          <a:extLst>
            <a:ext uri="{FF2B5EF4-FFF2-40B4-BE49-F238E27FC236}">
              <a16:creationId xmlns:a16="http://schemas.microsoft.com/office/drawing/2014/main" id="{3E2B7DB1-431F-4903-8A91-FB79F414DB1B}"/>
            </a:ext>
          </a:extLst>
        </xdr:cNvPr>
        <xdr:cNvSpPr/>
      </xdr:nvSpPr>
      <xdr:spPr>
        <a:xfrm>
          <a:off x="9588500" y="186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152253</xdr:rowOff>
    </xdr:from>
    <xdr:to>
      <xdr:col>55</xdr:col>
      <xdr:colOff>0</xdr:colOff>
      <xdr:row>108</xdr:row>
      <xdr:rowOff>152256</xdr:rowOff>
    </xdr:to>
    <xdr:cxnSp macro="">
      <xdr:nvCxnSpPr>
        <xdr:cNvPr id="421" name="直線コネクタ 420">
          <a:extLst>
            <a:ext uri="{FF2B5EF4-FFF2-40B4-BE49-F238E27FC236}">
              <a16:creationId xmlns:a16="http://schemas.microsoft.com/office/drawing/2014/main" id="{9E6AEF7D-49AB-4DC6-B5C3-548F25BB9324}"/>
            </a:ext>
          </a:extLst>
        </xdr:cNvPr>
        <xdr:cNvCxnSpPr/>
      </xdr:nvCxnSpPr>
      <xdr:spPr>
        <a:xfrm flipV="1">
          <a:off x="9639300" y="18668853"/>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101457</xdr:rowOff>
    </xdr:from>
    <xdr:to>
      <xdr:col>46</xdr:col>
      <xdr:colOff>38100</xdr:colOff>
      <xdr:row>109</xdr:row>
      <xdr:rowOff>31607</xdr:rowOff>
    </xdr:to>
    <xdr:sp macro="" textlink="">
      <xdr:nvSpPr>
        <xdr:cNvPr id="422" name="楕円 421">
          <a:extLst>
            <a:ext uri="{FF2B5EF4-FFF2-40B4-BE49-F238E27FC236}">
              <a16:creationId xmlns:a16="http://schemas.microsoft.com/office/drawing/2014/main" id="{B8102361-70D3-4982-8B2E-7786781EB361}"/>
            </a:ext>
          </a:extLst>
        </xdr:cNvPr>
        <xdr:cNvSpPr/>
      </xdr:nvSpPr>
      <xdr:spPr>
        <a:xfrm>
          <a:off x="8699500" y="186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152256</xdr:rowOff>
    </xdr:from>
    <xdr:to>
      <xdr:col>50</xdr:col>
      <xdr:colOff>114300</xdr:colOff>
      <xdr:row>108</xdr:row>
      <xdr:rowOff>152257</xdr:rowOff>
    </xdr:to>
    <xdr:cxnSp macro="">
      <xdr:nvCxnSpPr>
        <xdr:cNvPr id="423" name="直線コネクタ 422">
          <a:extLst>
            <a:ext uri="{FF2B5EF4-FFF2-40B4-BE49-F238E27FC236}">
              <a16:creationId xmlns:a16="http://schemas.microsoft.com/office/drawing/2014/main" id="{1EC7A4A7-65E3-46A7-8A18-3290C10D6228}"/>
            </a:ext>
          </a:extLst>
        </xdr:cNvPr>
        <xdr:cNvCxnSpPr/>
      </xdr:nvCxnSpPr>
      <xdr:spPr>
        <a:xfrm flipV="1">
          <a:off x="8750300" y="18668856"/>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16434</xdr:rowOff>
    </xdr:from>
    <xdr:ext cx="690189" cy="259045"/>
    <xdr:sp macro="" textlink="">
      <xdr:nvSpPr>
        <xdr:cNvPr id="424" name="n_1aveValue【港湾・漁港】&#10;一人当たり有形固定資産（償却資産）額">
          <a:extLst>
            <a:ext uri="{FF2B5EF4-FFF2-40B4-BE49-F238E27FC236}">
              <a16:creationId xmlns:a16="http://schemas.microsoft.com/office/drawing/2014/main" id="{F34100C0-7131-4341-A90D-4E8647918943}"/>
            </a:ext>
          </a:extLst>
        </xdr:cNvPr>
        <xdr:cNvSpPr txBox="1"/>
      </xdr:nvSpPr>
      <xdr:spPr>
        <a:xfrm>
          <a:off x="92815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17592</xdr:rowOff>
    </xdr:from>
    <xdr:ext cx="690189" cy="259045"/>
    <xdr:sp macro="" textlink="">
      <xdr:nvSpPr>
        <xdr:cNvPr id="425" name="n_2aveValue【港湾・漁港】&#10;一人当たり有形固定資産（償却資産）額">
          <a:extLst>
            <a:ext uri="{FF2B5EF4-FFF2-40B4-BE49-F238E27FC236}">
              <a16:creationId xmlns:a16="http://schemas.microsoft.com/office/drawing/2014/main" id="{12B0565C-441E-4669-A116-762B4A099E37}"/>
            </a:ext>
          </a:extLst>
        </xdr:cNvPr>
        <xdr:cNvSpPr txBox="1"/>
      </xdr:nvSpPr>
      <xdr:spPr>
        <a:xfrm>
          <a:off x="8405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33155</xdr:rowOff>
    </xdr:from>
    <xdr:ext cx="690189" cy="259045"/>
    <xdr:sp macro="" textlink="">
      <xdr:nvSpPr>
        <xdr:cNvPr id="426" name="n_3aveValue【港湾・漁港】&#10;一人当たり有形固定資産（償却資産）額">
          <a:extLst>
            <a:ext uri="{FF2B5EF4-FFF2-40B4-BE49-F238E27FC236}">
              <a16:creationId xmlns:a16="http://schemas.microsoft.com/office/drawing/2014/main" id="{D4F0F2F8-883E-494E-BDFF-BC284F0FA591}"/>
            </a:ext>
          </a:extLst>
        </xdr:cNvPr>
        <xdr:cNvSpPr txBox="1"/>
      </xdr:nvSpPr>
      <xdr:spPr>
        <a:xfrm>
          <a:off x="7516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22733</xdr:rowOff>
    </xdr:from>
    <xdr:ext cx="534377" cy="259045"/>
    <xdr:sp macro="" textlink="">
      <xdr:nvSpPr>
        <xdr:cNvPr id="427" name="n_1mainValue【港湾・漁港】&#10;一人当たり有形固定資産（償却資産）額">
          <a:extLst>
            <a:ext uri="{FF2B5EF4-FFF2-40B4-BE49-F238E27FC236}">
              <a16:creationId xmlns:a16="http://schemas.microsoft.com/office/drawing/2014/main" id="{91230F7C-7FA5-4FC3-96EC-0504B7DD12F5}"/>
            </a:ext>
          </a:extLst>
        </xdr:cNvPr>
        <xdr:cNvSpPr txBox="1"/>
      </xdr:nvSpPr>
      <xdr:spPr>
        <a:xfrm>
          <a:off x="9359411" y="1871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22734</xdr:rowOff>
    </xdr:from>
    <xdr:ext cx="534377" cy="259045"/>
    <xdr:sp macro="" textlink="">
      <xdr:nvSpPr>
        <xdr:cNvPr id="428" name="n_2mainValue【港湾・漁港】&#10;一人当たり有形固定資産（償却資産）額">
          <a:extLst>
            <a:ext uri="{FF2B5EF4-FFF2-40B4-BE49-F238E27FC236}">
              <a16:creationId xmlns:a16="http://schemas.microsoft.com/office/drawing/2014/main" id="{FEC51F62-3BF3-4C1E-9BAC-612314F69CB7}"/>
            </a:ext>
          </a:extLst>
        </xdr:cNvPr>
        <xdr:cNvSpPr txBox="1"/>
      </xdr:nvSpPr>
      <xdr:spPr>
        <a:xfrm>
          <a:off x="8483111" y="187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a:extLst>
            <a:ext uri="{FF2B5EF4-FFF2-40B4-BE49-F238E27FC236}">
              <a16:creationId xmlns:a16="http://schemas.microsoft.com/office/drawing/2014/main" id="{87C37CF1-204F-43B1-BA9E-7921370BF2E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a:extLst>
            <a:ext uri="{FF2B5EF4-FFF2-40B4-BE49-F238E27FC236}">
              <a16:creationId xmlns:a16="http://schemas.microsoft.com/office/drawing/2014/main" id="{CA5E24FD-0D98-494C-831A-C7337EFB927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a:extLst>
            <a:ext uri="{FF2B5EF4-FFF2-40B4-BE49-F238E27FC236}">
              <a16:creationId xmlns:a16="http://schemas.microsoft.com/office/drawing/2014/main" id="{4F739F03-4476-492D-A1D3-9B36CBDAD52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a:extLst>
            <a:ext uri="{FF2B5EF4-FFF2-40B4-BE49-F238E27FC236}">
              <a16:creationId xmlns:a16="http://schemas.microsoft.com/office/drawing/2014/main" id="{70DBE82B-13F3-43DF-B928-7CC79E2996D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a:extLst>
            <a:ext uri="{FF2B5EF4-FFF2-40B4-BE49-F238E27FC236}">
              <a16:creationId xmlns:a16="http://schemas.microsoft.com/office/drawing/2014/main" id="{BA7505D4-B241-45A1-A82A-423B340D2A2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a:extLst>
            <a:ext uri="{FF2B5EF4-FFF2-40B4-BE49-F238E27FC236}">
              <a16:creationId xmlns:a16="http://schemas.microsoft.com/office/drawing/2014/main" id="{3494D4F1-BA87-47C5-B444-746679DD12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a:extLst>
            <a:ext uri="{FF2B5EF4-FFF2-40B4-BE49-F238E27FC236}">
              <a16:creationId xmlns:a16="http://schemas.microsoft.com/office/drawing/2014/main" id="{9D9E8284-AF51-4F4B-9033-7B7CF4FCC80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a:extLst>
            <a:ext uri="{FF2B5EF4-FFF2-40B4-BE49-F238E27FC236}">
              <a16:creationId xmlns:a16="http://schemas.microsoft.com/office/drawing/2014/main" id="{22B5C659-AF3B-4F54-92B1-2ECFD87B12F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a:extLst>
            <a:ext uri="{FF2B5EF4-FFF2-40B4-BE49-F238E27FC236}">
              <a16:creationId xmlns:a16="http://schemas.microsoft.com/office/drawing/2014/main" id="{83DE44B2-A2E7-4DED-B9E0-E049D8CD1B2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a:extLst>
            <a:ext uri="{FF2B5EF4-FFF2-40B4-BE49-F238E27FC236}">
              <a16:creationId xmlns:a16="http://schemas.microsoft.com/office/drawing/2014/main" id="{A8385022-CB77-4536-8ABF-9D8DA25E7A7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a:extLst>
            <a:ext uri="{FF2B5EF4-FFF2-40B4-BE49-F238E27FC236}">
              <a16:creationId xmlns:a16="http://schemas.microsoft.com/office/drawing/2014/main" id="{21A75D5A-B4A4-449F-B265-E7BB4A520EF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a:extLst>
            <a:ext uri="{FF2B5EF4-FFF2-40B4-BE49-F238E27FC236}">
              <a16:creationId xmlns:a16="http://schemas.microsoft.com/office/drawing/2014/main" id="{9D6AAF82-181E-40EC-BCB8-46DC13A860A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a:extLst>
            <a:ext uri="{FF2B5EF4-FFF2-40B4-BE49-F238E27FC236}">
              <a16:creationId xmlns:a16="http://schemas.microsoft.com/office/drawing/2014/main" id="{70DEDC36-9A9C-413D-A034-D9B141EC8C3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a:extLst>
            <a:ext uri="{FF2B5EF4-FFF2-40B4-BE49-F238E27FC236}">
              <a16:creationId xmlns:a16="http://schemas.microsoft.com/office/drawing/2014/main" id="{7370A0B8-6CA1-4A45-86D1-4C2F44D0AC9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a:extLst>
            <a:ext uri="{FF2B5EF4-FFF2-40B4-BE49-F238E27FC236}">
              <a16:creationId xmlns:a16="http://schemas.microsoft.com/office/drawing/2014/main" id="{FD9852E9-980D-4F72-900A-7703D5F0D68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a:extLst>
            <a:ext uri="{FF2B5EF4-FFF2-40B4-BE49-F238E27FC236}">
              <a16:creationId xmlns:a16="http://schemas.microsoft.com/office/drawing/2014/main" id="{3DBD5CEF-ECAE-4246-9C16-76547EDFDB4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a:extLst>
            <a:ext uri="{FF2B5EF4-FFF2-40B4-BE49-F238E27FC236}">
              <a16:creationId xmlns:a16="http://schemas.microsoft.com/office/drawing/2014/main" id="{DC7067CD-33C8-4C20-A9BD-1A049A3BAA4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a:extLst>
            <a:ext uri="{FF2B5EF4-FFF2-40B4-BE49-F238E27FC236}">
              <a16:creationId xmlns:a16="http://schemas.microsoft.com/office/drawing/2014/main" id="{CFCF3535-A21B-40FF-A96D-64E86FF12F0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a:extLst>
            <a:ext uri="{FF2B5EF4-FFF2-40B4-BE49-F238E27FC236}">
              <a16:creationId xmlns:a16="http://schemas.microsoft.com/office/drawing/2014/main" id="{EAC40B17-1C2A-43D7-A372-83F07106CEE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a:extLst>
            <a:ext uri="{FF2B5EF4-FFF2-40B4-BE49-F238E27FC236}">
              <a16:creationId xmlns:a16="http://schemas.microsoft.com/office/drawing/2014/main" id="{B6301300-FDC6-4BF2-8415-2DD55F689DC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a:extLst>
            <a:ext uri="{FF2B5EF4-FFF2-40B4-BE49-F238E27FC236}">
              <a16:creationId xmlns:a16="http://schemas.microsoft.com/office/drawing/2014/main" id="{3331DF60-3863-44BB-AE12-A0C902AFCB4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a:extLst>
            <a:ext uri="{FF2B5EF4-FFF2-40B4-BE49-F238E27FC236}">
              <a16:creationId xmlns:a16="http://schemas.microsoft.com/office/drawing/2014/main" id="{66B119A5-B773-42F4-8CCF-81D2377037D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id="{CDDD7B4B-4D24-450B-85E7-7E084F54892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B272AE37-2B7A-4455-A6DA-A1B9A94F900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a:extLst>
            <a:ext uri="{FF2B5EF4-FFF2-40B4-BE49-F238E27FC236}">
              <a16:creationId xmlns:a16="http://schemas.microsoft.com/office/drawing/2014/main" id="{0BC36839-EF82-4E52-B92E-749CAAA6E0D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54" name="直線コネクタ 453">
          <a:extLst>
            <a:ext uri="{FF2B5EF4-FFF2-40B4-BE49-F238E27FC236}">
              <a16:creationId xmlns:a16="http://schemas.microsoft.com/office/drawing/2014/main" id="{882D3236-20AA-49EC-8369-A8A9BE462EAC}"/>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55" name="【認定こども園・幼稚園・保育所】&#10;有形固定資産減価償却率最小値テキスト">
          <a:extLst>
            <a:ext uri="{FF2B5EF4-FFF2-40B4-BE49-F238E27FC236}">
              <a16:creationId xmlns:a16="http://schemas.microsoft.com/office/drawing/2014/main" id="{7F6D0802-C204-40C7-B9DD-1462B400EF8D}"/>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56" name="直線コネクタ 455">
          <a:extLst>
            <a:ext uri="{FF2B5EF4-FFF2-40B4-BE49-F238E27FC236}">
              <a16:creationId xmlns:a16="http://schemas.microsoft.com/office/drawing/2014/main" id="{46410D6A-51C8-496B-993B-34BAFA9F5467}"/>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a:extLst>
            <a:ext uri="{FF2B5EF4-FFF2-40B4-BE49-F238E27FC236}">
              <a16:creationId xmlns:a16="http://schemas.microsoft.com/office/drawing/2014/main" id="{83EF1431-62C2-4DB4-9A5E-854806506AD3}"/>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a:extLst>
            <a:ext uri="{FF2B5EF4-FFF2-40B4-BE49-F238E27FC236}">
              <a16:creationId xmlns:a16="http://schemas.microsoft.com/office/drawing/2014/main" id="{CB307F13-EB4F-4802-AB4A-6D948261277C}"/>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459" name="【認定こども園・幼稚園・保育所】&#10;有形固定資産減価償却率平均値テキスト">
          <a:extLst>
            <a:ext uri="{FF2B5EF4-FFF2-40B4-BE49-F238E27FC236}">
              <a16:creationId xmlns:a16="http://schemas.microsoft.com/office/drawing/2014/main" id="{28323146-7F51-4831-8056-F1CEDA68FAA2}"/>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60" name="フローチャート: 判断 459">
          <a:extLst>
            <a:ext uri="{FF2B5EF4-FFF2-40B4-BE49-F238E27FC236}">
              <a16:creationId xmlns:a16="http://schemas.microsoft.com/office/drawing/2014/main" id="{0A792D6E-AAF8-4A95-8C9B-542529BD4843}"/>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61" name="フローチャート: 判断 460">
          <a:extLst>
            <a:ext uri="{FF2B5EF4-FFF2-40B4-BE49-F238E27FC236}">
              <a16:creationId xmlns:a16="http://schemas.microsoft.com/office/drawing/2014/main" id="{1C87DBC1-D27B-4370-B3AF-BDA852A1B30A}"/>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62" name="フローチャート: 判断 461">
          <a:extLst>
            <a:ext uri="{FF2B5EF4-FFF2-40B4-BE49-F238E27FC236}">
              <a16:creationId xmlns:a16="http://schemas.microsoft.com/office/drawing/2014/main" id="{73AF35C1-C273-417E-A9BD-32D8AC38E621}"/>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63" name="フローチャート: 判断 462">
          <a:extLst>
            <a:ext uri="{FF2B5EF4-FFF2-40B4-BE49-F238E27FC236}">
              <a16:creationId xmlns:a16="http://schemas.microsoft.com/office/drawing/2014/main" id="{F85E7AF8-FD47-455A-959E-E15056708A75}"/>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99A503DD-B7FA-4EB6-A9AA-ADE6662C1CE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44789F19-4EDC-4327-A0A2-ED67B15CD23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AAB7F499-D9E8-407B-98CA-C46C5D877A5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AA2ACAF6-3742-4BC5-8B00-3E5E91D03EA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3EBB3331-DBF3-4F82-8DE9-AB3C82FCE1B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89081</xdr:rowOff>
    </xdr:from>
    <xdr:to>
      <xdr:col>85</xdr:col>
      <xdr:colOff>177800</xdr:colOff>
      <xdr:row>35</xdr:row>
      <xdr:rowOff>19231</xdr:rowOff>
    </xdr:to>
    <xdr:sp macro="" textlink="">
      <xdr:nvSpPr>
        <xdr:cNvPr id="469" name="楕円 468">
          <a:extLst>
            <a:ext uri="{FF2B5EF4-FFF2-40B4-BE49-F238E27FC236}">
              <a16:creationId xmlns:a16="http://schemas.microsoft.com/office/drawing/2014/main" id="{14DFFEB6-E722-46EA-B3CC-64782C450E68}"/>
            </a:ext>
          </a:extLst>
        </xdr:cNvPr>
        <xdr:cNvSpPr/>
      </xdr:nvSpPr>
      <xdr:spPr>
        <a:xfrm>
          <a:off x="162687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111958</xdr:rowOff>
    </xdr:from>
    <xdr:ext cx="405111" cy="259045"/>
    <xdr:sp macro="" textlink="">
      <xdr:nvSpPr>
        <xdr:cNvPr id="470" name="【認定こども園・幼稚園・保育所】&#10;有形固定資産減価償却率該当値テキスト">
          <a:extLst>
            <a:ext uri="{FF2B5EF4-FFF2-40B4-BE49-F238E27FC236}">
              <a16:creationId xmlns:a16="http://schemas.microsoft.com/office/drawing/2014/main" id="{FB09A929-4A87-4A59-871E-5E0479F0FD79}"/>
            </a:ext>
          </a:extLst>
        </xdr:cNvPr>
        <xdr:cNvSpPr txBox="1"/>
      </xdr:nvSpPr>
      <xdr:spPr>
        <a:xfrm>
          <a:off x="16357600" y="57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125004</xdr:rowOff>
    </xdr:from>
    <xdr:to>
      <xdr:col>81</xdr:col>
      <xdr:colOff>101600</xdr:colOff>
      <xdr:row>35</xdr:row>
      <xdr:rowOff>55154</xdr:rowOff>
    </xdr:to>
    <xdr:sp macro="" textlink="">
      <xdr:nvSpPr>
        <xdr:cNvPr id="471" name="楕円 470">
          <a:extLst>
            <a:ext uri="{FF2B5EF4-FFF2-40B4-BE49-F238E27FC236}">
              <a16:creationId xmlns:a16="http://schemas.microsoft.com/office/drawing/2014/main" id="{6C4516E6-DC69-477E-9F6E-7B7C69E41EAE}"/>
            </a:ext>
          </a:extLst>
        </xdr:cNvPr>
        <xdr:cNvSpPr/>
      </xdr:nvSpPr>
      <xdr:spPr>
        <a:xfrm>
          <a:off x="154305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139881</xdr:rowOff>
    </xdr:from>
    <xdr:to>
      <xdr:col>85</xdr:col>
      <xdr:colOff>127000</xdr:colOff>
      <xdr:row>35</xdr:row>
      <xdr:rowOff>4354</xdr:rowOff>
    </xdr:to>
    <xdr:cxnSp macro="">
      <xdr:nvCxnSpPr>
        <xdr:cNvPr id="472" name="直線コネクタ 471">
          <a:extLst>
            <a:ext uri="{FF2B5EF4-FFF2-40B4-BE49-F238E27FC236}">
              <a16:creationId xmlns:a16="http://schemas.microsoft.com/office/drawing/2014/main" id="{8E623FBD-6C1B-417B-A9C7-D4F27FBF451D}"/>
            </a:ext>
          </a:extLst>
        </xdr:cNvPr>
        <xdr:cNvCxnSpPr/>
      </xdr:nvCxnSpPr>
      <xdr:spPr>
        <a:xfrm flipV="1">
          <a:off x="15481300" y="596918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149497</xdr:rowOff>
    </xdr:from>
    <xdr:to>
      <xdr:col>76</xdr:col>
      <xdr:colOff>165100</xdr:colOff>
      <xdr:row>35</xdr:row>
      <xdr:rowOff>79647</xdr:rowOff>
    </xdr:to>
    <xdr:sp macro="" textlink="">
      <xdr:nvSpPr>
        <xdr:cNvPr id="473" name="楕円 472">
          <a:extLst>
            <a:ext uri="{FF2B5EF4-FFF2-40B4-BE49-F238E27FC236}">
              <a16:creationId xmlns:a16="http://schemas.microsoft.com/office/drawing/2014/main" id="{D7960777-7A19-4526-9D5B-D9B73345E360}"/>
            </a:ext>
          </a:extLst>
        </xdr:cNvPr>
        <xdr:cNvSpPr/>
      </xdr:nvSpPr>
      <xdr:spPr>
        <a:xfrm>
          <a:off x="14541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4354</xdr:rowOff>
    </xdr:from>
    <xdr:to>
      <xdr:col>81</xdr:col>
      <xdr:colOff>50800</xdr:colOff>
      <xdr:row>35</xdr:row>
      <xdr:rowOff>28847</xdr:rowOff>
    </xdr:to>
    <xdr:cxnSp macro="">
      <xdr:nvCxnSpPr>
        <xdr:cNvPr id="474" name="直線コネクタ 473">
          <a:extLst>
            <a:ext uri="{FF2B5EF4-FFF2-40B4-BE49-F238E27FC236}">
              <a16:creationId xmlns:a16="http://schemas.microsoft.com/office/drawing/2014/main" id="{18AB5E76-BB10-425B-87AD-4FA91D7D0D5E}"/>
            </a:ext>
          </a:extLst>
        </xdr:cNvPr>
        <xdr:cNvCxnSpPr/>
      </xdr:nvCxnSpPr>
      <xdr:spPr>
        <a:xfrm flipV="1">
          <a:off x="14592300" y="60051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75" name="n_1aveValue【認定こども園・幼稚園・保育所】&#10;有形固定資産減価償却率">
          <a:extLst>
            <a:ext uri="{FF2B5EF4-FFF2-40B4-BE49-F238E27FC236}">
              <a16:creationId xmlns:a16="http://schemas.microsoft.com/office/drawing/2014/main" id="{3760F090-1AB4-4220-999F-C3887383FD67}"/>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76" name="n_2aveValue【認定こども園・幼稚園・保育所】&#10;有形固定資産減価償却率">
          <a:extLst>
            <a:ext uri="{FF2B5EF4-FFF2-40B4-BE49-F238E27FC236}">
              <a16:creationId xmlns:a16="http://schemas.microsoft.com/office/drawing/2014/main" id="{C13CCC56-BBB5-4B47-A1DA-1754672B2881}"/>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77" name="n_3aveValue【認定こども園・幼稚園・保育所】&#10;有形固定資産減価償却率">
          <a:extLst>
            <a:ext uri="{FF2B5EF4-FFF2-40B4-BE49-F238E27FC236}">
              <a16:creationId xmlns:a16="http://schemas.microsoft.com/office/drawing/2014/main" id="{A12EABCB-AAE2-41B1-A383-3A03EBED7B14}"/>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71681</xdr:rowOff>
    </xdr:from>
    <xdr:ext cx="405111" cy="259045"/>
    <xdr:sp macro="" textlink="">
      <xdr:nvSpPr>
        <xdr:cNvPr id="478" name="n_1mainValue【認定こども園・幼稚園・保育所】&#10;有形固定資産減価償却率">
          <a:extLst>
            <a:ext uri="{FF2B5EF4-FFF2-40B4-BE49-F238E27FC236}">
              <a16:creationId xmlns:a16="http://schemas.microsoft.com/office/drawing/2014/main" id="{B244B719-2A54-40D0-BEBA-5B8C71E570D5}"/>
            </a:ext>
          </a:extLst>
        </xdr:cNvPr>
        <xdr:cNvSpPr txBox="1"/>
      </xdr:nvSpPr>
      <xdr:spPr>
        <a:xfrm>
          <a:off x="15266044" y="572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96174</xdr:rowOff>
    </xdr:from>
    <xdr:ext cx="405111" cy="259045"/>
    <xdr:sp macro="" textlink="">
      <xdr:nvSpPr>
        <xdr:cNvPr id="479" name="n_2mainValue【認定こども園・幼稚園・保育所】&#10;有形固定資産減価償却率">
          <a:extLst>
            <a:ext uri="{FF2B5EF4-FFF2-40B4-BE49-F238E27FC236}">
              <a16:creationId xmlns:a16="http://schemas.microsoft.com/office/drawing/2014/main" id="{231D6A36-4774-4B8C-83A0-E13B9CA6C122}"/>
            </a:ext>
          </a:extLst>
        </xdr:cNvPr>
        <xdr:cNvSpPr txBox="1"/>
      </xdr:nvSpPr>
      <xdr:spPr>
        <a:xfrm>
          <a:off x="143897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2A9D3E47-4689-45DF-9088-180E9717906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2BDA011A-A6F2-4201-B4E6-2941B871647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593B6FD2-2F97-4728-8986-B6B369270A6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4AD4A7AA-26CC-47B7-9C09-E5F369AC1C8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10364AFB-3D2C-4733-A1F2-E2496DAC136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8B53BD56-4C69-4D50-A769-B0D404B51B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1C841C21-61E8-4DF3-8E6B-091824490C9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687289B1-E063-4970-B59E-8AF1FD352B1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id="{A1999181-409D-4CAD-8B46-BDC07ED44B5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id="{43A73B17-460F-47E1-BF43-037BE3DBABB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0" name="直線コネクタ 489">
          <a:extLst>
            <a:ext uri="{FF2B5EF4-FFF2-40B4-BE49-F238E27FC236}">
              <a16:creationId xmlns:a16="http://schemas.microsoft.com/office/drawing/2014/main" id="{23F4766B-1679-4022-A616-A7D63310A1E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91" name="テキスト ボックス 490">
          <a:extLst>
            <a:ext uri="{FF2B5EF4-FFF2-40B4-BE49-F238E27FC236}">
              <a16:creationId xmlns:a16="http://schemas.microsoft.com/office/drawing/2014/main" id="{821C4DA3-6ECE-4B46-AAA1-0B7800A1532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2" name="直線コネクタ 491">
          <a:extLst>
            <a:ext uri="{FF2B5EF4-FFF2-40B4-BE49-F238E27FC236}">
              <a16:creationId xmlns:a16="http://schemas.microsoft.com/office/drawing/2014/main" id="{B0FFEEA0-B93A-4BBC-8FD9-E0B6D73F189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93" name="テキスト ボックス 492">
          <a:extLst>
            <a:ext uri="{FF2B5EF4-FFF2-40B4-BE49-F238E27FC236}">
              <a16:creationId xmlns:a16="http://schemas.microsoft.com/office/drawing/2014/main" id="{002DD509-D630-4578-8ED6-46628ECDE787}"/>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4" name="直線コネクタ 493">
          <a:extLst>
            <a:ext uri="{FF2B5EF4-FFF2-40B4-BE49-F238E27FC236}">
              <a16:creationId xmlns:a16="http://schemas.microsoft.com/office/drawing/2014/main" id="{D7DEC9F0-BE69-4AA8-875F-C013F42A4DD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95" name="テキスト ボックス 494">
          <a:extLst>
            <a:ext uri="{FF2B5EF4-FFF2-40B4-BE49-F238E27FC236}">
              <a16:creationId xmlns:a16="http://schemas.microsoft.com/office/drawing/2014/main" id="{E61484BE-6469-4DA5-ADA1-25EF8379EC1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6" name="直線コネクタ 495">
          <a:extLst>
            <a:ext uri="{FF2B5EF4-FFF2-40B4-BE49-F238E27FC236}">
              <a16:creationId xmlns:a16="http://schemas.microsoft.com/office/drawing/2014/main" id="{6CA63A66-9B21-4F9D-8B30-27A877D1312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7" name="テキスト ボックス 496">
          <a:extLst>
            <a:ext uri="{FF2B5EF4-FFF2-40B4-BE49-F238E27FC236}">
              <a16:creationId xmlns:a16="http://schemas.microsoft.com/office/drawing/2014/main" id="{5A657EEB-89AD-4899-AA6B-5D3E6709419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8" name="直線コネクタ 497">
          <a:extLst>
            <a:ext uri="{FF2B5EF4-FFF2-40B4-BE49-F238E27FC236}">
              <a16:creationId xmlns:a16="http://schemas.microsoft.com/office/drawing/2014/main" id="{FE916337-B81B-4038-BF03-39438654C84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9" name="テキスト ボックス 498">
          <a:extLst>
            <a:ext uri="{FF2B5EF4-FFF2-40B4-BE49-F238E27FC236}">
              <a16:creationId xmlns:a16="http://schemas.microsoft.com/office/drawing/2014/main" id="{A622621C-A6E6-4B07-BFDD-DE7D54BC95B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0" name="直線コネクタ 499">
          <a:extLst>
            <a:ext uri="{FF2B5EF4-FFF2-40B4-BE49-F238E27FC236}">
              <a16:creationId xmlns:a16="http://schemas.microsoft.com/office/drawing/2014/main" id="{764F1471-004D-4F61-8BF4-BE4A2C5F88A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01" name="テキスト ボックス 500">
          <a:extLst>
            <a:ext uri="{FF2B5EF4-FFF2-40B4-BE49-F238E27FC236}">
              <a16:creationId xmlns:a16="http://schemas.microsoft.com/office/drawing/2014/main" id="{F3EBC585-9003-48F7-AB78-2FAD2823B07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2" name="直線コネクタ 501">
          <a:extLst>
            <a:ext uri="{FF2B5EF4-FFF2-40B4-BE49-F238E27FC236}">
              <a16:creationId xmlns:a16="http://schemas.microsoft.com/office/drawing/2014/main" id="{4A75193C-D7B6-4BB4-8A7A-C17E3AE93FC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3" name="テキスト ボックス 502">
          <a:extLst>
            <a:ext uri="{FF2B5EF4-FFF2-40B4-BE49-F238E27FC236}">
              <a16:creationId xmlns:a16="http://schemas.microsoft.com/office/drawing/2014/main" id="{CDA4BC70-6076-4371-8CFD-963A89131CF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4" name="【認定こども園・幼稚園・保育所】&#10;一人当たり面積グラフ枠">
          <a:extLst>
            <a:ext uri="{FF2B5EF4-FFF2-40B4-BE49-F238E27FC236}">
              <a16:creationId xmlns:a16="http://schemas.microsoft.com/office/drawing/2014/main" id="{3B3CF16C-F6F7-4983-B4E9-5F8AB538BAD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505" name="直線コネクタ 504">
          <a:extLst>
            <a:ext uri="{FF2B5EF4-FFF2-40B4-BE49-F238E27FC236}">
              <a16:creationId xmlns:a16="http://schemas.microsoft.com/office/drawing/2014/main" id="{9884A459-57A8-4961-9522-AEF9D2F4037E}"/>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506" name="【認定こども園・幼稚園・保育所】&#10;一人当たり面積最小値テキスト">
          <a:extLst>
            <a:ext uri="{FF2B5EF4-FFF2-40B4-BE49-F238E27FC236}">
              <a16:creationId xmlns:a16="http://schemas.microsoft.com/office/drawing/2014/main" id="{2EA59713-F78D-4D9B-A790-0BE5C485778A}"/>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507" name="直線コネクタ 506">
          <a:extLst>
            <a:ext uri="{FF2B5EF4-FFF2-40B4-BE49-F238E27FC236}">
              <a16:creationId xmlns:a16="http://schemas.microsoft.com/office/drawing/2014/main" id="{260C5E07-A7AD-41E7-98C6-A5157A0264FD}"/>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508" name="【認定こども園・幼稚園・保育所】&#10;一人当たり面積最大値テキスト">
          <a:extLst>
            <a:ext uri="{FF2B5EF4-FFF2-40B4-BE49-F238E27FC236}">
              <a16:creationId xmlns:a16="http://schemas.microsoft.com/office/drawing/2014/main" id="{5E82934A-B32F-4760-AD75-5B91BF9BE9BB}"/>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509" name="直線コネクタ 508">
          <a:extLst>
            <a:ext uri="{FF2B5EF4-FFF2-40B4-BE49-F238E27FC236}">
              <a16:creationId xmlns:a16="http://schemas.microsoft.com/office/drawing/2014/main" id="{AA878307-33A2-42F4-8CF6-0F41BF2E203D}"/>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510" name="【認定こども園・幼稚園・保育所】&#10;一人当たり面積平均値テキスト">
          <a:extLst>
            <a:ext uri="{FF2B5EF4-FFF2-40B4-BE49-F238E27FC236}">
              <a16:creationId xmlns:a16="http://schemas.microsoft.com/office/drawing/2014/main" id="{B91A341F-DB38-4699-B628-5B80BB0642F1}"/>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511" name="フローチャート: 判断 510">
          <a:extLst>
            <a:ext uri="{FF2B5EF4-FFF2-40B4-BE49-F238E27FC236}">
              <a16:creationId xmlns:a16="http://schemas.microsoft.com/office/drawing/2014/main" id="{8D9149B2-688A-4C6E-A4D9-D06BC506EA33}"/>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512" name="フローチャート: 判断 511">
          <a:extLst>
            <a:ext uri="{FF2B5EF4-FFF2-40B4-BE49-F238E27FC236}">
              <a16:creationId xmlns:a16="http://schemas.microsoft.com/office/drawing/2014/main" id="{41C46FA3-FF53-467F-AC9F-CA5088CD796C}"/>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513" name="フローチャート: 判断 512">
          <a:extLst>
            <a:ext uri="{FF2B5EF4-FFF2-40B4-BE49-F238E27FC236}">
              <a16:creationId xmlns:a16="http://schemas.microsoft.com/office/drawing/2014/main" id="{2C4B5F75-57E7-4566-9E01-7AC7E4B4AF26}"/>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514" name="フローチャート: 判断 513">
          <a:extLst>
            <a:ext uri="{FF2B5EF4-FFF2-40B4-BE49-F238E27FC236}">
              <a16:creationId xmlns:a16="http://schemas.microsoft.com/office/drawing/2014/main" id="{CA75FE58-CFE2-436F-8813-2BD446D9E466}"/>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815405D0-C3E5-4B31-979B-E02CAC29AFC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CA1CC64D-D3F5-412F-82FD-ACBCD66A6F3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328A8F34-8875-4C4F-B1DD-AFF2058A215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CFF0B3E1-7F20-4BF9-BDE4-B6D9B69F66D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752AC1FB-2B9A-492A-B65C-F07B9B9A1DA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44994</xdr:rowOff>
    </xdr:from>
    <xdr:to>
      <xdr:col>116</xdr:col>
      <xdr:colOff>114300</xdr:colOff>
      <xdr:row>40</xdr:row>
      <xdr:rowOff>146594</xdr:rowOff>
    </xdr:to>
    <xdr:sp macro="" textlink="">
      <xdr:nvSpPr>
        <xdr:cNvPr id="520" name="楕円 519">
          <a:extLst>
            <a:ext uri="{FF2B5EF4-FFF2-40B4-BE49-F238E27FC236}">
              <a16:creationId xmlns:a16="http://schemas.microsoft.com/office/drawing/2014/main" id="{1E120D7F-17DD-4378-8FD0-D2CA147DA02A}"/>
            </a:ext>
          </a:extLst>
        </xdr:cNvPr>
        <xdr:cNvSpPr/>
      </xdr:nvSpPr>
      <xdr:spPr>
        <a:xfrm>
          <a:off x="221107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23421</xdr:rowOff>
    </xdr:from>
    <xdr:ext cx="469744" cy="259045"/>
    <xdr:sp macro="" textlink="">
      <xdr:nvSpPr>
        <xdr:cNvPr id="521" name="【認定こども園・幼稚園・保育所】&#10;一人当たり面積該当値テキスト">
          <a:extLst>
            <a:ext uri="{FF2B5EF4-FFF2-40B4-BE49-F238E27FC236}">
              <a16:creationId xmlns:a16="http://schemas.microsoft.com/office/drawing/2014/main" id="{66298BC3-1D7F-4D6E-BFCE-A7F2A125BE01}"/>
            </a:ext>
          </a:extLst>
        </xdr:cNvPr>
        <xdr:cNvSpPr txBox="1"/>
      </xdr:nvSpPr>
      <xdr:spPr>
        <a:xfrm>
          <a:off x="22199600"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49349</xdr:rowOff>
    </xdr:from>
    <xdr:to>
      <xdr:col>112</xdr:col>
      <xdr:colOff>38100</xdr:colOff>
      <xdr:row>40</xdr:row>
      <xdr:rowOff>150949</xdr:rowOff>
    </xdr:to>
    <xdr:sp macro="" textlink="">
      <xdr:nvSpPr>
        <xdr:cNvPr id="522" name="楕円 521">
          <a:extLst>
            <a:ext uri="{FF2B5EF4-FFF2-40B4-BE49-F238E27FC236}">
              <a16:creationId xmlns:a16="http://schemas.microsoft.com/office/drawing/2014/main" id="{079A9433-15AE-43F5-8C13-9D389D5C1BB9}"/>
            </a:ext>
          </a:extLst>
        </xdr:cNvPr>
        <xdr:cNvSpPr/>
      </xdr:nvSpPr>
      <xdr:spPr>
        <a:xfrm>
          <a:off x="21272500" y="69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95794</xdr:rowOff>
    </xdr:from>
    <xdr:to>
      <xdr:col>116</xdr:col>
      <xdr:colOff>63500</xdr:colOff>
      <xdr:row>40</xdr:row>
      <xdr:rowOff>100149</xdr:rowOff>
    </xdr:to>
    <xdr:cxnSp macro="">
      <xdr:nvCxnSpPr>
        <xdr:cNvPr id="523" name="直線コネクタ 522">
          <a:extLst>
            <a:ext uri="{FF2B5EF4-FFF2-40B4-BE49-F238E27FC236}">
              <a16:creationId xmlns:a16="http://schemas.microsoft.com/office/drawing/2014/main" id="{F670A15B-C027-47FC-A0D7-74714CA98D83}"/>
            </a:ext>
          </a:extLst>
        </xdr:cNvPr>
        <xdr:cNvCxnSpPr/>
      </xdr:nvCxnSpPr>
      <xdr:spPr>
        <a:xfrm flipV="1">
          <a:off x="21323300" y="6953794"/>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52615</xdr:rowOff>
    </xdr:from>
    <xdr:to>
      <xdr:col>107</xdr:col>
      <xdr:colOff>101600</xdr:colOff>
      <xdr:row>40</xdr:row>
      <xdr:rowOff>154215</xdr:rowOff>
    </xdr:to>
    <xdr:sp macro="" textlink="">
      <xdr:nvSpPr>
        <xdr:cNvPr id="524" name="楕円 523">
          <a:extLst>
            <a:ext uri="{FF2B5EF4-FFF2-40B4-BE49-F238E27FC236}">
              <a16:creationId xmlns:a16="http://schemas.microsoft.com/office/drawing/2014/main" id="{7E5336D4-C9AB-43A6-888A-97CB9B587FF8}"/>
            </a:ext>
          </a:extLst>
        </xdr:cNvPr>
        <xdr:cNvSpPr/>
      </xdr:nvSpPr>
      <xdr:spPr>
        <a:xfrm>
          <a:off x="20383500" y="69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100149</xdr:rowOff>
    </xdr:from>
    <xdr:to>
      <xdr:col>111</xdr:col>
      <xdr:colOff>177800</xdr:colOff>
      <xdr:row>40</xdr:row>
      <xdr:rowOff>103415</xdr:rowOff>
    </xdr:to>
    <xdr:cxnSp macro="">
      <xdr:nvCxnSpPr>
        <xdr:cNvPr id="525" name="直線コネクタ 524">
          <a:extLst>
            <a:ext uri="{FF2B5EF4-FFF2-40B4-BE49-F238E27FC236}">
              <a16:creationId xmlns:a16="http://schemas.microsoft.com/office/drawing/2014/main" id="{999322E1-4D7D-4FFE-8CC6-806FA3B059E5}"/>
            </a:ext>
          </a:extLst>
        </xdr:cNvPr>
        <xdr:cNvCxnSpPr/>
      </xdr:nvCxnSpPr>
      <xdr:spPr>
        <a:xfrm flipV="1">
          <a:off x="20434300" y="69581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526" name="n_1aveValue【認定こども園・幼稚園・保育所】&#10;一人当たり面積">
          <a:extLst>
            <a:ext uri="{FF2B5EF4-FFF2-40B4-BE49-F238E27FC236}">
              <a16:creationId xmlns:a16="http://schemas.microsoft.com/office/drawing/2014/main" id="{9F6D4A13-0E45-4C77-900D-E13EF57ECA55}"/>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527" name="n_2aveValue【認定こども園・幼稚園・保育所】&#10;一人当たり面積">
          <a:extLst>
            <a:ext uri="{FF2B5EF4-FFF2-40B4-BE49-F238E27FC236}">
              <a16:creationId xmlns:a16="http://schemas.microsoft.com/office/drawing/2014/main" id="{58DE5A68-66CE-4975-B839-13B7650182A4}"/>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528" name="n_3aveValue【認定こども園・幼稚園・保育所】&#10;一人当たり面積">
          <a:extLst>
            <a:ext uri="{FF2B5EF4-FFF2-40B4-BE49-F238E27FC236}">
              <a16:creationId xmlns:a16="http://schemas.microsoft.com/office/drawing/2014/main" id="{F7ED06AB-E006-4882-893A-BB736229145E}"/>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142076</xdr:rowOff>
    </xdr:from>
    <xdr:ext cx="469744" cy="259045"/>
    <xdr:sp macro="" textlink="">
      <xdr:nvSpPr>
        <xdr:cNvPr id="529" name="n_1mainValue【認定こども園・幼稚園・保育所】&#10;一人当たり面積">
          <a:extLst>
            <a:ext uri="{FF2B5EF4-FFF2-40B4-BE49-F238E27FC236}">
              <a16:creationId xmlns:a16="http://schemas.microsoft.com/office/drawing/2014/main" id="{88F57810-9E34-4FAF-840E-8617867EC2CC}"/>
            </a:ext>
          </a:extLst>
        </xdr:cNvPr>
        <xdr:cNvSpPr txBox="1"/>
      </xdr:nvSpPr>
      <xdr:spPr>
        <a:xfrm>
          <a:off x="21075727" y="700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145342</xdr:rowOff>
    </xdr:from>
    <xdr:ext cx="469744" cy="259045"/>
    <xdr:sp macro="" textlink="">
      <xdr:nvSpPr>
        <xdr:cNvPr id="530" name="n_2mainValue【認定こども園・幼稚園・保育所】&#10;一人当たり面積">
          <a:extLst>
            <a:ext uri="{FF2B5EF4-FFF2-40B4-BE49-F238E27FC236}">
              <a16:creationId xmlns:a16="http://schemas.microsoft.com/office/drawing/2014/main" id="{B6A5DA3F-DD4C-459A-8DCC-D0A1E2F0BED4}"/>
            </a:ext>
          </a:extLst>
        </xdr:cNvPr>
        <xdr:cNvSpPr txBox="1"/>
      </xdr:nvSpPr>
      <xdr:spPr>
        <a:xfrm>
          <a:off x="20199427" y="700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1" name="正方形/長方形 530">
          <a:extLst>
            <a:ext uri="{FF2B5EF4-FFF2-40B4-BE49-F238E27FC236}">
              <a16:creationId xmlns:a16="http://schemas.microsoft.com/office/drawing/2014/main" id="{62331892-6BA9-4702-BBD9-602F6855227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2" name="正方形/長方形 531">
          <a:extLst>
            <a:ext uri="{FF2B5EF4-FFF2-40B4-BE49-F238E27FC236}">
              <a16:creationId xmlns:a16="http://schemas.microsoft.com/office/drawing/2014/main" id="{4437A6BE-BB3B-485D-9D1D-AA1C4CA77A2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3" name="正方形/長方形 532">
          <a:extLst>
            <a:ext uri="{FF2B5EF4-FFF2-40B4-BE49-F238E27FC236}">
              <a16:creationId xmlns:a16="http://schemas.microsoft.com/office/drawing/2014/main" id="{DFDE83D5-8104-4073-A7C9-52BE2F1431B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4" name="正方形/長方形 533">
          <a:extLst>
            <a:ext uri="{FF2B5EF4-FFF2-40B4-BE49-F238E27FC236}">
              <a16:creationId xmlns:a16="http://schemas.microsoft.com/office/drawing/2014/main" id="{16D8ED49-B6FD-4825-8EE1-7D54EF4C73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5" name="正方形/長方形 534">
          <a:extLst>
            <a:ext uri="{FF2B5EF4-FFF2-40B4-BE49-F238E27FC236}">
              <a16:creationId xmlns:a16="http://schemas.microsoft.com/office/drawing/2014/main" id="{6144E57F-388F-4344-A4CF-BF09ADFB54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6" name="正方形/長方形 535">
          <a:extLst>
            <a:ext uri="{FF2B5EF4-FFF2-40B4-BE49-F238E27FC236}">
              <a16:creationId xmlns:a16="http://schemas.microsoft.com/office/drawing/2014/main" id="{F9634A20-F805-4185-BBD2-BDFAC49D031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7" name="正方形/長方形 536">
          <a:extLst>
            <a:ext uri="{FF2B5EF4-FFF2-40B4-BE49-F238E27FC236}">
              <a16:creationId xmlns:a16="http://schemas.microsoft.com/office/drawing/2014/main" id="{6923F008-464A-4F79-A00F-399B663AB6E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正方形/長方形 537">
          <a:extLst>
            <a:ext uri="{FF2B5EF4-FFF2-40B4-BE49-F238E27FC236}">
              <a16:creationId xmlns:a16="http://schemas.microsoft.com/office/drawing/2014/main" id="{CBC5BB97-B6D5-401B-8278-76678F57896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9" name="テキスト ボックス 538">
          <a:extLst>
            <a:ext uri="{FF2B5EF4-FFF2-40B4-BE49-F238E27FC236}">
              <a16:creationId xmlns:a16="http://schemas.microsoft.com/office/drawing/2014/main" id="{CEC6C8FB-F1E5-42ED-A8BF-A3E418AC905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0" name="直線コネクタ 539">
          <a:extLst>
            <a:ext uri="{FF2B5EF4-FFF2-40B4-BE49-F238E27FC236}">
              <a16:creationId xmlns:a16="http://schemas.microsoft.com/office/drawing/2014/main" id="{4DB63F13-E8E3-48E4-95D4-412B1BE43E1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1" name="直線コネクタ 540">
          <a:extLst>
            <a:ext uri="{FF2B5EF4-FFF2-40B4-BE49-F238E27FC236}">
              <a16:creationId xmlns:a16="http://schemas.microsoft.com/office/drawing/2014/main" id="{51C2FAE5-F23D-499B-8BE2-AA241738ED3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2" name="テキスト ボックス 541">
          <a:extLst>
            <a:ext uri="{FF2B5EF4-FFF2-40B4-BE49-F238E27FC236}">
              <a16:creationId xmlns:a16="http://schemas.microsoft.com/office/drawing/2014/main" id="{016E2DA2-5B8B-4E9C-B1FE-167FD3A80F12}"/>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3" name="直線コネクタ 542">
          <a:extLst>
            <a:ext uri="{FF2B5EF4-FFF2-40B4-BE49-F238E27FC236}">
              <a16:creationId xmlns:a16="http://schemas.microsoft.com/office/drawing/2014/main" id="{D36BF890-EA8A-4AD9-894B-F8402D7AC71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4" name="テキスト ボックス 543">
          <a:extLst>
            <a:ext uri="{FF2B5EF4-FFF2-40B4-BE49-F238E27FC236}">
              <a16:creationId xmlns:a16="http://schemas.microsoft.com/office/drawing/2014/main" id="{747C01DD-F9BE-4432-A5DF-3B6028E7F37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5" name="直線コネクタ 544">
          <a:extLst>
            <a:ext uri="{FF2B5EF4-FFF2-40B4-BE49-F238E27FC236}">
              <a16:creationId xmlns:a16="http://schemas.microsoft.com/office/drawing/2014/main" id="{036E91D4-703C-4D3B-8F1B-3AD3E499E5E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6" name="テキスト ボックス 545">
          <a:extLst>
            <a:ext uri="{FF2B5EF4-FFF2-40B4-BE49-F238E27FC236}">
              <a16:creationId xmlns:a16="http://schemas.microsoft.com/office/drawing/2014/main" id="{8122B2EC-1E7B-4CFC-9206-D978B7CCDB7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7" name="直線コネクタ 546">
          <a:extLst>
            <a:ext uri="{FF2B5EF4-FFF2-40B4-BE49-F238E27FC236}">
              <a16:creationId xmlns:a16="http://schemas.microsoft.com/office/drawing/2014/main" id="{698439A5-B5F3-468D-AC90-B11E86D4913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8" name="テキスト ボックス 547">
          <a:extLst>
            <a:ext uri="{FF2B5EF4-FFF2-40B4-BE49-F238E27FC236}">
              <a16:creationId xmlns:a16="http://schemas.microsoft.com/office/drawing/2014/main" id="{7A734137-F2BD-4737-9264-170D5C8779B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9" name="直線コネクタ 548">
          <a:extLst>
            <a:ext uri="{FF2B5EF4-FFF2-40B4-BE49-F238E27FC236}">
              <a16:creationId xmlns:a16="http://schemas.microsoft.com/office/drawing/2014/main" id="{24E17821-7406-42AB-B8A6-BB50F946046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0" name="テキスト ボックス 549">
          <a:extLst>
            <a:ext uri="{FF2B5EF4-FFF2-40B4-BE49-F238E27FC236}">
              <a16:creationId xmlns:a16="http://schemas.microsoft.com/office/drawing/2014/main" id="{B685ADB5-C66B-4F0C-86E9-81D67BFD167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1" name="直線コネクタ 550">
          <a:extLst>
            <a:ext uri="{FF2B5EF4-FFF2-40B4-BE49-F238E27FC236}">
              <a16:creationId xmlns:a16="http://schemas.microsoft.com/office/drawing/2014/main" id="{7BCA7639-CFA5-47D0-8031-A55AE538550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2" name="テキスト ボックス 551">
          <a:extLst>
            <a:ext uri="{FF2B5EF4-FFF2-40B4-BE49-F238E27FC236}">
              <a16:creationId xmlns:a16="http://schemas.microsoft.com/office/drawing/2014/main" id="{CFEC5E73-BF53-47C9-9E33-F578542F905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3" name="直線コネクタ 552">
          <a:extLst>
            <a:ext uri="{FF2B5EF4-FFF2-40B4-BE49-F238E27FC236}">
              <a16:creationId xmlns:a16="http://schemas.microsoft.com/office/drawing/2014/main" id="{6604E9F3-A1F0-421C-B3E5-8C2BAE44080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4" name="テキスト ボックス 553">
          <a:extLst>
            <a:ext uri="{FF2B5EF4-FFF2-40B4-BE49-F238E27FC236}">
              <a16:creationId xmlns:a16="http://schemas.microsoft.com/office/drawing/2014/main" id="{46BD8610-07B2-41B1-9797-C9604CE5A92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5" name="【学校施設】&#10;有形固定資産減価償却率グラフ枠">
          <a:extLst>
            <a:ext uri="{FF2B5EF4-FFF2-40B4-BE49-F238E27FC236}">
              <a16:creationId xmlns:a16="http://schemas.microsoft.com/office/drawing/2014/main" id="{B020F38C-746F-46CF-BFB8-1CC2FDFDE06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56" name="直線コネクタ 555">
          <a:extLst>
            <a:ext uri="{FF2B5EF4-FFF2-40B4-BE49-F238E27FC236}">
              <a16:creationId xmlns:a16="http://schemas.microsoft.com/office/drawing/2014/main" id="{8252B202-8574-4A31-9F1F-FCD18BA309F9}"/>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57" name="【学校施設】&#10;有形固定資産減価償却率最小値テキスト">
          <a:extLst>
            <a:ext uri="{FF2B5EF4-FFF2-40B4-BE49-F238E27FC236}">
              <a16:creationId xmlns:a16="http://schemas.microsoft.com/office/drawing/2014/main" id="{51A7FCB3-2FD5-4426-96F5-F4E80DAA2B41}"/>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58" name="直線コネクタ 557">
          <a:extLst>
            <a:ext uri="{FF2B5EF4-FFF2-40B4-BE49-F238E27FC236}">
              <a16:creationId xmlns:a16="http://schemas.microsoft.com/office/drawing/2014/main" id="{A9C59F4B-7847-40FD-8410-ACD03E696BAF}"/>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9" name="【学校施設】&#10;有形固定資産減価償却率最大値テキスト">
          <a:extLst>
            <a:ext uri="{FF2B5EF4-FFF2-40B4-BE49-F238E27FC236}">
              <a16:creationId xmlns:a16="http://schemas.microsoft.com/office/drawing/2014/main" id="{F0729F32-71EC-4A1D-B314-F0A1FF8AD89A}"/>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0" name="直線コネクタ 559">
          <a:extLst>
            <a:ext uri="{FF2B5EF4-FFF2-40B4-BE49-F238E27FC236}">
              <a16:creationId xmlns:a16="http://schemas.microsoft.com/office/drawing/2014/main" id="{A165F707-1A74-4A43-9AF5-71A51FCB9BBF}"/>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61" name="【学校施設】&#10;有形固定資産減価償却率平均値テキスト">
          <a:extLst>
            <a:ext uri="{FF2B5EF4-FFF2-40B4-BE49-F238E27FC236}">
              <a16:creationId xmlns:a16="http://schemas.microsoft.com/office/drawing/2014/main" id="{2FEA3E62-0514-4950-9DBA-F60FBF5E2540}"/>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62" name="フローチャート: 判断 561">
          <a:extLst>
            <a:ext uri="{FF2B5EF4-FFF2-40B4-BE49-F238E27FC236}">
              <a16:creationId xmlns:a16="http://schemas.microsoft.com/office/drawing/2014/main" id="{A48BE18A-502F-4CE8-9773-D3267DC7C41D}"/>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63" name="フローチャート: 判断 562">
          <a:extLst>
            <a:ext uri="{FF2B5EF4-FFF2-40B4-BE49-F238E27FC236}">
              <a16:creationId xmlns:a16="http://schemas.microsoft.com/office/drawing/2014/main" id="{937E309E-2831-4B69-BC8E-F8D3F492B562}"/>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64" name="フローチャート: 判断 563">
          <a:extLst>
            <a:ext uri="{FF2B5EF4-FFF2-40B4-BE49-F238E27FC236}">
              <a16:creationId xmlns:a16="http://schemas.microsoft.com/office/drawing/2014/main" id="{993BE054-EACD-4901-B88C-B548DBABC12B}"/>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65" name="フローチャート: 判断 564">
          <a:extLst>
            <a:ext uri="{FF2B5EF4-FFF2-40B4-BE49-F238E27FC236}">
              <a16:creationId xmlns:a16="http://schemas.microsoft.com/office/drawing/2014/main" id="{3CA77279-127E-474F-B0C6-AD0868CD8752}"/>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75CB2F26-87A9-4A8A-9629-9345518171C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F99FFD2E-6C9F-4755-96FE-14CB8D57DE4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C7AE2470-9BF0-458E-8267-FEDA4056E54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3D568621-0E3C-4362-97B1-C922BACA0F0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9515518B-6878-448D-9178-BE2B14E4B13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571" name="楕円 570">
          <a:extLst>
            <a:ext uri="{FF2B5EF4-FFF2-40B4-BE49-F238E27FC236}">
              <a16:creationId xmlns:a16="http://schemas.microsoft.com/office/drawing/2014/main" id="{CB2E398D-F073-4ED4-9651-E8B4FD37ACB7}"/>
            </a:ext>
          </a:extLst>
        </xdr:cNvPr>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572" name="【学校施設】&#10;有形固定資産減価償却率該当値テキスト">
          <a:extLst>
            <a:ext uri="{FF2B5EF4-FFF2-40B4-BE49-F238E27FC236}">
              <a16:creationId xmlns:a16="http://schemas.microsoft.com/office/drawing/2014/main" id="{15A25839-139C-4800-806A-4A2E6ED1532C}"/>
            </a:ext>
          </a:extLst>
        </xdr:cNvPr>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133713</xdr:rowOff>
    </xdr:from>
    <xdr:to>
      <xdr:col>81</xdr:col>
      <xdr:colOff>101600</xdr:colOff>
      <xdr:row>62</xdr:row>
      <xdr:rowOff>63863</xdr:rowOff>
    </xdr:to>
    <xdr:sp macro="" textlink="">
      <xdr:nvSpPr>
        <xdr:cNvPr id="573" name="楕円 572">
          <a:extLst>
            <a:ext uri="{FF2B5EF4-FFF2-40B4-BE49-F238E27FC236}">
              <a16:creationId xmlns:a16="http://schemas.microsoft.com/office/drawing/2014/main" id="{29796AE5-0A59-4362-9B35-3CD7ABFD0A61}"/>
            </a:ext>
          </a:extLst>
        </xdr:cNvPr>
        <xdr:cNvSpPr/>
      </xdr:nvSpPr>
      <xdr:spPr>
        <a:xfrm>
          <a:off x="15430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13063</xdr:rowOff>
    </xdr:to>
    <xdr:cxnSp macro="">
      <xdr:nvCxnSpPr>
        <xdr:cNvPr id="574" name="直線コネクタ 573">
          <a:extLst>
            <a:ext uri="{FF2B5EF4-FFF2-40B4-BE49-F238E27FC236}">
              <a16:creationId xmlns:a16="http://schemas.microsoft.com/office/drawing/2014/main" id="{CE9CA5D3-A773-48B9-AD9E-DB0AF629B4F8}"/>
            </a:ext>
          </a:extLst>
        </xdr:cNvPr>
        <xdr:cNvCxnSpPr/>
      </xdr:nvCxnSpPr>
      <xdr:spPr>
        <a:xfrm flipV="1">
          <a:off x="15481300" y="106070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164737</xdr:rowOff>
    </xdr:from>
    <xdr:to>
      <xdr:col>76</xdr:col>
      <xdr:colOff>165100</xdr:colOff>
      <xdr:row>62</xdr:row>
      <xdr:rowOff>94887</xdr:rowOff>
    </xdr:to>
    <xdr:sp macro="" textlink="">
      <xdr:nvSpPr>
        <xdr:cNvPr id="575" name="楕円 574">
          <a:extLst>
            <a:ext uri="{FF2B5EF4-FFF2-40B4-BE49-F238E27FC236}">
              <a16:creationId xmlns:a16="http://schemas.microsoft.com/office/drawing/2014/main" id="{94BC4B76-F28E-4A34-890F-0AA22EBB44C1}"/>
            </a:ext>
          </a:extLst>
        </xdr:cNvPr>
        <xdr:cNvSpPr/>
      </xdr:nvSpPr>
      <xdr:spPr>
        <a:xfrm>
          <a:off x="14541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13063</xdr:rowOff>
    </xdr:from>
    <xdr:to>
      <xdr:col>81</xdr:col>
      <xdr:colOff>50800</xdr:colOff>
      <xdr:row>62</xdr:row>
      <xdr:rowOff>44087</xdr:rowOff>
    </xdr:to>
    <xdr:cxnSp macro="">
      <xdr:nvCxnSpPr>
        <xdr:cNvPr id="576" name="直線コネクタ 575">
          <a:extLst>
            <a:ext uri="{FF2B5EF4-FFF2-40B4-BE49-F238E27FC236}">
              <a16:creationId xmlns:a16="http://schemas.microsoft.com/office/drawing/2014/main" id="{A92DF231-6D9A-4863-B848-AAEF542F77E7}"/>
            </a:ext>
          </a:extLst>
        </xdr:cNvPr>
        <xdr:cNvCxnSpPr/>
      </xdr:nvCxnSpPr>
      <xdr:spPr>
        <a:xfrm flipV="1">
          <a:off x="14592300" y="106429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77" name="n_1aveValue【学校施設】&#10;有形固定資産減価償却率">
          <a:extLst>
            <a:ext uri="{FF2B5EF4-FFF2-40B4-BE49-F238E27FC236}">
              <a16:creationId xmlns:a16="http://schemas.microsoft.com/office/drawing/2014/main" id="{36521D91-16BE-4DF1-943A-EF58966B91C6}"/>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78" name="n_2aveValue【学校施設】&#10;有形固定資産減価償却率">
          <a:extLst>
            <a:ext uri="{FF2B5EF4-FFF2-40B4-BE49-F238E27FC236}">
              <a16:creationId xmlns:a16="http://schemas.microsoft.com/office/drawing/2014/main" id="{01CDB150-E6F7-45EB-9987-B3FFDFD3615E}"/>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79" name="n_3aveValue【学校施設】&#10;有形固定資産減価償却率">
          <a:extLst>
            <a:ext uri="{FF2B5EF4-FFF2-40B4-BE49-F238E27FC236}">
              <a16:creationId xmlns:a16="http://schemas.microsoft.com/office/drawing/2014/main" id="{C2944270-817E-4789-97CC-3CD39FAEF709}"/>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54990</xdr:rowOff>
    </xdr:from>
    <xdr:ext cx="405111" cy="259045"/>
    <xdr:sp macro="" textlink="">
      <xdr:nvSpPr>
        <xdr:cNvPr id="580" name="n_1mainValue【学校施設】&#10;有形固定資産減価償却率">
          <a:extLst>
            <a:ext uri="{FF2B5EF4-FFF2-40B4-BE49-F238E27FC236}">
              <a16:creationId xmlns:a16="http://schemas.microsoft.com/office/drawing/2014/main" id="{DB68230D-D58A-4E64-8A46-DE9C3E8ECE1C}"/>
            </a:ext>
          </a:extLst>
        </xdr:cNvPr>
        <xdr:cNvSpPr txBox="1"/>
      </xdr:nvSpPr>
      <xdr:spPr>
        <a:xfrm>
          <a:off x="152660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86014</xdr:rowOff>
    </xdr:from>
    <xdr:ext cx="405111" cy="259045"/>
    <xdr:sp macro="" textlink="">
      <xdr:nvSpPr>
        <xdr:cNvPr id="581" name="n_2mainValue【学校施設】&#10;有形固定資産減価償却率">
          <a:extLst>
            <a:ext uri="{FF2B5EF4-FFF2-40B4-BE49-F238E27FC236}">
              <a16:creationId xmlns:a16="http://schemas.microsoft.com/office/drawing/2014/main" id="{711BC211-2662-4F5B-90DF-B37BD0E6964C}"/>
            </a:ext>
          </a:extLst>
        </xdr:cNvPr>
        <xdr:cNvSpPr txBox="1"/>
      </xdr:nvSpPr>
      <xdr:spPr>
        <a:xfrm>
          <a:off x="14389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2" name="正方形/長方形 581">
          <a:extLst>
            <a:ext uri="{FF2B5EF4-FFF2-40B4-BE49-F238E27FC236}">
              <a16:creationId xmlns:a16="http://schemas.microsoft.com/office/drawing/2014/main" id="{D28AEABA-0223-4026-9C03-C659D48D67F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3" name="正方形/長方形 582">
          <a:extLst>
            <a:ext uri="{FF2B5EF4-FFF2-40B4-BE49-F238E27FC236}">
              <a16:creationId xmlns:a16="http://schemas.microsoft.com/office/drawing/2014/main" id="{A7939EEA-F57B-4CFB-BFBE-AEED7008010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4" name="正方形/長方形 583">
          <a:extLst>
            <a:ext uri="{FF2B5EF4-FFF2-40B4-BE49-F238E27FC236}">
              <a16:creationId xmlns:a16="http://schemas.microsoft.com/office/drawing/2014/main" id="{CB1C653C-997B-4350-B651-E432D9B8829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5" name="正方形/長方形 584">
          <a:extLst>
            <a:ext uri="{FF2B5EF4-FFF2-40B4-BE49-F238E27FC236}">
              <a16:creationId xmlns:a16="http://schemas.microsoft.com/office/drawing/2014/main" id="{C7EFC1F5-3D19-42CE-9C12-BA91A49D836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6" name="正方形/長方形 585">
          <a:extLst>
            <a:ext uri="{FF2B5EF4-FFF2-40B4-BE49-F238E27FC236}">
              <a16:creationId xmlns:a16="http://schemas.microsoft.com/office/drawing/2014/main" id="{DD2E2D65-5A96-4319-A79E-EBB35D55BBA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7" name="正方形/長方形 586">
          <a:extLst>
            <a:ext uri="{FF2B5EF4-FFF2-40B4-BE49-F238E27FC236}">
              <a16:creationId xmlns:a16="http://schemas.microsoft.com/office/drawing/2014/main" id="{C1C74180-D071-4E03-BD00-5412BBBC53F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8" name="正方形/長方形 587">
          <a:extLst>
            <a:ext uri="{FF2B5EF4-FFF2-40B4-BE49-F238E27FC236}">
              <a16:creationId xmlns:a16="http://schemas.microsoft.com/office/drawing/2014/main" id="{D93970BE-8331-4690-AF61-862F9F84D14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9" name="正方形/長方形 588">
          <a:extLst>
            <a:ext uri="{FF2B5EF4-FFF2-40B4-BE49-F238E27FC236}">
              <a16:creationId xmlns:a16="http://schemas.microsoft.com/office/drawing/2014/main" id="{037C069E-EAA7-472D-BAE5-B4B4C67FEBE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0" name="テキスト ボックス 589">
          <a:extLst>
            <a:ext uri="{FF2B5EF4-FFF2-40B4-BE49-F238E27FC236}">
              <a16:creationId xmlns:a16="http://schemas.microsoft.com/office/drawing/2014/main" id="{D7680033-3F0E-4270-9E28-9E2646178E0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1" name="直線コネクタ 590">
          <a:extLst>
            <a:ext uri="{FF2B5EF4-FFF2-40B4-BE49-F238E27FC236}">
              <a16:creationId xmlns:a16="http://schemas.microsoft.com/office/drawing/2014/main" id="{79F106FE-DDC1-4041-8FF6-CB46D56ED82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2" name="直線コネクタ 591">
          <a:extLst>
            <a:ext uri="{FF2B5EF4-FFF2-40B4-BE49-F238E27FC236}">
              <a16:creationId xmlns:a16="http://schemas.microsoft.com/office/drawing/2014/main" id="{B054885B-504A-41C9-AFA7-7C3E49B0C44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3" name="テキスト ボックス 592">
          <a:extLst>
            <a:ext uri="{FF2B5EF4-FFF2-40B4-BE49-F238E27FC236}">
              <a16:creationId xmlns:a16="http://schemas.microsoft.com/office/drawing/2014/main" id="{6B1E4474-6595-4E26-9D7A-B714CB1C852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4" name="直線コネクタ 593">
          <a:extLst>
            <a:ext uri="{FF2B5EF4-FFF2-40B4-BE49-F238E27FC236}">
              <a16:creationId xmlns:a16="http://schemas.microsoft.com/office/drawing/2014/main" id="{A93F389B-2889-40D9-BB03-BCDB0985EF5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95" name="テキスト ボックス 594">
          <a:extLst>
            <a:ext uri="{FF2B5EF4-FFF2-40B4-BE49-F238E27FC236}">
              <a16:creationId xmlns:a16="http://schemas.microsoft.com/office/drawing/2014/main" id="{5D858520-E19D-4BD5-B3D5-A39842B4CE51}"/>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6" name="直線コネクタ 595">
          <a:extLst>
            <a:ext uri="{FF2B5EF4-FFF2-40B4-BE49-F238E27FC236}">
              <a16:creationId xmlns:a16="http://schemas.microsoft.com/office/drawing/2014/main" id="{7CEFA3DC-252E-464F-97F5-3623A0F79FA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97" name="テキスト ボックス 596">
          <a:extLst>
            <a:ext uri="{FF2B5EF4-FFF2-40B4-BE49-F238E27FC236}">
              <a16:creationId xmlns:a16="http://schemas.microsoft.com/office/drawing/2014/main" id="{A6105EB0-0A1D-45ED-A414-72FC85840CE1}"/>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8" name="直線コネクタ 597">
          <a:extLst>
            <a:ext uri="{FF2B5EF4-FFF2-40B4-BE49-F238E27FC236}">
              <a16:creationId xmlns:a16="http://schemas.microsoft.com/office/drawing/2014/main" id="{1E075928-FD38-4559-9405-8F86B4D3B28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99" name="テキスト ボックス 598">
          <a:extLst>
            <a:ext uri="{FF2B5EF4-FFF2-40B4-BE49-F238E27FC236}">
              <a16:creationId xmlns:a16="http://schemas.microsoft.com/office/drawing/2014/main" id="{F0DEB505-7662-4FE8-A7D6-0931403522FA}"/>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0" name="直線コネクタ 599">
          <a:extLst>
            <a:ext uri="{FF2B5EF4-FFF2-40B4-BE49-F238E27FC236}">
              <a16:creationId xmlns:a16="http://schemas.microsoft.com/office/drawing/2014/main" id="{6906AEAE-DC4D-4CD5-A4CD-B46C87305D5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01" name="テキスト ボックス 600">
          <a:extLst>
            <a:ext uri="{FF2B5EF4-FFF2-40B4-BE49-F238E27FC236}">
              <a16:creationId xmlns:a16="http://schemas.microsoft.com/office/drawing/2014/main" id="{100D54E1-F835-4794-8493-A2B4C0BBEC93}"/>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2" name="直線コネクタ 601">
          <a:extLst>
            <a:ext uri="{FF2B5EF4-FFF2-40B4-BE49-F238E27FC236}">
              <a16:creationId xmlns:a16="http://schemas.microsoft.com/office/drawing/2014/main" id="{7DB61AC8-C71F-4186-A97F-43E071FF0FE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03" name="テキスト ボックス 602">
          <a:extLst>
            <a:ext uri="{FF2B5EF4-FFF2-40B4-BE49-F238E27FC236}">
              <a16:creationId xmlns:a16="http://schemas.microsoft.com/office/drawing/2014/main" id="{B1BA6C90-D343-4549-BCDA-957EC40097E8}"/>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4" name="直線コネクタ 603">
          <a:extLst>
            <a:ext uri="{FF2B5EF4-FFF2-40B4-BE49-F238E27FC236}">
              <a16:creationId xmlns:a16="http://schemas.microsoft.com/office/drawing/2014/main" id="{4742E4EF-8E61-4B9C-BBC0-BE175003630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05" name="テキスト ボックス 604">
          <a:extLst>
            <a:ext uri="{FF2B5EF4-FFF2-40B4-BE49-F238E27FC236}">
              <a16:creationId xmlns:a16="http://schemas.microsoft.com/office/drawing/2014/main" id="{080B6F07-F9F2-4A9F-917F-83BB5E451D6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6" name="【学校施設】&#10;一人当たり面積グラフ枠">
          <a:extLst>
            <a:ext uri="{FF2B5EF4-FFF2-40B4-BE49-F238E27FC236}">
              <a16:creationId xmlns:a16="http://schemas.microsoft.com/office/drawing/2014/main" id="{B6431586-8CCB-4B70-A436-DE1641211C0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607" name="直線コネクタ 606">
          <a:extLst>
            <a:ext uri="{FF2B5EF4-FFF2-40B4-BE49-F238E27FC236}">
              <a16:creationId xmlns:a16="http://schemas.microsoft.com/office/drawing/2014/main" id="{774BB7D2-5F99-4CDF-8406-BBA590449028}"/>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608" name="【学校施設】&#10;一人当たり面積最小値テキスト">
          <a:extLst>
            <a:ext uri="{FF2B5EF4-FFF2-40B4-BE49-F238E27FC236}">
              <a16:creationId xmlns:a16="http://schemas.microsoft.com/office/drawing/2014/main" id="{48EE3A1A-B23E-4F8E-97F6-72ECA5FA0F5F}"/>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609" name="直線コネクタ 608">
          <a:extLst>
            <a:ext uri="{FF2B5EF4-FFF2-40B4-BE49-F238E27FC236}">
              <a16:creationId xmlns:a16="http://schemas.microsoft.com/office/drawing/2014/main" id="{45470371-C289-4585-92AD-702148F72F7E}"/>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610" name="【学校施設】&#10;一人当たり面積最大値テキスト">
          <a:extLst>
            <a:ext uri="{FF2B5EF4-FFF2-40B4-BE49-F238E27FC236}">
              <a16:creationId xmlns:a16="http://schemas.microsoft.com/office/drawing/2014/main" id="{0DC7E2F4-03EC-4967-BE5B-6EDFB8C0CF4C}"/>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611" name="直線コネクタ 610">
          <a:extLst>
            <a:ext uri="{FF2B5EF4-FFF2-40B4-BE49-F238E27FC236}">
              <a16:creationId xmlns:a16="http://schemas.microsoft.com/office/drawing/2014/main" id="{436B7B9D-36CA-42DF-88C5-1A7CB304E3C8}"/>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612" name="【学校施設】&#10;一人当たり面積平均値テキスト">
          <a:extLst>
            <a:ext uri="{FF2B5EF4-FFF2-40B4-BE49-F238E27FC236}">
              <a16:creationId xmlns:a16="http://schemas.microsoft.com/office/drawing/2014/main" id="{5EBC9832-5D68-4969-9C8D-09D265F88901}"/>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613" name="フローチャート: 判断 612">
          <a:extLst>
            <a:ext uri="{FF2B5EF4-FFF2-40B4-BE49-F238E27FC236}">
              <a16:creationId xmlns:a16="http://schemas.microsoft.com/office/drawing/2014/main" id="{6D0ACD07-B20D-48D1-AF96-B4F1BDA941DC}"/>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614" name="フローチャート: 判断 613">
          <a:extLst>
            <a:ext uri="{FF2B5EF4-FFF2-40B4-BE49-F238E27FC236}">
              <a16:creationId xmlns:a16="http://schemas.microsoft.com/office/drawing/2014/main" id="{845D2606-45C4-4D71-B69B-A9E7ADAAD997}"/>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615" name="フローチャート: 判断 614">
          <a:extLst>
            <a:ext uri="{FF2B5EF4-FFF2-40B4-BE49-F238E27FC236}">
              <a16:creationId xmlns:a16="http://schemas.microsoft.com/office/drawing/2014/main" id="{8994F291-E59F-4A7B-9DF6-07814920CD2C}"/>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616" name="フローチャート: 判断 615">
          <a:extLst>
            <a:ext uri="{FF2B5EF4-FFF2-40B4-BE49-F238E27FC236}">
              <a16:creationId xmlns:a16="http://schemas.microsoft.com/office/drawing/2014/main" id="{D979DD47-D9A3-44C1-89F9-C037E6EEB08B}"/>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4B99B7BB-C520-43B2-9CD4-E5A74ED8F3A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11956EE5-2EE3-442E-80DE-3356608CAF0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31F62D52-DB55-4E7F-B3A5-21742CBAD68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869B6F0B-D4AA-4819-8EB0-FE7CF98D8BC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CD863137-D384-40DB-8398-E0DCDA61917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10628</xdr:rowOff>
    </xdr:from>
    <xdr:to>
      <xdr:col>116</xdr:col>
      <xdr:colOff>114300</xdr:colOff>
      <xdr:row>63</xdr:row>
      <xdr:rowOff>112228</xdr:rowOff>
    </xdr:to>
    <xdr:sp macro="" textlink="">
      <xdr:nvSpPr>
        <xdr:cNvPr id="622" name="楕円 621">
          <a:extLst>
            <a:ext uri="{FF2B5EF4-FFF2-40B4-BE49-F238E27FC236}">
              <a16:creationId xmlns:a16="http://schemas.microsoft.com/office/drawing/2014/main" id="{DA0671AE-42C7-4977-8BB6-C771275BBADE}"/>
            </a:ext>
          </a:extLst>
        </xdr:cNvPr>
        <xdr:cNvSpPr/>
      </xdr:nvSpPr>
      <xdr:spPr>
        <a:xfrm>
          <a:off x="22110700" y="1081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33505</xdr:rowOff>
    </xdr:from>
    <xdr:ext cx="469744" cy="259045"/>
    <xdr:sp macro="" textlink="">
      <xdr:nvSpPr>
        <xdr:cNvPr id="623" name="【学校施設】&#10;一人当たり面積該当値テキスト">
          <a:extLst>
            <a:ext uri="{FF2B5EF4-FFF2-40B4-BE49-F238E27FC236}">
              <a16:creationId xmlns:a16="http://schemas.microsoft.com/office/drawing/2014/main" id="{E9728191-6CAE-4FF3-903A-8AD3241E3029}"/>
            </a:ext>
          </a:extLst>
        </xdr:cNvPr>
        <xdr:cNvSpPr txBox="1"/>
      </xdr:nvSpPr>
      <xdr:spPr>
        <a:xfrm>
          <a:off x="22199600" y="1066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13535</xdr:rowOff>
    </xdr:from>
    <xdr:to>
      <xdr:col>112</xdr:col>
      <xdr:colOff>38100</xdr:colOff>
      <xdr:row>63</xdr:row>
      <xdr:rowOff>115135</xdr:rowOff>
    </xdr:to>
    <xdr:sp macro="" textlink="">
      <xdr:nvSpPr>
        <xdr:cNvPr id="624" name="楕円 623">
          <a:extLst>
            <a:ext uri="{FF2B5EF4-FFF2-40B4-BE49-F238E27FC236}">
              <a16:creationId xmlns:a16="http://schemas.microsoft.com/office/drawing/2014/main" id="{297DF8A0-077F-4ACF-BBCC-41BBC6D52A80}"/>
            </a:ext>
          </a:extLst>
        </xdr:cNvPr>
        <xdr:cNvSpPr/>
      </xdr:nvSpPr>
      <xdr:spPr>
        <a:xfrm>
          <a:off x="21272500" y="108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61428</xdr:rowOff>
    </xdr:from>
    <xdr:to>
      <xdr:col>116</xdr:col>
      <xdr:colOff>63500</xdr:colOff>
      <xdr:row>63</xdr:row>
      <xdr:rowOff>64335</xdr:rowOff>
    </xdr:to>
    <xdr:cxnSp macro="">
      <xdr:nvCxnSpPr>
        <xdr:cNvPr id="625" name="直線コネクタ 624">
          <a:extLst>
            <a:ext uri="{FF2B5EF4-FFF2-40B4-BE49-F238E27FC236}">
              <a16:creationId xmlns:a16="http://schemas.microsoft.com/office/drawing/2014/main" id="{C802F197-0304-4332-8DC9-ABA9E23AB0C9}"/>
            </a:ext>
          </a:extLst>
        </xdr:cNvPr>
        <xdr:cNvCxnSpPr/>
      </xdr:nvCxnSpPr>
      <xdr:spPr>
        <a:xfrm flipV="1">
          <a:off x="21323300" y="10862778"/>
          <a:ext cx="8382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17421</xdr:rowOff>
    </xdr:from>
    <xdr:to>
      <xdr:col>107</xdr:col>
      <xdr:colOff>101600</xdr:colOff>
      <xdr:row>63</xdr:row>
      <xdr:rowOff>119021</xdr:rowOff>
    </xdr:to>
    <xdr:sp macro="" textlink="">
      <xdr:nvSpPr>
        <xdr:cNvPr id="626" name="楕円 625">
          <a:extLst>
            <a:ext uri="{FF2B5EF4-FFF2-40B4-BE49-F238E27FC236}">
              <a16:creationId xmlns:a16="http://schemas.microsoft.com/office/drawing/2014/main" id="{76EF81DE-FEBB-4A56-A3EB-F60EF9BE65BA}"/>
            </a:ext>
          </a:extLst>
        </xdr:cNvPr>
        <xdr:cNvSpPr/>
      </xdr:nvSpPr>
      <xdr:spPr>
        <a:xfrm>
          <a:off x="20383500" y="1081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64335</xdr:rowOff>
    </xdr:from>
    <xdr:to>
      <xdr:col>111</xdr:col>
      <xdr:colOff>177800</xdr:colOff>
      <xdr:row>63</xdr:row>
      <xdr:rowOff>68221</xdr:rowOff>
    </xdr:to>
    <xdr:cxnSp macro="">
      <xdr:nvCxnSpPr>
        <xdr:cNvPr id="627" name="直線コネクタ 626">
          <a:extLst>
            <a:ext uri="{FF2B5EF4-FFF2-40B4-BE49-F238E27FC236}">
              <a16:creationId xmlns:a16="http://schemas.microsoft.com/office/drawing/2014/main" id="{ECCEB2F0-6325-40A0-97BE-C10CB95998E2}"/>
            </a:ext>
          </a:extLst>
        </xdr:cNvPr>
        <xdr:cNvCxnSpPr/>
      </xdr:nvCxnSpPr>
      <xdr:spPr>
        <a:xfrm flipV="1">
          <a:off x="20434300" y="1086568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628" name="n_1aveValue【学校施設】&#10;一人当たり面積">
          <a:extLst>
            <a:ext uri="{FF2B5EF4-FFF2-40B4-BE49-F238E27FC236}">
              <a16:creationId xmlns:a16="http://schemas.microsoft.com/office/drawing/2014/main" id="{B1E203AD-87D4-4B11-A52F-ED6DE2E861B3}"/>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629" name="n_2aveValue【学校施設】&#10;一人当たり面積">
          <a:extLst>
            <a:ext uri="{FF2B5EF4-FFF2-40B4-BE49-F238E27FC236}">
              <a16:creationId xmlns:a16="http://schemas.microsoft.com/office/drawing/2014/main" id="{39352D79-87FF-4FCC-B5C1-670F0C02741B}"/>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630" name="n_3aveValue【学校施設】&#10;一人当たり面積">
          <a:extLst>
            <a:ext uri="{FF2B5EF4-FFF2-40B4-BE49-F238E27FC236}">
              <a16:creationId xmlns:a16="http://schemas.microsoft.com/office/drawing/2014/main" id="{DAC6DE70-69EA-4319-A299-9D612A93F7C6}"/>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131662</xdr:rowOff>
    </xdr:from>
    <xdr:ext cx="469744" cy="259045"/>
    <xdr:sp macro="" textlink="">
      <xdr:nvSpPr>
        <xdr:cNvPr id="631" name="n_1mainValue【学校施設】&#10;一人当たり面積">
          <a:extLst>
            <a:ext uri="{FF2B5EF4-FFF2-40B4-BE49-F238E27FC236}">
              <a16:creationId xmlns:a16="http://schemas.microsoft.com/office/drawing/2014/main" id="{EB913CE5-765B-4962-A1C9-7E9C581A1D2D}"/>
            </a:ext>
          </a:extLst>
        </xdr:cNvPr>
        <xdr:cNvSpPr txBox="1"/>
      </xdr:nvSpPr>
      <xdr:spPr>
        <a:xfrm>
          <a:off x="21075727" y="1059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135548</xdr:rowOff>
    </xdr:from>
    <xdr:ext cx="469744" cy="259045"/>
    <xdr:sp macro="" textlink="">
      <xdr:nvSpPr>
        <xdr:cNvPr id="632" name="n_2mainValue【学校施設】&#10;一人当たり面積">
          <a:extLst>
            <a:ext uri="{FF2B5EF4-FFF2-40B4-BE49-F238E27FC236}">
              <a16:creationId xmlns:a16="http://schemas.microsoft.com/office/drawing/2014/main" id="{D8AE0E6C-1C92-409D-AD77-FAD5BB2CCC29}"/>
            </a:ext>
          </a:extLst>
        </xdr:cNvPr>
        <xdr:cNvSpPr txBox="1"/>
      </xdr:nvSpPr>
      <xdr:spPr>
        <a:xfrm>
          <a:off x="20199427" y="105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3" name="正方形/長方形 632">
          <a:extLst>
            <a:ext uri="{FF2B5EF4-FFF2-40B4-BE49-F238E27FC236}">
              <a16:creationId xmlns:a16="http://schemas.microsoft.com/office/drawing/2014/main" id="{AB643DAC-105F-496C-9EC0-4DF642A1D30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4" name="正方形/長方形 633">
          <a:extLst>
            <a:ext uri="{FF2B5EF4-FFF2-40B4-BE49-F238E27FC236}">
              <a16:creationId xmlns:a16="http://schemas.microsoft.com/office/drawing/2014/main" id="{396FB691-3B87-473E-B81B-5FDF1ECD890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5" name="正方形/長方形 634">
          <a:extLst>
            <a:ext uri="{FF2B5EF4-FFF2-40B4-BE49-F238E27FC236}">
              <a16:creationId xmlns:a16="http://schemas.microsoft.com/office/drawing/2014/main" id="{A3B56A87-7A41-4BE4-8CCB-69EC5BB072E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6" name="正方形/長方形 635">
          <a:extLst>
            <a:ext uri="{FF2B5EF4-FFF2-40B4-BE49-F238E27FC236}">
              <a16:creationId xmlns:a16="http://schemas.microsoft.com/office/drawing/2014/main" id="{D87034D9-26FB-4463-BC64-D52B73C5EB4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7" name="正方形/長方形 636">
          <a:extLst>
            <a:ext uri="{FF2B5EF4-FFF2-40B4-BE49-F238E27FC236}">
              <a16:creationId xmlns:a16="http://schemas.microsoft.com/office/drawing/2014/main" id="{BD53430B-9330-4C72-8B10-4B7F0B228B7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8" name="正方形/長方形 637">
          <a:extLst>
            <a:ext uri="{FF2B5EF4-FFF2-40B4-BE49-F238E27FC236}">
              <a16:creationId xmlns:a16="http://schemas.microsoft.com/office/drawing/2014/main" id="{71FC22EA-5168-42F1-B4A6-E6580087229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9" name="正方形/長方形 638">
          <a:extLst>
            <a:ext uri="{FF2B5EF4-FFF2-40B4-BE49-F238E27FC236}">
              <a16:creationId xmlns:a16="http://schemas.microsoft.com/office/drawing/2014/main" id="{D80D3384-D156-4A03-9337-E99E819F20C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正方形/長方形 639">
          <a:extLst>
            <a:ext uri="{FF2B5EF4-FFF2-40B4-BE49-F238E27FC236}">
              <a16:creationId xmlns:a16="http://schemas.microsoft.com/office/drawing/2014/main" id="{37F4C947-DBF9-4CCA-B5BF-8399BF8459E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a:extLst>
            <a:ext uri="{FF2B5EF4-FFF2-40B4-BE49-F238E27FC236}">
              <a16:creationId xmlns:a16="http://schemas.microsoft.com/office/drawing/2014/main" id="{E0F5BCE5-9D51-42C6-A718-FA0404F6DF6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a:extLst>
            <a:ext uri="{FF2B5EF4-FFF2-40B4-BE49-F238E27FC236}">
              <a16:creationId xmlns:a16="http://schemas.microsoft.com/office/drawing/2014/main" id="{DB5F838B-A25C-426C-865A-2A25C3E72F1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a:extLst>
            <a:ext uri="{FF2B5EF4-FFF2-40B4-BE49-F238E27FC236}">
              <a16:creationId xmlns:a16="http://schemas.microsoft.com/office/drawing/2014/main" id="{16C20CAE-0941-472E-B660-7275EBA2EAC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a:extLst>
            <a:ext uri="{FF2B5EF4-FFF2-40B4-BE49-F238E27FC236}">
              <a16:creationId xmlns:a16="http://schemas.microsoft.com/office/drawing/2014/main" id="{DE020EEE-6AFB-453A-AF9C-B0C154B0C2E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a:extLst>
            <a:ext uri="{FF2B5EF4-FFF2-40B4-BE49-F238E27FC236}">
              <a16:creationId xmlns:a16="http://schemas.microsoft.com/office/drawing/2014/main" id="{4B620CE8-EFF0-4E92-8DF9-62370ED3B57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a:extLst>
            <a:ext uri="{FF2B5EF4-FFF2-40B4-BE49-F238E27FC236}">
              <a16:creationId xmlns:a16="http://schemas.microsoft.com/office/drawing/2014/main" id="{16C94413-7593-4114-90EF-7A4CE237FB9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a:extLst>
            <a:ext uri="{FF2B5EF4-FFF2-40B4-BE49-F238E27FC236}">
              <a16:creationId xmlns:a16="http://schemas.microsoft.com/office/drawing/2014/main" id="{2CEA28B1-5A07-4F50-BE71-ACA939A58D1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a:extLst>
            <a:ext uri="{FF2B5EF4-FFF2-40B4-BE49-F238E27FC236}">
              <a16:creationId xmlns:a16="http://schemas.microsoft.com/office/drawing/2014/main" id="{692C4C2E-D71F-44CF-B8B2-9AA6A31E4BA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a:extLst>
            <a:ext uri="{FF2B5EF4-FFF2-40B4-BE49-F238E27FC236}">
              <a16:creationId xmlns:a16="http://schemas.microsoft.com/office/drawing/2014/main" id="{91F5E8EE-29BA-4AD1-A62D-C45163DA6E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a:extLst>
            <a:ext uri="{FF2B5EF4-FFF2-40B4-BE49-F238E27FC236}">
              <a16:creationId xmlns:a16="http://schemas.microsoft.com/office/drawing/2014/main" id="{CBBB6B18-858A-45F8-97D2-914FDAA44BA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a:extLst>
            <a:ext uri="{FF2B5EF4-FFF2-40B4-BE49-F238E27FC236}">
              <a16:creationId xmlns:a16="http://schemas.microsoft.com/office/drawing/2014/main" id="{A1460342-3DCD-4F8F-922F-B57101551E2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a:extLst>
            <a:ext uri="{FF2B5EF4-FFF2-40B4-BE49-F238E27FC236}">
              <a16:creationId xmlns:a16="http://schemas.microsoft.com/office/drawing/2014/main" id="{21EA349B-A800-4E75-BF2A-22A28803321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a:extLst>
            <a:ext uri="{FF2B5EF4-FFF2-40B4-BE49-F238E27FC236}">
              <a16:creationId xmlns:a16="http://schemas.microsoft.com/office/drawing/2014/main" id="{006B9AE6-ED0C-4E26-B318-0B1726E9DC4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a:extLst>
            <a:ext uri="{FF2B5EF4-FFF2-40B4-BE49-F238E27FC236}">
              <a16:creationId xmlns:a16="http://schemas.microsoft.com/office/drawing/2014/main" id="{62A37BCA-AE97-4481-AC57-F56B286A3E9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a:extLst>
            <a:ext uri="{FF2B5EF4-FFF2-40B4-BE49-F238E27FC236}">
              <a16:creationId xmlns:a16="http://schemas.microsoft.com/office/drawing/2014/main" id="{72DE2060-4852-417C-BB43-B5FA4EFEFA0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a:extLst>
            <a:ext uri="{FF2B5EF4-FFF2-40B4-BE49-F238E27FC236}">
              <a16:creationId xmlns:a16="http://schemas.microsoft.com/office/drawing/2014/main" id="{CFEF8316-9F86-4B17-B38A-E928FA199F3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a:extLst>
            <a:ext uri="{FF2B5EF4-FFF2-40B4-BE49-F238E27FC236}">
              <a16:creationId xmlns:a16="http://schemas.microsoft.com/office/drawing/2014/main" id="{4E0DC35F-AEF9-4DD8-A307-D4CF1A5FB3D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a:extLst>
            <a:ext uri="{FF2B5EF4-FFF2-40B4-BE49-F238E27FC236}">
              <a16:creationId xmlns:a16="http://schemas.microsoft.com/office/drawing/2014/main" id="{8EBED059-D1B1-4D13-A320-F3964BE906C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a:extLst>
            <a:ext uri="{FF2B5EF4-FFF2-40B4-BE49-F238E27FC236}">
              <a16:creationId xmlns:a16="http://schemas.microsoft.com/office/drawing/2014/main" id="{5FE642AF-6228-42CF-8B38-AEDB6B21EDF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a:extLst>
            <a:ext uri="{FF2B5EF4-FFF2-40B4-BE49-F238E27FC236}">
              <a16:creationId xmlns:a16="http://schemas.microsoft.com/office/drawing/2014/main" id="{B3C2A4D5-36DA-4BAF-ABD9-743488C8DFE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a:extLst>
            <a:ext uri="{FF2B5EF4-FFF2-40B4-BE49-F238E27FC236}">
              <a16:creationId xmlns:a16="http://schemas.microsoft.com/office/drawing/2014/main" id="{F9DA2C1D-C7EA-4CD2-B9C8-994F241DECF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a:extLst>
            <a:ext uri="{FF2B5EF4-FFF2-40B4-BE49-F238E27FC236}">
              <a16:creationId xmlns:a16="http://schemas.microsoft.com/office/drawing/2014/main" id="{424F6A09-EE14-48FA-8C80-0505B3F79C7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a:extLst>
            <a:ext uri="{FF2B5EF4-FFF2-40B4-BE49-F238E27FC236}">
              <a16:creationId xmlns:a16="http://schemas.microsoft.com/office/drawing/2014/main" id="{207DDC5F-F422-43A8-9D52-A1AA7D46861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a:extLst>
            <a:ext uri="{FF2B5EF4-FFF2-40B4-BE49-F238E27FC236}">
              <a16:creationId xmlns:a16="http://schemas.microsoft.com/office/drawing/2014/main" id="{97177ED5-7726-4B8D-8F4A-834DDB3BF13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a:extLst>
            <a:ext uri="{FF2B5EF4-FFF2-40B4-BE49-F238E27FC236}">
              <a16:creationId xmlns:a16="http://schemas.microsoft.com/office/drawing/2014/main" id="{9504D313-C9FC-41F2-B31F-AD2BBA9D617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a:extLst>
            <a:ext uri="{FF2B5EF4-FFF2-40B4-BE49-F238E27FC236}">
              <a16:creationId xmlns:a16="http://schemas.microsoft.com/office/drawing/2014/main" id="{37AB3053-77AE-4170-B7D6-8BF745586C3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a:extLst>
            <a:ext uri="{FF2B5EF4-FFF2-40B4-BE49-F238E27FC236}">
              <a16:creationId xmlns:a16="http://schemas.microsoft.com/office/drawing/2014/main" id="{AC1B6A0A-35BD-45AA-975B-74A33A21485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a:extLst>
            <a:ext uri="{FF2B5EF4-FFF2-40B4-BE49-F238E27FC236}">
              <a16:creationId xmlns:a16="http://schemas.microsoft.com/office/drawing/2014/main" id="{719C0E61-F6CF-4929-9566-FC78D30AE28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a:extLst>
            <a:ext uri="{FF2B5EF4-FFF2-40B4-BE49-F238E27FC236}">
              <a16:creationId xmlns:a16="http://schemas.microsoft.com/office/drawing/2014/main" id="{372E32CB-2E73-4A77-91DB-4F62CC4F7AA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a:extLst>
            <a:ext uri="{FF2B5EF4-FFF2-40B4-BE49-F238E27FC236}">
              <a16:creationId xmlns:a16="http://schemas.microsoft.com/office/drawing/2014/main" id="{3D994162-F07D-423D-AA6D-C97BA2986F4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a:extLst>
            <a:ext uri="{FF2B5EF4-FFF2-40B4-BE49-F238E27FC236}">
              <a16:creationId xmlns:a16="http://schemas.microsoft.com/office/drawing/2014/main" id="{D3ED6CBC-5E70-474C-9ECC-CC31542972F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a:extLst>
            <a:ext uri="{FF2B5EF4-FFF2-40B4-BE49-F238E27FC236}">
              <a16:creationId xmlns:a16="http://schemas.microsoft.com/office/drawing/2014/main" id="{51C80163-A426-4C7A-81C6-8B3D96B52A4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公民館】&#10;有形固定資産減価償却率グラフ枠">
          <a:extLst>
            <a:ext uri="{FF2B5EF4-FFF2-40B4-BE49-F238E27FC236}">
              <a16:creationId xmlns:a16="http://schemas.microsoft.com/office/drawing/2014/main" id="{9BCFC961-0560-46F2-9C32-60E0E97D0D3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74" name="直線コネクタ 673">
          <a:extLst>
            <a:ext uri="{FF2B5EF4-FFF2-40B4-BE49-F238E27FC236}">
              <a16:creationId xmlns:a16="http://schemas.microsoft.com/office/drawing/2014/main" id="{2D881437-A403-46A8-81FD-8CB8DB1718DC}"/>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75" name="【公民館】&#10;有形固定資産減価償却率最小値テキスト">
          <a:extLst>
            <a:ext uri="{FF2B5EF4-FFF2-40B4-BE49-F238E27FC236}">
              <a16:creationId xmlns:a16="http://schemas.microsoft.com/office/drawing/2014/main" id="{324F7C91-6B1F-4DC2-9807-71024DCF6C06}"/>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76" name="直線コネクタ 675">
          <a:extLst>
            <a:ext uri="{FF2B5EF4-FFF2-40B4-BE49-F238E27FC236}">
              <a16:creationId xmlns:a16="http://schemas.microsoft.com/office/drawing/2014/main" id="{09A79093-0623-4601-A1A2-5A35ED80F9B3}"/>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7" name="【公民館】&#10;有形固定資産減価償却率最大値テキスト">
          <a:extLst>
            <a:ext uri="{FF2B5EF4-FFF2-40B4-BE49-F238E27FC236}">
              <a16:creationId xmlns:a16="http://schemas.microsoft.com/office/drawing/2014/main" id="{CEBA8599-9CDA-4B73-9B85-86B1C7A7B3E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8" name="直線コネクタ 677">
          <a:extLst>
            <a:ext uri="{FF2B5EF4-FFF2-40B4-BE49-F238E27FC236}">
              <a16:creationId xmlns:a16="http://schemas.microsoft.com/office/drawing/2014/main" id="{35A8EF47-32BE-40EA-A546-EC7C9AFAD57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79" name="【公民館】&#10;有形固定資産減価償却率平均値テキスト">
          <a:extLst>
            <a:ext uri="{FF2B5EF4-FFF2-40B4-BE49-F238E27FC236}">
              <a16:creationId xmlns:a16="http://schemas.microsoft.com/office/drawing/2014/main" id="{18DA6BB9-7004-48CB-91B9-DE7F3FD3F09A}"/>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80" name="フローチャート: 判断 679">
          <a:extLst>
            <a:ext uri="{FF2B5EF4-FFF2-40B4-BE49-F238E27FC236}">
              <a16:creationId xmlns:a16="http://schemas.microsoft.com/office/drawing/2014/main" id="{7A38ABDD-DCF1-4698-B4C6-F7DDD12EDF3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81" name="フローチャート: 判断 680">
          <a:extLst>
            <a:ext uri="{FF2B5EF4-FFF2-40B4-BE49-F238E27FC236}">
              <a16:creationId xmlns:a16="http://schemas.microsoft.com/office/drawing/2014/main" id="{0A912317-062A-4FD2-91C6-CF0FEA1C508E}"/>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82" name="フローチャート: 判断 681">
          <a:extLst>
            <a:ext uri="{FF2B5EF4-FFF2-40B4-BE49-F238E27FC236}">
              <a16:creationId xmlns:a16="http://schemas.microsoft.com/office/drawing/2014/main" id="{5A2FDC6F-0373-4993-BC80-E6881E3B42A2}"/>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83" name="フローチャート: 判断 682">
          <a:extLst>
            <a:ext uri="{FF2B5EF4-FFF2-40B4-BE49-F238E27FC236}">
              <a16:creationId xmlns:a16="http://schemas.microsoft.com/office/drawing/2014/main" id="{EB554DFA-1362-4F68-BCAF-B24D94EEB4E7}"/>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2D998728-8BD6-4141-9B83-808474B373A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7D5876C1-3602-4EAA-8088-F5251F547FE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8BFACDC5-131B-4908-89A9-B8E47A36E36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5CF4094E-2E20-46E7-B0AE-9492A7318B3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3FB36234-FD94-41B8-8A41-4794BF77CF1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41729</xdr:rowOff>
    </xdr:from>
    <xdr:to>
      <xdr:col>85</xdr:col>
      <xdr:colOff>177800</xdr:colOff>
      <xdr:row>102</xdr:row>
      <xdr:rowOff>143329</xdr:rowOff>
    </xdr:to>
    <xdr:sp macro="" textlink="">
      <xdr:nvSpPr>
        <xdr:cNvPr id="689" name="楕円 688">
          <a:extLst>
            <a:ext uri="{FF2B5EF4-FFF2-40B4-BE49-F238E27FC236}">
              <a16:creationId xmlns:a16="http://schemas.microsoft.com/office/drawing/2014/main" id="{E4D36594-1E51-44B5-BBFA-8C257AF9A1E9}"/>
            </a:ext>
          </a:extLst>
        </xdr:cNvPr>
        <xdr:cNvSpPr/>
      </xdr:nvSpPr>
      <xdr:spPr>
        <a:xfrm>
          <a:off x="162687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64606</xdr:rowOff>
    </xdr:from>
    <xdr:ext cx="405111" cy="259045"/>
    <xdr:sp macro="" textlink="">
      <xdr:nvSpPr>
        <xdr:cNvPr id="690" name="【公民館】&#10;有形固定資産減価償却率該当値テキスト">
          <a:extLst>
            <a:ext uri="{FF2B5EF4-FFF2-40B4-BE49-F238E27FC236}">
              <a16:creationId xmlns:a16="http://schemas.microsoft.com/office/drawing/2014/main" id="{416C581F-C257-4B1C-8D17-6F8742210027}"/>
            </a:ext>
          </a:extLst>
        </xdr:cNvPr>
        <xdr:cNvSpPr txBox="1"/>
      </xdr:nvSpPr>
      <xdr:spPr>
        <a:xfrm>
          <a:off x="16357600" y="1738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74386</xdr:rowOff>
    </xdr:from>
    <xdr:to>
      <xdr:col>81</xdr:col>
      <xdr:colOff>101600</xdr:colOff>
      <xdr:row>103</xdr:row>
      <xdr:rowOff>4536</xdr:rowOff>
    </xdr:to>
    <xdr:sp macro="" textlink="">
      <xdr:nvSpPr>
        <xdr:cNvPr id="691" name="楕円 690">
          <a:extLst>
            <a:ext uri="{FF2B5EF4-FFF2-40B4-BE49-F238E27FC236}">
              <a16:creationId xmlns:a16="http://schemas.microsoft.com/office/drawing/2014/main" id="{56CBAAE8-5B12-40DB-AC97-B25D46AD23A0}"/>
            </a:ext>
          </a:extLst>
        </xdr:cNvPr>
        <xdr:cNvSpPr/>
      </xdr:nvSpPr>
      <xdr:spPr>
        <a:xfrm>
          <a:off x="15430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92529</xdr:rowOff>
    </xdr:from>
    <xdr:to>
      <xdr:col>85</xdr:col>
      <xdr:colOff>127000</xdr:colOff>
      <xdr:row>102</xdr:row>
      <xdr:rowOff>125186</xdr:rowOff>
    </xdr:to>
    <xdr:cxnSp macro="">
      <xdr:nvCxnSpPr>
        <xdr:cNvPr id="692" name="直線コネクタ 691">
          <a:extLst>
            <a:ext uri="{FF2B5EF4-FFF2-40B4-BE49-F238E27FC236}">
              <a16:creationId xmlns:a16="http://schemas.microsoft.com/office/drawing/2014/main" id="{0E3953D8-8EA0-49DC-91F7-72505E1D164A}"/>
            </a:ext>
          </a:extLst>
        </xdr:cNvPr>
        <xdr:cNvCxnSpPr/>
      </xdr:nvCxnSpPr>
      <xdr:spPr>
        <a:xfrm flipV="1">
          <a:off x="15481300" y="175804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693" name="楕円 692">
          <a:extLst>
            <a:ext uri="{FF2B5EF4-FFF2-40B4-BE49-F238E27FC236}">
              <a16:creationId xmlns:a16="http://schemas.microsoft.com/office/drawing/2014/main" id="{E0F6983D-F568-4DCF-B9DF-DC6AE15646E9}"/>
            </a:ext>
          </a:extLst>
        </xdr:cNvPr>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125186</xdr:rowOff>
    </xdr:from>
    <xdr:to>
      <xdr:col>81</xdr:col>
      <xdr:colOff>50800</xdr:colOff>
      <xdr:row>102</xdr:row>
      <xdr:rowOff>157843</xdr:rowOff>
    </xdr:to>
    <xdr:cxnSp macro="">
      <xdr:nvCxnSpPr>
        <xdr:cNvPr id="694" name="直線コネクタ 693">
          <a:extLst>
            <a:ext uri="{FF2B5EF4-FFF2-40B4-BE49-F238E27FC236}">
              <a16:creationId xmlns:a16="http://schemas.microsoft.com/office/drawing/2014/main" id="{D400A775-8A98-447F-8C97-2EA5A032D265}"/>
            </a:ext>
          </a:extLst>
        </xdr:cNvPr>
        <xdr:cNvCxnSpPr/>
      </xdr:nvCxnSpPr>
      <xdr:spPr>
        <a:xfrm flipV="1">
          <a:off x="14592300" y="1761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95" name="n_1aveValue【公民館】&#10;有形固定資産減価償却率">
          <a:extLst>
            <a:ext uri="{FF2B5EF4-FFF2-40B4-BE49-F238E27FC236}">
              <a16:creationId xmlns:a16="http://schemas.microsoft.com/office/drawing/2014/main" id="{5B7531DB-5863-4406-B91C-F6C9FB2DE356}"/>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96" name="n_2aveValue【公民館】&#10;有形固定資産減価償却率">
          <a:extLst>
            <a:ext uri="{FF2B5EF4-FFF2-40B4-BE49-F238E27FC236}">
              <a16:creationId xmlns:a16="http://schemas.microsoft.com/office/drawing/2014/main" id="{EC5CC4DF-F4F1-496A-A843-261EEDD0F866}"/>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97" name="n_3aveValue【公民館】&#10;有形固定資産減価償却率">
          <a:extLst>
            <a:ext uri="{FF2B5EF4-FFF2-40B4-BE49-F238E27FC236}">
              <a16:creationId xmlns:a16="http://schemas.microsoft.com/office/drawing/2014/main" id="{A2AC49DB-7242-473E-9B9A-322B64EB4D65}"/>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21063</xdr:rowOff>
    </xdr:from>
    <xdr:ext cx="405111" cy="259045"/>
    <xdr:sp macro="" textlink="">
      <xdr:nvSpPr>
        <xdr:cNvPr id="698" name="n_1mainValue【公民館】&#10;有形固定資産減価償却率">
          <a:extLst>
            <a:ext uri="{FF2B5EF4-FFF2-40B4-BE49-F238E27FC236}">
              <a16:creationId xmlns:a16="http://schemas.microsoft.com/office/drawing/2014/main" id="{2E0F00FA-0835-4DB1-8ACE-BF45A547A9C0}"/>
            </a:ext>
          </a:extLst>
        </xdr:cNvPr>
        <xdr:cNvSpPr txBox="1"/>
      </xdr:nvSpPr>
      <xdr:spPr>
        <a:xfrm>
          <a:off x="152660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699" name="n_2mainValue【公民館】&#10;有形固定資産減価償却率">
          <a:extLst>
            <a:ext uri="{FF2B5EF4-FFF2-40B4-BE49-F238E27FC236}">
              <a16:creationId xmlns:a16="http://schemas.microsoft.com/office/drawing/2014/main" id="{43AF522E-0604-4065-9C70-ECC36CC03A58}"/>
            </a:ext>
          </a:extLst>
        </xdr:cNvPr>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2954BC1C-F615-407D-9C04-705F312D931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3A80BF89-C345-4569-B2D4-5EEDA1566F2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EA55C5F6-01ED-48EF-B8C5-065AE02D4AF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93E2F1ED-9A6C-4E95-94D2-234277B5E59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19251FA-E4BE-4C4D-8B05-393290740D8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6D1A49E-AECC-4367-BD31-60B75650E65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9A86461E-A37D-4D19-83EE-DE3B15A0126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59525682-C7CD-430E-8A94-E098B39AF6F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FFEFD4F-8F05-4719-AC7A-C26941E3D59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5C761EBF-FA64-4B26-BE9A-E1AB67D0DB4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8BCACB4D-0710-4CD1-B214-C2B096E601C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BB5FFDB7-E540-4026-9014-062587EF026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9FA33DBB-BEC9-4A76-B2A4-8D225B5BC34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83D1BCEB-6B04-4790-B478-006C169AA56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E1D07C91-7B16-4A7D-BB91-29383B080B0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5" name="テキスト ボックス 714">
          <a:extLst>
            <a:ext uri="{FF2B5EF4-FFF2-40B4-BE49-F238E27FC236}">
              <a16:creationId xmlns:a16="http://schemas.microsoft.com/office/drawing/2014/main" id="{8E6B5F85-07B8-4596-A925-2128769F3D8E}"/>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EE4BC644-659E-4012-B8BA-E6C16243FB3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7" name="テキスト ボックス 716">
          <a:extLst>
            <a:ext uri="{FF2B5EF4-FFF2-40B4-BE49-F238E27FC236}">
              <a16:creationId xmlns:a16="http://schemas.microsoft.com/office/drawing/2014/main" id="{8AC0FF36-56C9-4A0A-8F90-01F5ABA23017}"/>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1C877728-B20D-4D53-995D-95179F59163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9" name="テキスト ボックス 718">
          <a:extLst>
            <a:ext uri="{FF2B5EF4-FFF2-40B4-BE49-F238E27FC236}">
              <a16:creationId xmlns:a16="http://schemas.microsoft.com/office/drawing/2014/main" id="{8F7ECD08-EF3A-40A1-95D4-2EB5FF4E9E19}"/>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B78403F8-5DFE-4109-AA77-5638B52A36F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1" name="テキスト ボックス 720">
          <a:extLst>
            <a:ext uri="{FF2B5EF4-FFF2-40B4-BE49-F238E27FC236}">
              <a16:creationId xmlns:a16="http://schemas.microsoft.com/office/drawing/2014/main" id="{560FF970-ADD0-4AEC-8F82-26C5419393B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E09B032A-FA4F-4500-B7A7-05A4BD4CE39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23" name="直線コネクタ 722">
          <a:extLst>
            <a:ext uri="{FF2B5EF4-FFF2-40B4-BE49-F238E27FC236}">
              <a16:creationId xmlns:a16="http://schemas.microsoft.com/office/drawing/2014/main" id="{076C1FA5-CEA7-4FD0-BCAA-E377077D3A2C}"/>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24" name="【公民館】&#10;一人当たり面積最小値テキスト">
          <a:extLst>
            <a:ext uri="{FF2B5EF4-FFF2-40B4-BE49-F238E27FC236}">
              <a16:creationId xmlns:a16="http://schemas.microsoft.com/office/drawing/2014/main" id="{7FF3A4CA-B5F8-442E-AAE2-EF75D689CDBE}"/>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25" name="直線コネクタ 724">
          <a:extLst>
            <a:ext uri="{FF2B5EF4-FFF2-40B4-BE49-F238E27FC236}">
              <a16:creationId xmlns:a16="http://schemas.microsoft.com/office/drawing/2014/main" id="{D1F9B0E0-4A2E-4CA8-A2B5-80763B9A06DD}"/>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26" name="【公民館】&#10;一人当たり面積最大値テキスト">
          <a:extLst>
            <a:ext uri="{FF2B5EF4-FFF2-40B4-BE49-F238E27FC236}">
              <a16:creationId xmlns:a16="http://schemas.microsoft.com/office/drawing/2014/main" id="{9D0502AB-AC75-47CF-AEF5-D065F8F823E5}"/>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27" name="直線コネクタ 726">
          <a:extLst>
            <a:ext uri="{FF2B5EF4-FFF2-40B4-BE49-F238E27FC236}">
              <a16:creationId xmlns:a16="http://schemas.microsoft.com/office/drawing/2014/main" id="{0DAC96B8-BE95-45FA-9C3D-8BAECA40C9A6}"/>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728" name="【公民館】&#10;一人当たり面積平均値テキスト">
          <a:extLst>
            <a:ext uri="{FF2B5EF4-FFF2-40B4-BE49-F238E27FC236}">
              <a16:creationId xmlns:a16="http://schemas.microsoft.com/office/drawing/2014/main" id="{B327459F-0ED8-4AFC-AED8-F49C94F3865C}"/>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29" name="フローチャート: 判断 728">
          <a:extLst>
            <a:ext uri="{FF2B5EF4-FFF2-40B4-BE49-F238E27FC236}">
              <a16:creationId xmlns:a16="http://schemas.microsoft.com/office/drawing/2014/main" id="{CCA50DFC-AFFB-4BBC-AF4B-8438C2375EC1}"/>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30" name="フローチャート: 判断 729">
          <a:extLst>
            <a:ext uri="{FF2B5EF4-FFF2-40B4-BE49-F238E27FC236}">
              <a16:creationId xmlns:a16="http://schemas.microsoft.com/office/drawing/2014/main" id="{6CF0CF93-E38C-4048-9C8E-306CD71FD5E1}"/>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31" name="フローチャート: 判断 730">
          <a:extLst>
            <a:ext uri="{FF2B5EF4-FFF2-40B4-BE49-F238E27FC236}">
              <a16:creationId xmlns:a16="http://schemas.microsoft.com/office/drawing/2014/main" id="{089BDD84-6857-48FA-9146-12578EC8497A}"/>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32" name="フローチャート: 判断 731">
          <a:extLst>
            <a:ext uri="{FF2B5EF4-FFF2-40B4-BE49-F238E27FC236}">
              <a16:creationId xmlns:a16="http://schemas.microsoft.com/office/drawing/2014/main" id="{4E54E7DD-E42A-42A4-AFB5-6E8745924B85}"/>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4E297F34-B55F-4FE0-A259-2006FAF6EEB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DC73E7B-8EE2-4308-B081-4E162DB2F0F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DDED0E5C-0AA5-43F7-913F-03957847279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EC8AFF6A-B3C5-4831-8916-FE6BB6228C2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BBF29C0-9AB5-4681-B293-D220C85AED7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88646</xdr:rowOff>
    </xdr:from>
    <xdr:to>
      <xdr:col>116</xdr:col>
      <xdr:colOff>114300</xdr:colOff>
      <xdr:row>109</xdr:row>
      <xdr:rowOff>18796</xdr:rowOff>
    </xdr:to>
    <xdr:sp macro="" textlink="">
      <xdr:nvSpPr>
        <xdr:cNvPr id="738" name="楕円 737">
          <a:extLst>
            <a:ext uri="{FF2B5EF4-FFF2-40B4-BE49-F238E27FC236}">
              <a16:creationId xmlns:a16="http://schemas.microsoft.com/office/drawing/2014/main" id="{51C4152A-E20D-4FA5-886B-F5364BDE9EC4}"/>
            </a:ext>
          </a:extLst>
        </xdr:cNvPr>
        <xdr:cNvSpPr/>
      </xdr:nvSpPr>
      <xdr:spPr>
        <a:xfrm>
          <a:off x="22110700" y="186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3573</xdr:rowOff>
    </xdr:from>
    <xdr:ext cx="469744" cy="259045"/>
    <xdr:sp macro="" textlink="">
      <xdr:nvSpPr>
        <xdr:cNvPr id="739" name="【公民館】&#10;一人当たり面積該当値テキスト">
          <a:extLst>
            <a:ext uri="{FF2B5EF4-FFF2-40B4-BE49-F238E27FC236}">
              <a16:creationId xmlns:a16="http://schemas.microsoft.com/office/drawing/2014/main" id="{076658EB-730F-4617-ABB8-F6DBF640A4F4}"/>
            </a:ext>
          </a:extLst>
        </xdr:cNvPr>
        <xdr:cNvSpPr txBox="1"/>
      </xdr:nvSpPr>
      <xdr:spPr>
        <a:xfrm>
          <a:off x="22199600" y="1852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88798</xdr:rowOff>
    </xdr:from>
    <xdr:to>
      <xdr:col>112</xdr:col>
      <xdr:colOff>38100</xdr:colOff>
      <xdr:row>109</xdr:row>
      <xdr:rowOff>18948</xdr:rowOff>
    </xdr:to>
    <xdr:sp macro="" textlink="">
      <xdr:nvSpPr>
        <xdr:cNvPr id="740" name="楕円 739">
          <a:extLst>
            <a:ext uri="{FF2B5EF4-FFF2-40B4-BE49-F238E27FC236}">
              <a16:creationId xmlns:a16="http://schemas.microsoft.com/office/drawing/2014/main" id="{D376F64D-18C3-414B-9DA8-22275064B5C4}"/>
            </a:ext>
          </a:extLst>
        </xdr:cNvPr>
        <xdr:cNvSpPr/>
      </xdr:nvSpPr>
      <xdr:spPr>
        <a:xfrm>
          <a:off x="21272500" y="186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139446</xdr:rowOff>
    </xdr:from>
    <xdr:to>
      <xdr:col>116</xdr:col>
      <xdr:colOff>63500</xdr:colOff>
      <xdr:row>108</xdr:row>
      <xdr:rowOff>139598</xdr:rowOff>
    </xdr:to>
    <xdr:cxnSp macro="">
      <xdr:nvCxnSpPr>
        <xdr:cNvPr id="741" name="直線コネクタ 740">
          <a:extLst>
            <a:ext uri="{FF2B5EF4-FFF2-40B4-BE49-F238E27FC236}">
              <a16:creationId xmlns:a16="http://schemas.microsoft.com/office/drawing/2014/main" id="{102C41C0-A88F-4673-B0D2-D74AB71CD3FB}"/>
            </a:ext>
          </a:extLst>
        </xdr:cNvPr>
        <xdr:cNvCxnSpPr/>
      </xdr:nvCxnSpPr>
      <xdr:spPr>
        <a:xfrm flipV="1">
          <a:off x="21323300" y="18656046"/>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88951</xdr:rowOff>
    </xdr:from>
    <xdr:to>
      <xdr:col>107</xdr:col>
      <xdr:colOff>101600</xdr:colOff>
      <xdr:row>109</xdr:row>
      <xdr:rowOff>19101</xdr:rowOff>
    </xdr:to>
    <xdr:sp macro="" textlink="">
      <xdr:nvSpPr>
        <xdr:cNvPr id="742" name="楕円 741">
          <a:extLst>
            <a:ext uri="{FF2B5EF4-FFF2-40B4-BE49-F238E27FC236}">
              <a16:creationId xmlns:a16="http://schemas.microsoft.com/office/drawing/2014/main" id="{F7677B37-E74B-4092-AF5A-82E18C4AE8E2}"/>
            </a:ext>
          </a:extLst>
        </xdr:cNvPr>
        <xdr:cNvSpPr/>
      </xdr:nvSpPr>
      <xdr:spPr>
        <a:xfrm>
          <a:off x="20383500" y="186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139598</xdr:rowOff>
    </xdr:from>
    <xdr:to>
      <xdr:col>111</xdr:col>
      <xdr:colOff>177800</xdr:colOff>
      <xdr:row>108</xdr:row>
      <xdr:rowOff>139751</xdr:rowOff>
    </xdr:to>
    <xdr:cxnSp macro="">
      <xdr:nvCxnSpPr>
        <xdr:cNvPr id="743" name="直線コネクタ 742">
          <a:extLst>
            <a:ext uri="{FF2B5EF4-FFF2-40B4-BE49-F238E27FC236}">
              <a16:creationId xmlns:a16="http://schemas.microsoft.com/office/drawing/2014/main" id="{8E4F3920-C19F-45D0-BDF1-90D294A84C1C}"/>
            </a:ext>
          </a:extLst>
        </xdr:cNvPr>
        <xdr:cNvCxnSpPr/>
      </xdr:nvCxnSpPr>
      <xdr:spPr>
        <a:xfrm flipV="1">
          <a:off x="20434300" y="1865619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44" name="n_1aveValue【公民館】&#10;一人当たり面積">
          <a:extLst>
            <a:ext uri="{FF2B5EF4-FFF2-40B4-BE49-F238E27FC236}">
              <a16:creationId xmlns:a16="http://schemas.microsoft.com/office/drawing/2014/main" id="{B1C7523A-E5E1-4BF8-B303-CF756B213E36}"/>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45" name="n_2aveValue【公民館】&#10;一人当たり面積">
          <a:extLst>
            <a:ext uri="{FF2B5EF4-FFF2-40B4-BE49-F238E27FC236}">
              <a16:creationId xmlns:a16="http://schemas.microsoft.com/office/drawing/2014/main" id="{962C609C-8271-46A7-B170-AEA9BE9CDB93}"/>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46" name="n_3aveValue【公民館】&#10;一人当たり面積">
          <a:extLst>
            <a:ext uri="{FF2B5EF4-FFF2-40B4-BE49-F238E27FC236}">
              <a16:creationId xmlns:a16="http://schemas.microsoft.com/office/drawing/2014/main" id="{CBCBF4C0-0743-4F93-8E75-B15572060AA5}"/>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10075</xdr:rowOff>
    </xdr:from>
    <xdr:ext cx="469744" cy="259045"/>
    <xdr:sp macro="" textlink="">
      <xdr:nvSpPr>
        <xdr:cNvPr id="747" name="n_1mainValue【公民館】&#10;一人当たり面積">
          <a:extLst>
            <a:ext uri="{FF2B5EF4-FFF2-40B4-BE49-F238E27FC236}">
              <a16:creationId xmlns:a16="http://schemas.microsoft.com/office/drawing/2014/main" id="{51CA4820-C98B-45CE-840B-6FCFB4B851D5}"/>
            </a:ext>
          </a:extLst>
        </xdr:cNvPr>
        <xdr:cNvSpPr txBox="1"/>
      </xdr:nvSpPr>
      <xdr:spPr>
        <a:xfrm>
          <a:off x="21075727" y="1869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10228</xdr:rowOff>
    </xdr:from>
    <xdr:ext cx="469744" cy="259045"/>
    <xdr:sp macro="" textlink="">
      <xdr:nvSpPr>
        <xdr:cNvPr id="748" name="n_2mainValue【公民館】&#10;一人当たり面積">
          <a:extLst>
            <a:ext uri="{FF2B5EF4-FFF2-40B4-BE49-F238E27FC236}">
              <a16:creationId xmlns:a16="http://schemas.microsoft.com/office/drawing/2014/main" id="{260CD406-E780-4DB8-8D79-9818ED03BDAC}"/>
            </a:ext>
          </a:extLst>
        </xdr:cNvPr>
        <xdr:cNvSpPr txBox="1"/>
      </xdr:nvSpPr>
      <xdr:spPr>
        <a:xfrm>
          <a:off x="20199427" y="1869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02D44B91-39DF-4BD3-A504-3B98C53AD31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66C83A0C-ED71-46AB-B750-9685593D059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40A0FB62-659E-4679-978E-4BA48304D3B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認定こども園・幼稚園・保育所」である。これは、村内にある２つの保育所が建築後３５年以上経過していることが主な理由となっている。令和２年度から保育所２園と幼稚園１園を統合し、認定こども園として運営することになっていることから、今後は率の減少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8212171-1E6F-4B20-AA8B-2CD9C69291D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9FB4227-92EF-4A69-883F-E917BE981E0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E5D70D0-16A3-4C8E-92E4-8E13726D944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FDFB404-5FB9-4AFC-AFB7-335B9B4279B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F9E952-7EDC-49DF-A946-254C836B18C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F14DCDF-E311-4C0A-9AB0-77309BFECF7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5469E6D-6D30-4294-A73F-1034FC2AE0A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653B7C5-517F-45B5-92E6-225710E0075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81B9F97-23D7-4DB7-AF86-74157EFBDBD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D03EA0D-FD72-448F-9308-1430E7393CF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
3,074
63.55
4,349,756
4,052,459
214,201
1,849,569
4,419,844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80C1F60-A6B5-44BD-9FB8-B71029722A3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8A04DE5-F138-47CA-A2E1-EE45334AD4D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F45FCAA-91D4-4B61-A346-CEF85DC1ADD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7EA44ED-A032-4899-A442-C675B3C27B2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4F00D7C-4FDC-41E4-BA82-5B68CF62035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3D5A479-3A82-4097-B310-9D8F98D9C03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E228CF6-6775-4C8C-A30B-DB895610B3A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C5CF4E-3A35-4C08-9CF6-997D76618D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C4D10D9-BB06-4B20-98A6-2F7764066BC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95B808F-E2A0-43FF-BEBE-28CD2C866BD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EBE3D17-6429-4F3E-A2C8-CC62D9848E2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5621CB2-7687-4977-A35F-02139AE7215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6BA9527-75C3-48B9-A564-220984280BA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FDED8C8-878D-4077-9ABF-219C5A92A4A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7A92A56-BCC7-475C-9338-5C957D808C5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EDB4263-A057-41F6-840B-191ACF8D131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386C62C-0563-48C1-8A1B-9F48711FF8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E34990-0E6D-4EDA-8594-7F318A6947D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6645095-3CCD-452D-B78F-29D26E6D563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034F0E4-F042-4285-BD4A-CD77DCD654D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4CFF2ED-ADC9-4276-B388-731576B7BD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3B0D8B9-9697-4058-9C5B-086EE78A680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B9B1249-2A34-49D8-A89A-D3B9379AA39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C57BA2F-FE02-4584-AD50-7104398E088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0805E80-1CFB-4012-8FCD-46681F90973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E5BDDDD-F7F4-4F6C-9C85-0879F14631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EFCC711-3C92-428A-8BC6-FDCE43D3658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E71E782-714B-4C9B-B240-0782394DEAD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B5A1CE80-966F-45D7-B2D5-9458BE8425F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7B3039FE-08C3-4953-AC44-A46BBD09AE7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3ABA5C5E-26E8-4315-9210-C81653F4C07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A5AB253D-1CCA-4EC9-BD5A-02228419C4B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DB309920-4E1E-4EFC-BB2D-1610D8B8B60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AF9CDEB3-D9AA-44FB-A49B-F8AEACAF1CE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DEFB73CE-2E78-4E2E-B4E3-BADE9EEBC53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9BF45E62-88B3-4566-B771-F20702278FE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39295481-4C14-4306-AE9D-896C02DD605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E32876D5-D988-43E0-86B4-69FB0B8C1CB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60F8685E-307E-41A2-969B-C67BFCF39A6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F0E9416F-B336-437C-82F3-40C90C429F9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A8BE2017-CB43-4655-95AF-EB35D6414B3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1A18799D-5CA2-412D-8455-A2E3FCF703B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762A5042-0F14-4ADB-AF75-D6E759B8C7E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9541F4CF-4EBF-4F70-9D88-79554CD21557}"/>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13200DEA-3842-484D-8D1A-02A299A7568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2EF214FD-70C6-415E-82B7-DAA19C586E0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85BBDEDA-3E13-44D8-B38C-655743FB503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9CF00143-7825-4AE5-8D03-45A5AA6981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140A28F1-402F-4B05-ACF1-F685A306BC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881DA047-0931-4302-B99C-0D8FF23ABF7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4E24FDE9-F794-493E-888B-24A8A5B8BAC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A0327BDF-B252-4820-A10A-6F7A343A913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BA219133-B91C-4E8D-9971-31D1D44877C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A0EA3489-A046-4AD1-AFE2-CB4CE127101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8C3054D7-E360-4B02-B445-BBBE3F1CCC3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8F2C72A1-7071-4818-A4D9-88DB88572F6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F4EFF010-3F74-4403-93A8-76FA4BE1625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350C5678-68D5-4A03-9091-3393E338D3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DA8415AC-1294-4EB0-AF1D-50D9070C0E3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AC983FD9-1BD0-4349-B59A-328D8C96679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a:extLst>
            <a:ext uri="{FF2B5EF4-FFF2-40B4-BE49-F238E27FC236}">
              <a16:creationId xmlns:a16="http://schemas.microsoft.com/office/drawing/2014/main" id="{651276F6-AB1E-4A7F-A945-EEF8A2D997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a:extLst>
            <a:ext uri="{FF2B5EF4-FFF2-40B4-BE49-F238E27FC236}">
              <a16:creationId xmlns:a16="http://schemas.microsoft.com/office/drawing/2014/main" id="{6DEE3B23-B9ED-4326-B38D-062C07F9B7C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a:extLst>
            <a:ext uri="{FF2B5EF4-FFF2-40B4-BE49-F238E27FC236}">
              <a16:creationId xmlns:a16="http://schemas.microsoft.com/office/drawing/2014/main" id="{E2A165CC-C9F0-4519-9E8C-F13F4E5943F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a:extLst>
            <a:ext uri="{FF2B5EF4-FFF2-40B4-BE49-F238E27FC236}">
              <a16:creationId xmlns:a16="http://schemas.microsoft.com/office/drawing/2014/main" id="{9615A557-A7B2-4A14-B2A9-FB0CC8603E1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a:extLst>
            <a:ext uri="{FF2B5EF4-FFF2-40B4-BE49-F238E27FC236}">
              <a16:creationId xmlns:a16="http://schemas.microsoft.com/office/drawing/2014/main" id="{A8943C67-A9F3-4507-B7D7-302DFEB9D4E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a:extLst>
            <a:ext uri="{FF2B5EF4-FFF2-40B4-BE49-F238E27FC236}">
              <a16:creationId xmlns:a16="http://schemas.microsoft.com/office/drawing/2014/main" id="{107BC664-3A3A-406D-8ED3-98F8F9B0732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a:extLst>
            <a:ext uri="{FF2B5EF4-FFF2-40B4-BE49-F238E27FC236}">
              <a16:creationId xmlns:a16="http://schemas.microsoft.com/office/drawing/2014/main" id="{5344463D-E975-49BB-A580-CC819B835E2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a:extLst>
            <a:ext uri="{FF2B5EF4-FFF2-40B4-BE49-F238E27FC236}">
              <a16:creationId xmlns:a16="http://schemas.microsoft.com/office/drawing/2014/main" id="{16154E36-9822-4397-BA0D-373C22E8668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a:extLst>
            <a:ext uri="{FF2B5EF4-FFF2-40B4-BE49-F238E27FC236}">
              <a16:creationId xmlns:a16="http://schemas.microsoft.com/office/drawing/2014/main" id="{96EEB7C8-3D8F-4306-9422-8363E7D369C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a:extLst>
            <a:ext uri="{FF2B5EF4-FFF2-40B4-BE49-F238E27FC236}">
              <a16:creationId xmlns:a16="http://schemas.microsoft.com/office/drawing/2014/main" id="{AFF1A678-B20C-455B-8BFA-0FCC3C4EFC9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a:extLst>
            <a:ext uri="{FF2B5EF4-FFF2-40B4-BE49-F238E27FC236}">
              <a16:creationId xmlns:a16="http://schemas.microsoft.com/office/drawing/2014/main" id="{04F9BE37-198E-49AB-87A3-CE2F32ACA5B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a:extLst>
            <a:ext uri="{FF2B5EF4-FFF2-40B4-BE49-F238E27FC236}">
              <a16:creationId xmlns:a16="http://schemas.microsoft.com/office/drawing/2014/main" id="{EAB89AE1-CCA3-4E4E-B7F1-B4D19E2D7BF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a:extLst>
            <a:ext uri="{FF2B5EF4-FFF2-40B4-BE49-F238E27FC236}">
              <a16:creationId xmlns:a16="http://schemas.microsoft.com/office/drawing/2014/main" id="{2993FF08-AAEB-4EC7-8F77-B601FE822AB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a:extLst>
            <a:ext uri="{FF2B5EF4-FFF2-40B4-BE49-F238E27FC236}">
              <a16:creationId xmlns:a16="http://schemas.microsoft.com/office/drawing/2014/main" id="{E3642481-8B19-4EB9-9EA3-04FB183CD49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a:extLst>
            <a:ext uri="{FF2B5EF4-FFF2-40B4-BE49-F238E27FC236}">
              <a16:creationId xmlns:a16="http://schemas.microsoft.com/office/drawing/2014/main" id="{BAAEA870-7BF0-477D-8FB7-98ED20CD673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a:extLst>
            <a:ext uri="{FF2B5EF4-FFF2-40B4-BE49-F238E27FC236}">
              <a16:creationId xmlns:a16="http://schemas.microsoft.com/office/drawing/2014/main" id="{A97459D2-26CD-45B7-B596-90D71B6328C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88" name="テキスト ボックス 87">
          <a:extLst>
            <a:ext uri="{FF2B5EF4-FFF2-40B4-BE49-F238E27FC236}">
              <a16:creationId xmlns:a16="http://schemas.microsoft.com/office/drawing/2014/main" id="{8F203A89-0D3D-4699-8961-AE01734534F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89" name="直線コネクタ 88">
          <a:extLst>
            <a:ext uri="{FF2B5EF4-FFF2-40B4-BE49-F238E27FC236}">
              <a16:creationId xmlns:a16="http://schemas.microsoft.com/office/drawing/2014/main" id="{C74B6F10-5FAD-4F0F-A047-D85A37674CC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90" name="テキスト ボックス 89">
          <a:extLst>
            <a:ext uri="{FF2B5EF4-FFF2-40B4-BE49-F238E27FC236}">
              <a16:creationId xmlns:a16="http://schemas.microsoft.com/office/drawing/2014/main" id="{0F2F5D38-B574-4257-AFC6-A74B3216C526}"/>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91" name="直線コネクタ 90">
          <a:extLst>
            <a:ext uri="{FF2B5EF4-FFF2-40B4-BE49-F238E27FC236}">
              <a16:creationId xmlns:a16="http://schemas.microsoft.com/office/drawing/2014/main" id="{3ECA050B-541C-4840-B147-7CADEEEF37CC}"/>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92" name="テキスト ボックス 91">
          <a:extLst>
            <a:ext uri="{FF2B5EF4-FFF2-40B4-BE49-F238E27FC236}">
              <a16:creationId xmlns:a16="http://schemas.microsoft.com/office/drawing/2014/main" id="{9CC2D73B-3EB6-4AFD-9617-F1687198D16C}"/>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93" name="直線コネクタ 92">
          <a:extLst>
            <a:ext uri="{FF2B5EF4-FFF2-40B4-BE49-F238E27FC236}">
              <a16:creationId xmlns:a16="http://schemas.microsoft.com/office/drawing/2014/main" id="{0D96BCDE-B020-44B4-995E-E673A18446DB}"/>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94" name="テキスト ボックス 93">
          <a:extLst>
            <a:ext uri="{FF2B5EF4-FFF2-40B4-BE49-F238E27FC236}">
              <a16:creationId xmlns:a16="http://schemas.microsoft.com/office/drawing/2014/main" id="{4E5E26E6-9C7E-4CC5-AD9D-18CEF24A658B}"/>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95" name="直線コネクタ 94">
          <a:extLst>
            <a:ext uri="{FF2B5EF4-FFF2-40B4-BE49-F238E27FC236}">
              <a16:creationId xmlns:a16="http://schemas.microsoft.com/office/drawing/2014/main" id="{0EAABB3E-9AFB-4FB0-AB20-006D853BA0EE}"/>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96" name="テキスト ボックス 95">
          <a:extLst>
            <a:ext uri="{FF2B5EF4-FFF2-40B4-BE49-F238E27FC236}">
              <a16:creationId xmlns:a16="http://schemas.microsoft.com/office/drawing/2014/main" id="{654CA2A1-85B0-4520-93F1-F01A81CF3C17}"/>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97" name="直線コネクタ 96">
          <a:extLst>
            <a:ext uri="{FF2B5EF4-FFF2-40B4-BE49-F238E27FC236}">
              <a16:creationId xmlns:a16="http://schemas.microsoft.com/office/drawing/2014/main" id="{E91ACBC3-A88A-4376-BB88-1ECD2C760F32}"/>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98" name="テキスト ボックス 97">
          <a:extLst>
            <a:ext uri="{FF2B5EF4-FFF2-40B4-BE49-F238E27FC236}">
              <a16:creationId xmlns:a16="http://schemas.microsoft.com/office/drawing/2014/main" id="{D7CA5707-D152-4263-96E6-D2C2C0D4CC3D}"/>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99" name="直線コネクタ 98">
          <a:extLst>
            <a:ext uri="{FF2B5EF4-FFF2-40B4-BE49-F238E27FC236}">
              <a16:creationId xmlns:a16="http://schemas.microsoft.com/office/drawing/2014/main" id="{AEC9C6A9-334F-45D3-8612-7E54496CACB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00" name="テキスト ボックス 99">
          <a:extLst>
            <a:ext uri="{FF2B5EF4-FFF2-40B4-BE49-F238E27FC236}">
              <a16:creationId xmlns:a16="http://schemas.microsoft.com/office/drawing/2014/main" id="{14BCE2F8-46F0-4B31-B7FE-54E8F30CC261}"/>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01" name="【市民会館】&#10;有形固定資産減価償却率グラフ枠">
          <a:extLst>
            <a:ext uri="{FF2B5EF4-FFF2-40B4-BE49-F238E27FC236}">
              <a16:creationId xmlns:a16="http://schemas.microsoft.com/office/drawing/2014/main" id="{42C6A8C4-27C5-4C06-99D2-BE63155E4E3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102" name="直線コネクタ 101">
          <a:extLst>
            <a:ext uri="{FF2B5EF4-FFF2-40B4-BE49-F238E27FC236}">
              <a16:creationId xmlns:a16="http://schemas.microsoft.com/office/drawing/2014/main" id="{B5E1BEA8-496E-4E9F-8567-256D9494B1AF}"/>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103" name="【市民会館】&#10;有形固定資産減価償却率最小値テキスト">
          <a:extLst>
            <a:ext uri="{FF2B5EF4-FFF2-40B4-BE49-F238E27FC236}">
              <a16:creationId xmlns:a16="http://schemas.microsoft.com/office/drawing/2014/main" id="{382DE082-442D-476D-8C07-84C747BE5FA2}"/>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104" name="直線コネクタ 103">
          <a:extLst>
            <a:ext uri="{FF2B5EF4-FFF2-40B4-BE49-F238E27FC236}">
              <a16:creationId xmlns:a16="http://schemas.microsoft.com/office/drawing/2014/main" id="{910AC846-A011-4D54-9C2E-5B329E2F8842}"/>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105" name="【市民会館】&#10;有形固定資産減価償却率最大値テキスト">
          <a:extLst>
            <a:ext uri="{FF2B5EF4-FFF2-40B4-BE49-F238E27FC236}">
              <a16:creationId xmlns:a16="http://schemas.microsoft.com/office/drawing/2014/main" id="{C7F12332-F83B-4EFA-A8EF-BA1685133343}"/>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106" name="直線コネクタ 105">
          <a:extLst>
            <a:ext uri="{FF2B5EF4-FFF2-40B4-BE49-F238E27FC236}">
              <a16:creationId xmlns:a16="http://schemas.microsoft.com/office/drawing/2014/main" id="{77E27247-1D50-48E8-9364-BD54B62A35EB}"/>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107" name="【市民会館】&#10;有形固定資産減価償却率平均値テキスト">
          <a:extLst>
            <a:ext uri="{FF2B5EF4-FFF2-40B4-BE49-F238E27FC236}">
              <a16:creationId xmlns:a16="http://schemas.microsoft.com/office/drawing/2014/main" id="{50FECEEF-7028-46FA-88B6-B2316D379413}"/>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108" name="フローチャート: 判断 107">
          <a:extLst>
            <a:ext uri="{FF2B5EF4-FFF2-40B4-BE49-F238E27FC236}">
              <a16:creationId xmlns:a16="http://schemas.microsoft.com/office/drawing/2014/main" id="{316E4688-D30E-4185-B511-4E1EF3CEDF21}"/>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109" name="フローチャート: 判断 108">
          <a:extLst>
            <a:ext uri="{FF2B5EF4-FFF2-40B4-BE49-F238E27FC236}">
              <a16:creationId xmlns:a16="http://schemas.microsoft.com/office/drawing/2014/main" id="{B4EF8B63-8130-4785-A5A4-A376D5FD76C5}"/>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134129</xdr:rowOff>
    </xdr:from>
    <xdr:ext cx="405111" cy="259045"/>
    <xdr:sp macro="" textlink="">
      <xdr:nvSpPr>
        <xdr:cNvPr id="110" name="n_1aveValue【市民会館】&#10;有形固定資産減価償却率">
          <a:extLst>
            <a:ext uri="{FF2B5EF4-FFF2-40B4-BE49-F238E27FC236}">
              <a16:creationId xmlns:a16="http://schemas.microsoft.com/office/drawing/2014/main" id="{B6882B2E-370A-47E1-BE18-34084393A1F1}"/>
            </a:ext>
          </a:extLst>
        </xdr:cNvPr>
        <xdr:cNvSpPr txBox="1"/>
      </xdr:nvSpPr>
      <xdr:spPr>
        <a:xfrm>
          <a:off x="3582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111" name="フローチャート: 判断 110">
          <a:extLst>
            <a:ext uri="{FF2B5EF4-FFF2-40B4-BE49-F238E27FC236}">
              <a16:creationId xmlns:a16="http://schemas.microsoft.com/office/drawing/2014/main" id="{13B725E4-F2CD-4F35-BD75-7D60D74A1D85}"/>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122699</xdr:rowOff>
    </xdr:from>
    <xdr:ext cx="405111" cy="259045"/>
    <xdr:sp macro="" textlink="">
      <xdr:nvSpPr>
        <xdr:cNvPr id="112" name="n_2aveValue【市民会館】&#10;有形固定資産減価償却率">
          <a:extLst>
            <a:ext uri="{FF2B5EF4-FFF2-40B4-BE49-F238E27FC236}">
              <a16:creationId xmlns:a16="http://schemas.microsoft.com/office/drawing/2014/main" id="{406D48D8-C729-4312-823F-3FB828B5B0B7}"/>
            </a:ext>
          </a:extLst>
        </xdr:cNvPr>
        <xdr:cNvSpPr txBox="1"/>
      </xdr:nvSpPr>
      <xdr:spPr>
        <a:xfrm>
          <a:off x="2705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113" name="フローチャート: 判断 112">
          <a:extLst>
            <a:ext uri="{FF2B5EF4-FFF2-40B4-BE49-F238E27FC236}">
              <a16:creationId xmlns:a16="http://schemas.microsoft.com/office/drawing/2014/main" id="{4F63DEA5-4C14-4D04-9AF0-1891836F14F8}"/>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74947</xdr:rowOff>
    </xdr:from>
    <xdr:ext cx="405111" cy="259045"/>
    <xdr:sp macro="" textlink="">
      <xdr:nvSpPr>
        <xdr:cNvPr id="114" name="n_3aveValue【市民会館】&#10;有形固定資産減価償却率">
          <a:extLst>
            <a:ext uri="{FF2B5EF4-FFF2-40B4-BE49-F238E27FC236}">
              <a16:creationId xmlns:a16="http://schemas.microsoft.com/office/drawing/2014/main" id="{5935834A-5D71-49B6-B71A-A408CBFC1E64}"/>
            </a:ext>
          </a:extLst>
        </xdr:cNvPr>
        <xdr:cNvSpPr txBox="1"/>
      </xdr:nvSpPr>
      <xdr:spPr>
        <a:xfrm>
          <a:off x="1816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15" name="テキスト ボックス 114">
          <a:extLst>
            <a:ext uri="{FF2B5EF4-FFF2-40B4-BE49-F238E27FC236}">
              <a16:creationId xmlns:a16="http://schemas.microsoft.com/office/drawing/2014/main" id="{F4903BC9-01FD-4E5A-A33E-CA2E5F7AD4F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16" name="テキスト ボックス 115">
          <a:extLst>
            <a:ext uri="{FF2B5EF4-FFF2-40B4-BE49-F238E27FC236}">
              <a16:creationId xmlns:a16="http://schemas.microsoft.com/office/drawing/2014/main" id="{C373FFF0-91F5-42A3-AED0-B3A83ABFD60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17" name="テキスト ボックス 116">
          <a:extLst>
            <a:ext uri="{FF2B5EF4-FFF2-40B4-BE49-F238E27FC236}">
              <a16:creationId xmlns:a16="http://schemas.microsoft.com/office/drawing/2014/main" id="{5CC9934A-A718-4647-8319-B3EE1F8F618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18" name="テキスト ボックス 117">
          <a:extLst>
            <a:ext uri="{FF2B5EF4-FFF2-40B4-BE49-F238E27FC236}">
              <a16:creationId xmlns:a16="http://schemas.microsoft.com/office/drawing/2014/main" id="{A00B80CA-4ECD-4B03-A417-2085A9AFEA9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19" name="テキスト ボックス 118">
          <a:extLst>
            <a:ext uri="{FF2B5EF4-FFF2-40B4-BE49-F238E27FC236}">
              <a16:creationId xmlns:a16="http://schemas.microsoft.com/office/drawing/2014/main" id="{2E2F2D9B-D5D5-4BDA-B1BC-864AB481924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57404</xdr:rowOff>
    </xdr:from>
    <xdr:to>
      <xdr:col>24</xdr:col>
      <xdr:colOff>114300</xdr:colOff>
      <xdr:row>102</xdr:row>
      <xdr:rowOff>159004</xdr:rowOff>
    </xdr:to>
    <xdr:sp macro="" textlink="">
      <xdr:nvSpPr>
        <xdr:cNvPr id="120" name="楕円 119">
          <a:extLst>
            <a:ext uri="{FF2B5EF4-FFF2-40B4-BE49-F238E27FC236}">
              <a16:creationId xmlns:a16="http://schemas.microsoft.com/office/drawing/2014/main" id="{70C3867A-54E0-414E-A78E-BE88979C7158}"/>
            </a:ext>
          </a:extLst>
        </xdr:cNvPr>
        <xdr:cNvSpPr/>
      </xdr:nvSpPr>
      <xdr:spPr>
        <a:xfrm>
          <a:off x="45847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80281</xdr:rowOff>
    </xdr:from>
    <xdr:ext cx="405111" cy="259045"/>
    <xdr:sp macro="" textlink="">
      <xdr:nvSpPr>
        <xdr:cNvPr id="121" name="【市民会館】&#10;有形固定資産減価償却率該当値テキスト">
          <a:extLst>
            <a:ext uri="{FF2B5EF4-FFF2-40B4-BE49-F238E27FC236}">
              <a16:creationId xmlns:a16="http://schemas.microsoft.com/office/drawing/2014/main" id="{D14C6169-7658-42A1-8074-077F2B4E8322}"/>
            </a:ext>
          </a:extLst>
        </xdr:cNvPr>
        <xdr:cNvSpPr txBox="1"/>
      </xdr:nvSpPr>
      <xdr:spPr>
        <a:xfrm>
          <a:off x="4673600" y="173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107696</xdr:rowOff>
    </xdr:from>
    <xdr:to>
      <xdr:col>20</xdr:col>
      <xdr:colOff>38100</xdr:colOff>
      <xdr:row>103</xdr:row>
      <xdr:rowOff>37846</xdr:rowOff>
    </xdr:to>
    <xdr:sp macro="" textlink="">
      <xdr:nvSpPr>
        <xdr:cNvPr id="122" name="楕円 121">
          <a:extLst>
            <a:ext uri="{FF2B5EF4-FFF2-40B4-BE49-F238E27FC236}">
              <a16:creationId xmlns:a16="http://schemas.microsoft.com/office/drawing/2014/main" id="{31F848C5-A141-4DF3-BD5D-17CDF12BD40A}"/>
            </a:ext>
          </a:extLst>
        </xdr:cNvPr>
        <xdr:cNvSpPr/>
      </xdr:nvSpPr>
      <xdr:spPr>
        <a:xfrm>
          <a:off x="37465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108204</xdr:rowOff>
    </xdr:from>
    <xdr:to>
      <xdr:col>24</xdr:col>
      <xdr:colOff>63500</xdr:colOff>
      <xdr:row>102</xdr:row>
      <xdr:rowOff>158496</xdr:rowOff>
    </xdr:to>
    <xdr:cxnSp macro="">
      <xdr:nvCxnSpPr>
        <xdr:cNvPr id="123" name="直線コネクタ 122">
          <a:extLst>
            <a:ext uri="{FF2B5EF4-FFF2-40B4-BE49-F238E27FC236}">
              <a16:creationId xmlns:a16="http://schemas.microsoft.com/office/drawing/2014/main" id="{54487E97-3699-4812-80AC-5DE910404486}"/>
            </a:ext>
          </a:extLst>
        </xdr:cNvPr>
        <xdr:cNvCxnSpPr/>
      </xdr:nvCxnSpPr>
      <xdr:spPr>
        <a:xfrm flipV="1">
          <a:off x="3797300" y="175961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157987</xdr:rowOff>
    </xdr:from>
    <xdr:to>
      <xdr:col>15</xdr:col>
      <xdr:colOff>101600</xdr:colOff>
      <xdr:row>103</xdr:row>
      <xdr:rowOff>88137</xdr:rowOff>
    </xdr:to>
    <xdr:sp macro="" textlink="">
      <xdr:nvSpPr>
        <xdr:cNvPr id="124" name="楕円 123">
          <a:extLst>
            <a:ext uri="{FF2B5EF4-FFF2-40B4-BE49-F238E27FC236}">
              <a16:creationId xmlns:a16="http://schemas.microsoft.com/office/drawing/2014/main" id="{EB413C81-A0BF-4BB2-9D04-6271A807D1D3}"/>
            </a:ext>
          </a:extLst>
        </xdr:cNvPr>
        <xdr:cNvSpPr/>
      </xdr:nvSpPr>
      <xdr:spPr>
        <a:xfrm>
          <a:off x="2857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158496</xdr:rowOff>
    </xdr:from>
    <xdr:to>
      <xdr:col>19</xdr:col>
      <xdr:colOff>177800</xdr:colOff>
      <xdr:row>103</xdr:row>
      <xdr:rowOff>37337</xdr:rowOff>
    </xdr:to>
    <xdr:cxnSp macro="">
      <xdr:nvCxnSpPr>
        <xdr:cNvPr id="125" name="直線コネクタ 124">
          <a:extLst>
            <a:ext uri="{FF2B5EF4-FFF2-40B4-BE49-F238E27FC236}">
              <a16:creationId xmlns:a16="http://schemas.microsoft.com/office/drawing/2014/main" id="{88B8C90A-3BF1-42CF-A8F3-8B8E9CB6A409}"/>
            </a:ext>
          </a:extLst>
        </xdr:cNvPr>
        <xdr:cNvCxnSpPr/>
      </xdr:nvCxnSpPr>
      <xdr:spPr>
        <a:xfrm flipV="1">
          <a:off x="2908300" y="176463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54373</xdr:rowOff>
    </xdr:from>
    <xdr:ext cx="405111" cy="259045"/>
    <xdr:sp macro="" textlink="">
      <xdr:nvSpPr>
        <xdr:cNvPr id="126" name="n_1mainValue【市民会館】&#10;有形固定資産減価償却率">
          <a:extLst>
            <a:ext uri="{FF2B5EF4-FFF2-40B4-BE49-F238E27FC236}">
              <a16:creationId xmlns:a16="http://schemas.microsoft.com/office/drawing/2014/main" id="{AB583B37-F7E7-4E5D-B85E-80A5E857D9A2}"/>
            </a:ext>
          </a:extLst>
        </xdr:cNvPr>
        <xdr:cNvSpPr txBox="1"/>
      </xdr:nvSpPr>
      <xdr:spPr>
        <a:xfrm>
          <a:off x="3582044" y="1737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104664</xdr:rowOff>
    </xdr:from>
    <xdr:ext cx="405111" cy="259045"/>
    <xdr:sp macro="" textlink="">
      <xdr:nvSpPr>
        <xdr:cNvPr id="127" name="n_2mainValue【市民会館】&#10;有形固定資産減価償却率">
          <a:extLst>
            <a:ext uri="{FF2B5EF4-FFF2-40B4-BE49-F238E27FC236}">
              <a16:creationId xmlns:a16="http://schemas.microsoft.com/office/drawing/2014/main" id="{F3F0CF9E-E13F-4CA3-9228-F7440265D96D}"/>
            </a:ext>
          </a:extLst>
        </xdr:cNvPr>
        <xdr:cNvSpPr txBox="1"/>
      </xdr:nvSpPr>
      <xdr:spPr>
        <a:xfrm>
          <a:off x="2705744" y="1742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28" name="正方形/長方形 127">
          <a:extLst>
            <a:ext uri="{FF2B5EF4-FFF2-40B4-BE49-F238E27FC236}">
              <a16:creationId xmlns:a16="http://schemas.microsoft.com/office/drawing/2014/main" id="{FB65E8E3-CC4B-4123-BEA0-F0DA6A28DE3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29" name="正方形/長方形 128">
          <a:extLst>
            <a:ext uri="{FF2B5EF4-FFF2-40B4-BE49-F238E27FC236}">
              <a16:creationId xmlns:a16="http://schemas.microsoft.com/office/drawing/2014/main" id="{4C7E83DA-E737-4656-BC65-0D7D75A9427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30" name="正方形/長方形 129">
          <a:extLst>
            <a:ext uri="{FF2B5EF4-FFF2-40B4-BE49-F238E27FC236}">
              <a16:creationId xmlns:a16="http://schemas.microsoft.com/office/drawing/2014/main" id="{0D83E252-8F43-467A-9A33-C851A72D8B9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31" name="正方形/長方形 130">
          <a:extLst>
            <a:ext uri="{FF2B5EF4-FFF2-40B4-BE49-F238E27FC236}">
              <a16:creationId xmlns:a16="http://schemas.microsoft.com/office/drawing/2014/main" id="{482B7FD8-0FC9-4D10-8B8F-8BA248041C2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32" name="正方形/長方形 131">
          <a:extLst>
            <a:ext uri="{FF2B5EF4-FFF2-40B4-BE49-F238E27FC236}">
              <a16:creationId xmlns:a16="http://schemas.microsoft.com/office/drawing/2014/main" id="{9F724D9E-0D88-44E4-B43A-542D216766A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33" name="正方形/長方形 132">
          <a:extLst>
            <a:ext uri="{FF2B5EF4-FFF2-40B4-BE49-F238E27FC236}">
              <a16:creationId xmlns:a16="http://schemas.microsoft.com/office/drawing/2014/main" id="{53574E36-A6EB-4E3A-9663-DE5D58318A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34" name="正方形/長方形 133">
          <a:extLst>
            <a:ext uri="{FF2B5EF4-FFF2-40B4-BE49-F238E27FC236}">
              <a16:creationId xmlns:a16="http://schemas.microsoft.com/office/drawing/2014/main" id="{6F736A84-472C-4A51-9978-0B93E6FCF67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35" name="正方形/長方形 134">
          <a:extLst>
            <a:ext uri="{FF2B5EF4-FFF2-40B4-BE49-F238E27FC236}">
              <a16:creationId xmlns:a16="http://schemas.microsoft.com/office/drawing/2014/main" id="{A4079F3C-CBFF-4315-8C59-79DCD251D89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36" name="テキスト ボックス 135">
          <a:extLst>
            <a:ext uri="{FF2B5EF4-FFF2-40B4-BE49-F238E27FC236}">
              <a16:creationId xmlns:a16="http://schemas.microsoft.com/office/drawing/2014/main" id="{AFBDB7D7-B2C7-4503-A9D2-66C011F73F7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37" name="直線コネクタ 136">
          <a:extLst>
            <a:ext uri="{FF2B5EF4-FFF2-40B4-BE49-F238E27FC236}">
              <a16:creationId xmlns:a16="http://schemas.microsoft.com/office/drawing/2014/main" id="{08366477-7784-4D3F-8C3B-669F195CDB4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38" name="直線コネクタ 137">
          <a:extLst>
            <a:ext uri="{FF2B5EF4-FFF2-40B4-BE49-F238E27FC236}">
              <a16:creationId xmlns:a16="http://schemas.microsoft.com/office/drawing/2014/main" id="{4CCA3A14-74BC-4D27-8E58-8346F58F475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139" name="テキスト ボックス 138">
          <a:extLst>
            <a:ext uri="{FF2B5EF4-FFF2-40B4-BE49-F238E27FC236}">
              <a16:creationId xmlns:a16="http://schemas.microsoft.com/office/drawing/2014/main" id="{FE2C8C95-E37C-47A8-8560-C0317281F5C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140" name="直線コネクタ 139">
          <a:extLst>
            <a:ext uri="{FF2B5EF4-FFF2-40B4-BE49-F238E27FC236}">
              <a16:creationId xmlns:a16="http://schemas.microsoft.com/office/drawing/2014/main" id="{86253237-36F9-4541-BEAB-1D360F82FA1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141" name="テキスト ボックス 140">
          <a:extLst>
            <a:ext uri="{FF2B5EF4-FFF2-40B4-BE49-F238E27FC236}">
              <a16:creationId xmlns:a16="http://schemas.microsoft.com/office/drawing/2014/main" id="{D4EEC94D-8A61-4C09-A09B-38C455EB05E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142" name="直線コネクタ 141">
          <a:extLst>
            <a:ext uri="{FF2B5EF4-FFF2-40B4-BE49-F238E27FC236}">
              <a16:creationId xmlns:a16="http://schemas.microsoft.com/office/drawing/2014/main" id="{0080013C-3645-419D-A523-F8682D20492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143" name="テキスト ボックス 142">
          <a:extLst>
            <a:ext uri="{FF2B5EF4-FFF2-40B4-BE49-F238E27FC236}">
              <a16:creationId xmlns:a16="http://schemas.microsoft.com/office/drawing/2014/main" id="{E810C3FF-B325-482F-A2F1-DEB49736864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144" name="直線コネクタ 143">
          <a:extLst>
            <a:ext uri="{FF2B5EF4-FFF2-40B4-BE49-F238E27FC236}">
              <a16:creationId xmlns:a16="http://schemas.microsoft.com/office/drawing/2014/main" id="{5418B43C-BE44-42B4-BBF4-77DD4AE0655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145" name="テキスト ボックス 144">
          <a:extLst>
            <a:ext uri="{FF2B5EF4-FFF2-40B4-BE49-F238E27FC236}">
              <a16:creationId xmlns:a16="http://schemas.microsoft.com/office/drawing/2014/main" id="{8F485B4A-40A5-4237-99D6-FCFED39DE3A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146" name="直線コネクタ 145">
          <a:extLst>
            <a:ext uri="{FF2B5EF4-FFF2-40B4-BE49-F238E27FC236}">
              <a16:creationId xmlns:a16="http://schemas.microsoft.com/office/drawing/2014/main" id="{38B05A66-4142-436B-8BF4-C5AF29506CA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147" name="テキスト ボックス 146">
          <a:extLst>
            <a:ext uri="{FF2B5EF4-FFF2-40B4-BE49-F238E27FC236}">
              <a16:creationId xmlns:a16="http://schemas.microsoft.com/office/drawing/2014/main" id="{878927B9-4067-4CE7-800F-851583D7D0C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48" name="直線コネクタ 147">
          <a:extLst>
            <a:ext uri="{FF2B5EF4-FFF2-40B4-BE49-F238E27FC236}">
              <a16:creationId xmlns:a16="http://schemas.microsoft.com/office/drawing/2014/main" id="{6A34F665-A46B-41D5-BE0F-B96ED5D18C0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149" name="テキスト ボックス 148">
          <a:extLst>
            <a:ext uri="{FF2B5EF4-FFF2-40B4-BE49-F238E27FC236}">
              <a16:creationId xmlns:a16="http://schemas.microsoft.com/office/drawing/2014/main" id="{69E9FBC5-1A8E-40D7-80AE-BCC54AE1630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50" name="【市民会館】&#10;一人当たり面積グラフ枠">
          <a:extLst>
            <a:ext uri="{FF2B5EF4-FFF2-40B4-BE49-F238E27FC236}">
              <a16:creationId xmlns:a16="http://schemas.microsoft.com/office/drawing/2014/main" id="{1FDE5230-66B2-4899-AD03-9D90F76A6FA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151" name="直線コネクタ 150">
          <a:extLst>
            <a:ext uri="{FF2B5EF4-FFF2-40B4-BE49-F238E27FC236}">
              <a16:creationId xmlns:a16="http://schemas.microsoft.com/office/drawing/2014/main" id="{5924F27B-BEEE-4A0E-98FE-BEAD93564A0D}"/>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152" name="【市民会館】&#10;一人当たり面積最小値テキスト">
          <a:extLst>
            <a:ext uri="{FF2B5EF4-FFF2-40B4-BE49-F238E27FC236}">
              <a16:creationId xmlns:a16="http://schemas.microsoft.com/office/drawing/2014/main" id="{BB83EF68-9D2A-4A4E-9869-46CCC363572D}"/>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153" name="直線コネクタ 152">
          <a:extLst>
            <a:ext uri="{FF2B5EF4-FFF2-40B4-BE49-F238E27FC236}">
              <a16:creationId xmlns:a16="http://schemas.microsoft.com/office/drawing/2014/main" id="{A08BCF80-3F48-4EE2-859B-84198D7AC5D5}"/>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154" name="【市民会館】&#10;一人当たり面積最大値テキスト">
          <a:extLst>
            <a:ext uri="{FF2B5EF4-FFF2-40B4-BE49-F238E27FC236}">
              <a16:creationId xmlns:a16="http://schemas.microsoft.com/office/drawing/2014/main" id="{EB5C968D-6338-4360-91CE-49167DB991A7}"/>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155" name="直線コネクタ 154">
          <a:extLst>
            <a:ext uri="{FF2B5EF4-FFF2-40B4-BE49-F238E27FC236}">
              <a16:creationId xmlns:a16="http://schemas.microsoft.com/office/drawing/2014/main" id="{7DB2D87A-ED86-4EDD-8353-DF7DD72FE9EE}"/>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156" name="【市民会館】&#10;一人当たり面積平均値テキスト">
          <a:extLst>
            <a:ext uri="{FF2B5EF4-FFF2-40B4-BE49-F238E27FC236}">
              <a16:creationId xmlns:a16="http://schemas.microsoft.com/office/drawing/2014/main" id="{B0F6E5A9-DF8D-46D4-BBC9-F1A9E814F0FA}"/>
            </a:ext>
          </a:extLst>
        </xdr:cNvPr>
        <xdr:cNvSpPr txBox="1"/>
      </xdr:nvSpPr>
      <xdr:spPr>
        <a:xfrm>
          <a:off x="10515600" y="1809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157" name="フローチャート: 判断 156">
          <a:extLst>
            <a:ext uri="{FF2B5EF4-FFF2-40B4-BE49-F238E27FC236}">
              <a16:creationId xmlns:a16="http://schemas.microsoft.com/office/drawing/2014/main" id="{F5BB33E9-334E-4673-9D54-518FDC8FE4D4}"/>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158" name="フローチャート: 判断 157">
          <a:extLst>
            <a:ext uri="{FF2B5EF4-FFF2-40B4-BE49-F238E27FC236}">
              <a16:creationId xmlns:a16="http://schemas.microsoft.com/office/drawing/2014/main" id="{0EC77AFD-53CA-455F-91CA-9CDC2C1915C7}"/>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159" name="n_1aveValue【市民会館】&#10;一人当たり面積">
          <a:extLst>
            <a:ext uri="{FF2B5EF4-FFF2-40B4-BE49-F238E27FC236}">
              <a16:creationId xmlns:a16="http://schemas.microsoft.com/office/drawing/2014/main" id="{2183603C-4063-4CAB-B107-FF24D3377673}"/>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160" name="フローチャート: 判断 159">
          <a:extLst>
            <a:ext uri="{FF2B5EF4-FFF2-40B4-BE49-F238E27FC236}">
              <a16:creationId xmlns:a16="http://schemas.microsoft.com/office/drawing/2014/main" id="{E2EAAF6D-1E24-4000-858D-DE9ECA5EE0AF}"/>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161" name="n_2aveValue【市民会館】&#10;一人当たり面積">
          <a:extLst>
            <a:ext uri="{FF2B5EF4-FFF2-40B4-BE49-F238E27FC236}">
              <a16:creationId xmlns:a16="http://schemas.microsoft.com/office/drawing/2014/main" id="{4A26E2C8-1181-4BBD-9DB3-2606C3E15FE3}"/>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162" name="フローチャート: 判断 161">
          <a:extLst>
            <a:ext uri="{FF2B5EF4-FFF2-40B4-BE49-F238E27FC236}">
              <a16:creationId xmlns:a16="http://schemas.microsoft.com/office/drawing/2014/main" id="{5A7A9F14-D22E-4309-B9AD-3FF9AAEA235C}"/>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163" name="n_3aveValue【市民会館】&#10;一人当たり面積">
          <a:extLst>
            <a:ext uri="{FF2B5EF4-FFF2-40B4-BE49-F238E27FC236}">
              <a16:creationId xmlns:a16="http://schemas.microsoft.com/office/drawing/2014/main" id="{19888AAD-98DF-4799-95EB-17F4AAA1B1F6}"/>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164" name="テキスト ボックス 163">
          <a:extLst>
            <a:ext uri="{FF2B5EF4-FFF2-40B4-BE49-F238E27FC236}">
              <a16:creationId xmlns:a16="http://schemas.microsoft.com/office/drawing/2014/main" id="{0A7BB9B4-A2D4-4DA5-829B-92E966BA5AF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65" name="テキスト ボックス 164">
          <a:extLst>
            <a:ext uri="{FF2B5EF4-FFF2-40B4-BE49-F238E27FC236}">
              <a16:creationId xmlns:a16="http://schemas.microsoft.com/office/drawing/2014/main" id="{1BB7B3B7-702A-4778-8470-572A56508A8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166" name="テキスト ボックス 165">
          <a:extLst>
            <a:ext uri="{FF2B5EF4-FFF2-40B4-BE49-F238E27FC236}">
              <a16:creationId xmlns:a16="http://schemas.microsoft.com/office/drawing/2014/main" id="{608DB811-A4AC-46BB-B1EB-E8FC6A52F1F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167" name="テキスト ボックス 166">
          <a:extLst>
            <a:ext uri="{FF2B5EF4-FFF2-40B4-BE49-F238E27FC236}">
              <a16:creationId xmlns:a16="http://schemas.microsoft.com/office/drawing/2014/main" id="{50244B7C-BA49-4347-95F2-6124D804B31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168" name="テキスト ボックス 167">
          <a:extLst>
            <a:ext uri="{FF2B5EF4-FFF2-40B4-BE49-F238E27FC236}">
              <a16:creationId xmlns:a16="http://schemas.microsoft.com/office/drawing/2014/main" id="{B3F9F5B2-4940-4242-B2A2-1539F3C3652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125603</xdr:rowOff>
    </xdr:from>
    <xdr:to>
      <xdr:col>55</xdr:col>
      <xdr:colOff>50800</xdr:colOff>
      <xdr:row>108</xdr:row>
      <xdr:rowOff>55753</xdr:rowOff>
    </xdr:to>
    <xdr:sp macro="" textlink="">
      <xdr:nvSpPr>
        <xdr:cNvPr id="169" name="楕円 168">
          <a:extLst>
            <a:ext uri="{FF2B5EF4-FFF2-40B4-BE49-F238E27FC236}">
              <a16:creationId xmlns:a16="http://schemas.microsoft.com/office/drawing/2014/main" id="{50577521-2A72-4581-9923-5C22920F61DD}"/>
            </a:ext>
          </a:extLst>
        </xdr:cNvPr>
        <xdr:cNvSpPr/>
      </xdr:nvSpPr>
      <xdr:spPr>
        <a:xfrm>
          <a:off x="10426700" y="184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40530</xdr:rowOff>
    </xdr:from>
    <xdr:ext cx="469744" cy="259045"/>
    <xdr:sp macro="" textlink="">
      <xdr:nvSpPr>
        <xdr:cNvPr id="170" name="【市民会館】&#10;一人当たり面積該当値テキスト">
          <a:extLst>
            <a:ext uri="{FF2B5EF4-FFF2-40B4-BE49-F238E27FC236}">
              <a16:creationId xmlns:a16="http://schemas.microsoft.com/office/drawing/2014/main" id="{D7EEA4D9-21D5-4051-AE58-53AB64267998}"/>
            </a:ext>
          </a:extLst>
        </xdr:cNvPr>
        <xdr:cNvSpPr txBox="1"/>
      </xdr:nvSpPr>
      <xdr:spPr>
        <a:xfrm>
          <a:off x="10515600" y="1838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127508</xdr:rowOff>
    </xdr:from>
    <xdr:to>
      <xdr:col>50</xdr:col>
      <xdr:colOff>165100</xdr:colOff>
      <xdr:row>108</xdr:row>
      <xdr:rowOff>57658</xdr:rowOff>
    </xdr:to>
    <xdr:sp macro="" textlink="">
      <xdr:nvSpPr>
        <xdr:cNvPr id="171" name="楕円 170">
          <a:extLst>
            <a:ext uri="{FF2B5EF4-FFF2-40B4-BE49-F238E27FC236}">
              <a16:creationId xmlns:a16="http://schemas.microsoft.com/office/drawing/2014/main" id="{44EEDB48-8F15-4FD5-BC09-CE7F418D0295}"/>
            </a:ext>
          </a:extLst>
        </xdr:cNvPr>
        <xdr:cNvSpPr/>
      </xdr:nvSpPr>
      <xdr:spPr>
        <a:xfrm>
          <a:off x="9588500" y="184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4953</xdr:rowOff>
    </xdr:from>
    <xdr:to>
      <xdr:col>55</xdr:col>
      <xdr:colOff>0</xdr:colOff>
      <xdr:row>108</xdr:row>
      <xdr:rowOff>6858</xdr:rowOff>
    </xdr:to>
    <xdr:cxnSp macro="">
      <xdr:nvCxnSpPr>
        <xdr:cNvPr id="172" name="直線コネクタ 171">
          <a:extLst>
            <a:ext uri="{FF2B5EF4-FFF2-40B4-BE49-F238E27FC236}">
              <a16:creationId xmlns:a16="http://schemas.microsoft.com/office/drawing/2014/main" id="{2FC45D91-35F4-4913-8792-9C868D539413}"/>
            </a:ext>
          </a:extLst>
        </xdr:cNvPr>
        <xdr:cNvCxnSpPr/>
      </xdr:nvCxnSpPr>
      <xdr:spPr>
        <a:xfrm flipV="1">
          <a:off x="9639300" y="1852155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129032</xdr:rowOff>
    </xdr:from>
    <xdr:to>
      <xdr:col>46</xdr:col>
      <xdr:colOff>38100</xdr:colOff>
      <xdr:row>108</xdr:row>
      <xdr:rowOff>59182</xdr:rowOff>
    </xdr:to>
    <xdr:sp macro="" textlink="">
      <xdr:nvSpPr>
        <xdr:cNvPr id="173" name="楕円 172">
          <a:extLst>
            <a:ext uri="{FF2B5EF4-FFF2-40B4-BE49-F238E27FC236}">
              <a16:creationId xmlns:a16="http://schemas.microsoft.com/office/drawing/2014/main" id="{FCE246AD-3C46-475E-8AED-75F725FFD8F0}"/>
            </a:ext>
          </a:extLst>
        </xdr:cNvPr>
        <xdr:cNvSpPr/>
      </xdr:nvSpPr>
      <xdr:spPr>
        <a:xfrm>
          <a:off x="8699500" y="184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6858</xdr:rowOff>
    </xdr:from>
    <xdr:to>
      <xdr:col>50</xdr:col>
      <xdr:colOff>114300</xdr:colOff>
      <xdr:row>108</xdr:row>
      <xdr:rowOff>8382</xdr:rowOff>
    </xdr:to>
    <xdr:cxnSp macro="">
      <xdr:nvCxnSpPr>
        <xdr:cNvPr id="174" name="直線コネクタ 173">
          <a:extLst>
            <a:ext uri="{FF2B5EF4-FFF2-40B4-BE49-F238E27FC236}">
              <a16:creationId xmlns:a16="http://schemas.microsoft.com/office/drawing/2014/main" id="{0C0AED9B-993D-44B8-8630-2358FAA27C5F}"/>
            </a:ext>
          </a:extLst>
        </xdr:cNvPr>
        <xdr:cNvCxnSpPr/>
      </xdr:nvCxnSpPr>
      <xdr:spPr>
        <a:xfrm flipV="1">
          <a:off x="8750300" y="185234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48785</xdr:rowOff>
    </xdr:from>
    <xdr:ext cx="469744" cy="259045"/>
    <xdr:sp macro="" textlink="">
      <xdr:nvSpPr>
        <xdr:cNvPr id="175" name="n_1mainValue【市民会館】&#10;一人当たり面積">
          <a:extLst>
            <a:ext uri="{FF2B5EF4-FFF2-40B4-BE49-F238E27FC236}">
              <a16:creationId xmlns:a16="http://schemas.microsoft.com/office/drawing/2014/main" id="{ECBE977C-F3F0-482D-8759-C702B20744D1}"/>
            </a:ext>
          </a:extLst>
        </xdr:cNvPr>
        <xdr:cNvSpPr txBox="1"/>
      </xdr:nvSpPr>
      <xdr:spPr>
        <a:xfrm>
          <a:off x="9391727" y="1856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50309</xdr:rowOff>
    </xdr:from>
    <xdr:ext cx="469744" cy="259045"/>
    <xdr:sp macro="" textlink="">
      <xdr:nvSpPr>
        <xdr:cNvPr id="176" name="n_2mainValue【市民会館】&#10;一人当たり面積">
          <a:extLst>
            <a:ext uri="{FF2B5EF4-FFF2-40B4-BE49-F238E27FC236}">
              <a16:creationId xmlns:a16="http://schemas.microsoft.com/office/drawing/2014/main" id="{211B5378-E22D-43C1-A121-DF1103BA032B}"/>
            </a:ext>
          </a:extLst>
        </xdr:cNvPr>
        <xdr:cNvSpPr txBox="1"/>
      </xdr:nvSpPr>
      <xdr:spPr>
        <a:xfrm>
          <a:off x="8515427"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177" name="正方形/長方形 176">
          <a:extLst>
            <a:ext uri="{FF2B5EF4-FFF2-40B4-BE49-F238E27FC236}">
              <a16:creationId xmlns:a16="http://schemas.microsoft.com/office/drawing/2014/main" id="{D16E3A99-F751-47A4-B055-E59A6D7C421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8" name="正方形/長方形 177">
          <a:extLst>
            <a:ext uri="{FF2B5EF4-FFF2-40B4-BE49-F238E27FC236}">
              <a16:creationId xmlns:a16="http://schemas.microsoft.com/office/drawing/2014/main" id="{6B7FA31D-1583-4209-8D89-9428D1DA45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9" name="正方形/長方形 178">
          <a:extLst>
            <a:ext uri="{FF2B5EF4-FFF2-40B4-BE49-F238E27FC236}">
              <a16:creationId xmlns:a16="http://schemas.microsoft.com/office/drawing/2014/main" id="{2D259E35-CA2D-463B-B680-3451AD62972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0" name="正方形/長方形 179">
          <a:extLst>
            <a:ext uri="{FF2B5EF4-FFF2-40B4-BE49-F238E27FC236}">
              <a16:creationId xmlns:a16="http://schemas.microsoft.com/office/drawing/2014/main" id="{C22A09A9-09DA-4F33-A33C-F39702DDBA5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1" name="正方形/長方形 180">
          <a:extLst>
            <a:ext uri="{FF2B5EF4-FFF2-40B4-BE49-F238E27FC236}">
              <a16:creationId xmlns:a16="http://schemas.microsoft.com/office/drawing/2014/main" id="{97DCBAFA-57B5-42F7-BE6C-036566C8DDE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2" name="正方形/長方形 181">
          <a:extLst>
            <a:ext uri="{FF2B5EF4-FFF2-40B4-BE49-F238E27FC236}">
              <a16:creationId xmlns:a16="http://schemas.microsoft.com/office/drawing/2014/main" id="{725080DD-098D-4E76-8F06-D068797B0E1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3" name="正方形/長方形 182">
          <a:extLst>
            <a:ext uri="{FF2B5EF4-FFF2-40B4-BE49-F238E27FC236}">
              <a16:creationId xmlns:a16="http://schemas.microsoft.com/office/drawing/2014/main" id="{02CC78E5-8196-4CA6-A635-0F5A61931B3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4" name="正方形/長方形 183">
          <a:extLst>
            <a:ext uri="{FF2B5EF4-FFF2-40B4-BE49-F238E27FC236}">
              <a16:creationId xmlns:a16="http://schemas.microsoft.com/office/drawing/2014/main" id="{3D323F34-CDAA-495E-8A40-1893DF9463D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5" name="テキスト ボックス 184">
          <a:extLst>
            <a:ext uri="{FF2B5EF4-FFF2-40B4-BE49-F238E27FC236}">
              <a16:creationId xmlns:a16="http://schemas.microsoft.com/office/drawing/2014/main" id="{7716019E-A745-4709-A31B-97DAA8EAB24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6" name="直線コネクタ 185">
          <a:extLst>
            <a:ext uri="{FF2B5EF4-FFF2-40B4-BE49-F238E27FC236}">
              <a16:creationId xmlns:a16="http://schemas.microsoft.com/office/drawing/2014/main" id="{4302E36D-A60C-4C42-AFDD-C3669066678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87" name="直線コネクタ 186">
          <a:extLst>
            <a:ext uri="{FF2B5EF4-FFF2-40B4-BE49-F238E27FC236}">
              <a16:creationId xmlns:a16="http://schemas.microsoft.com/office/drawing/2014/main" id="{0F7E83B5-2953-467E-8141-D9B8E2B4900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88" name="テキスト ボックス 187">
          <a:extLst>
            <a:ext uri="{FF2B5EF4-FFF2-40B4-BE49-F238E27FC236}">
              <a16:creationId xmlns:a16="http://schemas.microsoft.com/office/drawing/2014/main" id="{45BF6725-6F30-4B9E-B3FE-7B894B4E32E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9" name="直線コネクタ 188">
          <a:extLst>
            <a:ext uri="{FF2B5EF4-FFF2-40B4-BE49-F238E27FC236}">
              <a16:creationId xmlns:a16="http://schemas.microsoft.com/office/drawing/2014/main" id="{FD5E75C2-DCC7-406E-A4F6-F6590C98BDE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0" name="テキスト ボックス 189">
          <a:extLst>
            <a:ext uri="{FF2B5EF4-FFF2-40B4-BE49-F238E27FC236}">
              <a16:creationId xmlns:a16="http://schemas.microsoft.com/office/drawing/2014/main" id="{9DFE9613-056B-416D-A908-6C9C23CDEB7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1" name="直線コネクタ 190">
          <a:extLst>
            <a:ext uri="{FF2B5EF4-FFF2-40B4-BE49-F238E27FC236}">
              <a16:creationId xmlns:a16="http://schemas.microsoft.com/office/drawing/2014/main" id="{D019D6BA-7EEF-4771-AE5E-D59D50D80F3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2" name="テキスト ボックス 191">
          <a:extLst>
            <a:ext uri="{FF2B5EF4-FFF2-40B4-BE49-F238E27FC236}">
              <a16:creationId xmlns:a16="http://schemas.microsoft.com/office/drawing/2014/main" id="{286843C2-352E-4E1D-BA2F-AA14D05214E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3" name="直線コネクタ 192">
          <a:extLst>
            <a:ext uri="{FF2B5EF4-FFF2-40B4-BE49-F238E27FC236}">
              <a16:creationId xmlns:a16="http://schemas.microsoft.com/office/drawing/2014/main" id="{B0BD00F4-A5CD-4275-A02C-8EBA4C8A53F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4" name="テキスト ボックス 193">
          <a:extLst>
            <a:ext uri="{FF2B5EF4-FFF2-40B4-BE49-F238E27FC236}">
              <a16:creationId xmlns:a16="http://schemas.microsoft.com/office/drawing/2014/main" id="{9F839FE7-E9F6-4904-9A54-D84071067EE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5" name="直線コネクタ 194">
          <a:extLst>
            <a:ext uri="{FF2B5EF4-FFF2-40B4-BE49-F238E27FC236}">
              <a16:creationId xmlns:a16="http://schemas.microsoft.com/office/drawing/2014/main" id="{A8304555-3AB8-4F07-B4DC-9935D9CA8BB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6" name="テキスト ボックス 195">
          <a:extLst>
            <a:ext uri="{FF2B5EF4-FFF2-40B4-BE49-F238E27FC236}">
              <a16:creationId xmlns:a16="http://schemas.microsoft.com/office/drawing/2014/main" id="{8A4676AB-7427-4A42-9351-105DA5BCE4D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7" name="直線コネクタ 196">
          <a:extLst>
            <a:ext uri="{FF2B5EF4-FFF2-40B4-BE49-F238E27FC236}">
              <a16:creationId xmlns:a16="http://schemas.microsoft.com/office/drawing/2014/main" id="{787EDE85-153C-4763-B67E-767139BE0E0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8" name="テキスト ボックス 197">
          <a:extLst>
            <a:ext uri="{FF2B5EF4-FFF2-40B4-BE49-F238E27FC236}">
              <a16:creationId xmlns:a16="http://schemas.microsoft.com/office/drawing/2014/main" id="{F99DCE9D-AA2B-4D49-99A2-DD3887C1CE6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9" name="【一般廃棄物処理施設】&#10;有形固定資産減価償却率グラフ枠">
          <a:extLst>
            <a:ext uri="{FF2B5EF4-FFF2-40B4-BE49-F238E27FC236}">
              <a16:creationId xmlns:a16="http://schemas.microsoft.com/office/drawing/2014/main" id="{B2908103-9074-415E-AFA8-8B635377F68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00" name="直線コネクタ 199">
          <a:extLst>
            <a:ext uri="{FF2B5EF4-FFF2-40B4-BE49-F238E27FC236}">
              <a16:creationId xmlns:a16="http://schemas.microsoft.com/office/drawing/2014/main" id="{2AEDAE2A-A8BD-438F-AE08-E8F74F7E9E08}"/>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01" name="【一般廃棄物処理施設】&#10;有形固定資産減価償却率最小値テキスト">
          <a:extLst>
            <a:ext uri="{FF2B5EF4-FFF2-40B4-BE49-F238E27FC236}">
              <a16:creationId xmlns:a16="http://schemas.microsoft.com/office/drawing/2014/main" id="{B6A435ED-6CE2-45D3-9FC0-E9FF2D8AA6BF}"/>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02" name="直線コネクタ 201">
          <a:extLst>
            <a:ext uri="{FF2B5EF4-FFF2-40B4-BE49-F238E27FC236}">
              <a16:creationId xmlns:a16="http://schemas.microsoft.com/office/drawing/2014/main" id="{D1260D07-AD3F-4A18-9ADF-D43269D7F60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03" name="【一般廃棄物処理施設】&#10;有形固定資産減価償却率最大値テキスト">
          <a:extLst>
            <a:ext uri="{FF2B5EF4-FFF2-40B4-BE49-F238E27FC236}">
              <a16:creationId xmlns:a16="http://schemas.microsoft.com/office/drawing/2014/main" id="{1D81C550-BDBD-4F59-B223-8CDE97ACD59F}"/>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04" name="直線コネクタ 203">
          <a:extLst>
            <a:ext uri="{FF2B5EF4-FFF2-40B4-BE49-F238E27FC236}">
              <a16:creationId xmlns:a16="http://schemas.microsoft.com/office/drawing/2014/main" id="{922E930A-A9DF-45AC-9615-4D9AFBFBA966}"/>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205" name="【一般廃棄物処理施設】&#10;有形固定資産減価償却率平均値テキスト">
          <a:extLst>
            <a:ext uri="{FF2B5EF4-FFF2-40B4-BE49-F238E27FC236}">
              <a16:creationId xmlns:a16="http://schemas.microsoft.com/office/drawing/2014/main" id="{EF5E67CB-3C84-452B-A0E7-9BFA10C07251}"/>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06" name="フローチャート: 判断 205">
          <a:extLst>
            <a:ext uri="{FF2B5EF4-FFF2-40B4-BE49-F238E27FC236}">
              <a16:creationId xmlns:a16="http://schemas.microsoft.com/office/drawing/2014/main" id="{9954E1BE-87AA-422F-B446-C08EA166C673}"/>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07" name="フローチャート: 判断 206">
          <a:extLst>
            <a:ext uri="{FF2B5EF4-FFF2-40B4-BE49-F238E27FC236}">
              <a16:creationId xmlns:a16="http://schemas.microsoft.com/office/drawing/2014/main" id="{0D90D465-5D68-4151-A6EE-8EDD8C1426C5}"/>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08" name="n_1aveValue【一般廃棄物処理施設】&#10;有形固定資産減価償却率">
          <a:extLst>
            <a:ext uri="{FF2B5EF4-FFF2-40B4-BE49-F238E27FC236}">
              <a16:creationId xmlns:a16="http://schemas.microsoft.com/office/drawing/2014/main" id="{FDF3BFE0-2C77-43DD-A46F-22BEC755CBAE}"/>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09" name="フローチャート: 判断 208">
          <a:extLst>
            <a:ext uri="{FF2B5EF4-FFF2-40B4-BE49-F238E27FC236}">
              <a16:creationId xmlns:a16="http://schemas.microsoft.com/office/drawing/2014/main" id="{AF7CC0D2-47D0-48AA-A7C8-826429642C8F}"/>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10" name="n_2aveValue【一般廃棄物処理施設】&#10;有形固定資産減価償却率">
          <a:extLst>
            <a:ext uri="{FF2B5EF4-FFF2-40B4-BE49-F238E27FC236}">
              <a16:creationId xmlns:a16="http://schemas.microsoft.com/office/drawing/2014/main" id="{3BB5F2D9-9272-4D21-915A-254302CE507B}"/>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11" name="フローチャート: 判断 210">
          <a:extLst>
            <a:ext uri="{FF2B5EF4-FFF2-40B4-BE49-F238E27FC236}">
              <a16:creationId xmlns:a16="http://schemas.microsoft.com/office/drawing/2014/main" id="{E1AEAC8E-4FF4-4B3A-A062-0E9611676A18}"/>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212" name="n_3aveValue【一般廃棄物処理施設】&#10;有形固定資産減価償却率">
          <a:extLst>
            <a:ext uri="{FF2B5EF4-FFF2-40B4-BE49-F238E27FC236}">
              <a16:creationId xmlns:a16="http://schemas.microsoft.com/office/drawing/2014/main" id="{1CEAA36C-87C6-47CE-9D03-DA8759CAF0A3}"/>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3" name="テキスト ボックス 212">
          <a:extLst>
            <a:ext uri="{FF2B5EF4-FFF2-40B4-BE49-F238E27FC236}">
              <a16:creationId xmlns:a16="http://schemas.microsoft.com/office/drawing/2014/main" id="{9B0D3755-CB5E-4854-A1A2-1B2127293A5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4" name="テキスト ボックス 213">
          <a:extLst>
            <a:ext uri="{FF2B5EF4-FFF2-40B4-BE49-F238E27FC236}">
              <a16:creationId xmlns:a16="http://schemas.microsoft.com/office/drawing/2014/main" id="{EE829196-4BF1-4FB6-B381-1DD8450F57E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5" name="テキスト ボックス 214">
          <a:extLst>
            <a:ext uri="{FF2B5EF4-FFF2-40B4-BE49-F238E27FC236}">
              <a16:creationId xmlns:a16="http://schemas.microsoft.com/office/drawing/2014/main" id="{51824D3C-41F9-4EDB-A406-018B15D9A1E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6" name="テキスト ボックス 215">
          <a:extLst>
            <a:ext uri="{FF2B5EF4-FFF2-40B4-BE49-F238E27FC236}">
              <a16:creationId xmlns:a16="http://schemas.microsoft.com/office/drawing/2014/main" id="{15EDA1FB-B959-4B25-A856-919FCB61FCB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7" name="テキスト ボックス 216">
          <a:extLst>
            <a:ext uri="{FF2B5EF4-FFF2-40B4-BE49-F238E27FC236}">
              <a16:creationId xmlns:a16="http://schemas.microsoft.com/office/drawing/2014/main" id="{3C8032A0-0FE1-47DC-859E-48A91ED225F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93980</xdr:rowOff>
    </xdr:from>
    <xdr:to>
      <xdr:col>85</xdr:col>
      <xdr:colOff>177800</xdr:colOff>
      <xdr:row>41</xdr:row>
      <xdr:rowOff>24130</xdr:rowOff>
    </xdr:to>
    <xdr:sp macro="" textlink="">
      <xdr:nvSpPr>
        <xdr:cNvPr id="218" name="楕円 217">
          <a:extLst>
            <a:ext uri="{FF2B5EF4-FFF2-40B4-BE49-F238E27FC236}">
              <a16:creationId xmlns:a16="http://schemas.microsoft.com/office/drawing/2014/main" id="{FB64BC43-F170-47FA-8C36-0660C64CAA95}"/>
            </a:ext>
          </a:extLst>
        </xdr:cNvPr>
        <xdr:cNvSpPr/>
      </xdr:nvSpPr>
      <xdr:spPr>
        <a:xfrm>
          <a:off x="16268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72407</xdr:rowOff>
    </xdr:from>
    <xdr:ext cx="405111" cy="259045"/>
    <xdr:sp macro="" textlink="">
      <xdr:nvSpPr>
        <xdr:cNvPr id="219" name="【一般廃棄物処理施設】&#10;有形固定資産減価償却率該当値テキスト">
          <a:extLst>
            <a:ext uri="{FF2B5EF4-FFF2-40B4-BE49-F238E27FC236}">
              <a16:creationId xmlns:a16="http://schemas.microsoft.com/office/drawing/2014/main" id="{03845F6D-F34D-4987-BCAE-CEE1721C1F80}"/>
            </a:ext>
          </a:extLst>
        </xdr:cNvPr>
        <xdr:cNvSpPr txBox="1"/>
      </xdr:nvSpPr>
      <xdr:spPr>
        <a:xfrm>
          <a:off x="16357600"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132080</xdr:rowOff>
    </xdr:from>
    <xdr:to>
      <xdr:col>81</xdr:col>
      <xdr:colOff>101600</xdr:colOff>
      <xdr:row>41</xdr:row>
      <xdr:rowOff>62230</xdr:rowOff>
    </xdr:to>
    <xdr:sp macro="" textlink="">
      <xdr:nvSpPr>
        <xdr:cNvPr id="220" name="楕円 219">
          <a:extLst>
            <a:ext uri="{FF2B5EF4-FFF2-40B4-BE49-F238E27FC236}">
              <a16:creationId xmlns:a16="http://schemas.microsoft.com/office/drawing/2014/main" id="{6B3FB1AE-EE2A-4052-A1E7-EA1A83E66BFE}"/>
            </a:ext>
          </a:extLst>
        </xdr:cNvPr>
        <xdr:cNvSpPr/>
      </xdr:nvSpPr>
      <xdr:spPr>
        <a:xfrm>
          <a:off x="15430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144780</xdr:rowOff>
    </xdr:from>
    <xdr:to>
      <xdr:col>85</xdr:col>
      <xdr:colOff>127000</xdr:colOff>
      <xdr:row>41</xdr:row>
      <xdr:rowOff>11430</xdr:rowOff>
    </xdr:to>
    <xdr:cxnSp macro="">
      <xdr:nvCxnSpPr>
        <xdr:cNvPr id="221" name="直線コネクタ 220">
          <a:extLst>
            <a:ext uri="{FF2B5EF4-FFF2-40B4-BE49-F238E27FC236}">
              <a16:creationId xmlns:a16="http://schemas.microsoft.com/office/drawing/2014/main" id="{6B25F271-54D0-451E-AF23-8C9210A757FB}"/>
            </a:ext>
          </a:extLst>
        </xdr:cNvPr>
        <xdr:cNvCxnSpPr/>
      </xdr:nvCxnSpPr>
      <xdr:spPr>
        <a:xfrm flipV="1">
          <a:off x="15481300" y="7002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170180</xdr:rowOff>
    </xdr:from>
    <xdr:to>
      <xdr:col>76</xdr:col>
      <xdr:colOff>165100</xdr:colOff>
      <xdr:row>41</xdr:row>
      <xdr:rowOff>100330</xdr:rowOff>
    </xdr:to>
    <xdr:sp macro="" textlink="">
      <xdr:nvSpPr>
        <xdr:cNvPr id="222" name="楕円 221">
          <a:extLst>
            <a:ext uri="{FF2B5EF4-FFF2-40B4-BE49-F238E27FC236}">
              <a16:creationId xmlns:a16="http://schemas.microsoft.com/office/drawing/2014/main" id="{06D2B70F-97C6-4D52-A2F0-79EE0E34D734}"/>
            </a:ext>
          </a:extLst>
        </xdr:cNvPr>
        <xdr:cNvSpPr/>
      </xdr:nvSpPr>
      <xdr:spPr>
        <a:xfrm>
          <a:off x="14541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11430</xdr:rowOff>
    </xdr:from>
    <xdr:to>
      <xdr:col>81</xdr:col>
      <xdr:colOff>50800</xdr:colOff>
      <xdr:row>41</xdr:row>
      <xdr:rowOff>49530</xdr:rowOff>
    </xdr:to>
    <xdr:cxnSp macro="">
      <xdr:nvCxnSpPr>
        <xdr:cNvPr id="223" name="直線コネクタ 222">
          <a:extLst>
            <a:ext uri="{FF2B5EF4-FFF2-40B4-BE49-F238E27FC236}">
              <a16:creationId xmlns:a16="http://schemas.microsoft.com/office/drawing/2014/main" id="{9C6F30D3-085C-4990-9D66-1876A7387D88}"/>
            </a:ext>
          </a:extLst>
        </xdr:cNvPr>
        <xdr:cNvCxnSpPr/>
      </xdr:nvCxnSpPr>
      <xdr:spPr>
        <a:xfrm flipV="1">
          <a:off x="14592300" y="7040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53357</xdr:rowOff>
    </xdr:from>
    <xdr:ext cx="405111" cy="259045"/>
    <xdr:sp macro="" textlink="">
      <xdr:nvSpPr>
        <xdr:cNvPr id="224" name="n_1mainValue【一般廃棄物処理施設】&#10;有形固定資産減価償却率">
          <a:extLst>
            <a:ext uri="{FF2B5EF4-FFF2-40B4-BE49-F238E27FC236}">
              <a16:creationId xmlns:a16="http://schemas.microsoft.com/office/drawing/2014/main" id="{C7258F74-7929-4006-8404-C6002732AA58}"/>
            </a:ext>
          </a:extLst>
        </xdr:cNvPr>
        <xdr:cNvSpPr txBox="1"/>
      </xdr:nvSpPr>
      <xdr:spPr>
        <a:xfrm>
          <a:off x="15266044"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91457</xdr:rowOff>
    </xdr:from>
    <xdr:ext cx="405111" cy="259045"/>
    <xdr:sp macro="" textlink="">
      <xdr:nvSpPr>
        <xdr:cNvPr id="225" name="n_2mainValue【一般廃棄物処理施設】&#10;有形固定資産減価償却率">
          <a:extLst>
            <a:ext uri="{FF2B5EF4-FFF2-40B4-BE49-F238E27FC236}">
              <a16:creationId xmlns:a16="http://schemas.microsoft.com/office/drawing/2014/main" id="{AFD3B934-B91E-4D83-B44C-2F71CD9C03F3}"/>
            </a:ext>
          </a:extLst>
        </xdr:cNvPr>
        <xdr:cNvSpPr txBox="1"/>
      </xdr:nvSpPr>
      <xdr:spPr>
        <a:xfrm>
          <a:off x="14389744"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6" name="正方形/長方形 225">
          <a:extLst>
            <a:ext uri="{FF2B5EF4-FFF2-40B4-BE49-F238E27FC236}">
              <a16:creationId xmlns:a16="http://schemas.microsoft.com/office/drawing/2014/main" id="{F5344BCD-6D41-4CF0-B6B7-DC4A8ADAA59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7" name="正方形/長方形 226">
          <a:extLst>
            <a:ext uri="{FF2B5EF4-FFF2-40B4-BE49-F238E27FC236}">
              <a16:creationId xmlns:a16="http://schemas.microsoft.com/office/drawing/2014/main" id="{F3A61F84-83F8-4F2B-BD3F-78AB9474EAD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8" name="正方形/長方形 227">
          <a:extLst>
            <a:ext uri="{FF2B5EF4-FFF2-40B4-BE49-F238E27FC236}">
              <a16:creationId xmlns:a16="http://schemas.microsoft.com/office/drawing/2014/main" id="{02CF088A-1779-469B-AFD5-C968F8D9943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9" name="正方形/長方形 228">
          <a:extLst>
            <a:ext uri="{FF2B5EF4-FFF2-40B4-BE49-F238E27FC236}">
              <a16:creationId xmlns:a16="http://schemas.microsoft.com/office/drawing/2014/main" id="{CE475B81-5185-4FB3-AAE1-B274699FEE8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0" name="正方形/長方形 229">
          <a:extLst>
            <a:ext uri="{FF2B5EF4-FFF2-40B4-BE49-F238E27FC236}">
              <a16:creationId xmlns:a16="http://schemas.microsoft.com/office/drawing/2014/main" id="{756B374C-EB88-4743-A736-B2A90481262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1" name="正方形/長方形 230">
          <a:extLst>
            <a:ext uri="{FF2B5EF4-FFF2-40B4-BE49-F238E27FC236}">
              <a16:creationId xmlns:a16="http://schemas.microsoft.com/office/drawing/2014/main" id="{4EE006D6-36F5-4277-94AF-997368269FE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2" name="正方形/長方形 231">
          <a:extLst>
            <a:ext uri="{FF2B5EF4-FFF2-40B4-BE49-F238E27FC236}">
              <a16:creationId xmlns:a16="http://schemas.microsoft.com/office/drawing/2014/main" id="{9606247A-FF95-4A08-9604-A8F3ECA1E91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3" name="正方形/長方形 232">
          <a:extLst>
            <a:ext uri="{FF2B5EF4-FFF2-40B4-BE49-F238E27FC236}">
              <a16:creationId xmlns:a16="http://schemas.microsoft.com/office/drawing/2014/main" id="{E3767F68-012A-4E18-879D-6F9DBFB9A13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4" name="テキスト ボックス 233">
          <a:extLst>
            <a:ext uri="{FF2B5EF4-FFF2-40B4-BE49-F238E27FC236}">
              <a16:creationId xmlns:a16="http://schemas.microsoft.com/office/drawing/2014/main" id="{182E7310-037B-49C2-AEB5-8DA17194B4C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5" name="直線コネクタ 234">
          <a:extLst>
            <a:ext uri="{FF2B5EF4-FFF2-40B4-BE49-F238E27FC236}">
              <a16:creationId xmlns:a16="http://schemas.microsoft.com/office/drawing/2014/main" id="{586ADE95-5897-464F-9BAC-E6AC81CB467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36" name="直線コネクタ 235">
          <a:extLst>
            <a:ext uri="{FF2B5EF4-FFF2-40B4-BE49-F238E27FC236}">
              <a16:creationId xmlns:a16="http://schemas.microsoft.com/office/drawing/2014/main" id="{51AEEED6-322A-4734-BF19-362BBC8B3EC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37" name="テキスト ボックス 236">
          <a:extLst>
            <a:ext uri="{FF2B5EF4-FFF2-40B4-BE49-F238E27FC236}">
              <a16:creationId xmlns:a16="http://schemas.microsoft.com/office/drawing/2014/main" id="{04AEFED7-11A8-41A9-B64F-06BF13932CA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38" name="直線コネクタ 237">
          <a:extLst>
            <a:ext uri="{FF2B5EF4-FFF2-40B4-BE49-F238E27FC236}">
              <a16:creationId xmlns:a16="http://schemas.microsoft.com/office/drawing/2014/main" id="{E2948994-ABE7-4BF5-ABDE-BB0518AF46B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39" name="テキスト ボックス 238">
          <a:extLst>
            <a:ext uri="{FF2B5EF4-FFF2-40B4-BE49-F238E27FC236}">
              <a16:creationId xmlns:a16="http://schemas.microsoft.com/office/drawing/2014/main" id="{7B6AA567-238C-4FA9-BB93-33A06C40119B}"/>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0" name="直線コネクタ 239">
          <a:extLst>
            <a:ext uri="{FF2B5EF4-FFF2-40B4-BE49-F238E27FC236}">
              <a16:creationId xmlns:a16="http://schemas.microsoft.com/office/drawing/2014/main" id="{50BE1E09-3E4F-4719-8F25-4B2A181D2FE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1" name="テキスト ボックス 240">
          <a:extLst>
            <a:ext uri="{FF2B5EF4-FFF2-40B4-BE49-F238E27FC236}">
              <a16:creationId xmlns:a16="http://schemas.microsoft.com/office/drawing/2014/main" id="{11F856F1-A831-4E6C-BC23-0738623004F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2" name="直線コネクタ 241">
          <a:extLst>
            <a:ext uri="{FF2B5EF4-FFF2-40B4-BE49-F238E27FC236}">
              <a16:creationId xmlns:a16="http://schemas.microsoft.com/office/drawing/2014/main" id="{CD9BB86D-339A-4AAA-8659-55AA1ABA004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43" name="テキスト ボックス 242">
          <a:extLst>
            <a:ext uri="{FF2B5EF4-FFF2-40B4-BE49-F238E27FC236}">
              <a16:creationId xmlns:a16="http://schemas.microsoft.com/office/drawing/2014/main" id="{0339C921-6A2E-44B6-9992-A64A811CE443}"/>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4" name="直線コネクタ 243">
          <a:extLst>
            <a:ext uri="{FF2B5EF4-FFF2-40B4-BE49-F238E27FC236}">
              <a16:creationId xmlns:a16="http://schemas.microsoft.com/office/drawing/2014/main" id="{CA504152-9356-49B9-AEED-EACC8132BCD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45" name="テキスト ボックス 244">
          <a:extLst>
            <a:ext uri="{FF2B5EF4-FFF2-40B4-BE49-F238E27FC236}">
              <a16:creationId xmlns:a16="http://schemas.microsoft.com/office/drawing/2014/main" id="{A04E7738-CA42-45C0-8A7C-27F7D41C227E}"/>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6" name="直線コネクタ 245">
          <a:extLst>
            <a:ext uri="{FF2B5EF4-FFF2-40B4-BE49-F238E27FC236}">
              <a16:creationId xmlns:a16="http://schemas.microsoft.com/office/drawing/2014/main" id="{4805D964-C533-4966-A7CA-AC00FAFFB97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47" name="テキスト ボックス 246">
          <a:extLst>
            <a:ext uri="{FF2B5EF4-FFF2-40B4-BE49-F238E27FC236}">
              <a16:creationId xmlns:a16="http://schemas.microsoft.com/office/drawing/2014/main" id="{7F5C3CEB-1B7B-46CA-9A6E-17CCB39043E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8" name="【一般廃棄物処理施設】&#10;一人当たり有形固定資産（償却資産）額グラフ枠">
          <a:extLst>
            <a:ext uri="{FF2B5EF4-FFF2-40B4-BE49-F238E27FC236}">
              <a16:creationId xmlns:a16="http://schemas.microsoft.com/office/drawing/2014/main" id="{20C4760E-EB84-4A55-8AA1-3A0FA9ABA1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249" name="直線コネクタ 248">
          <a:extLst>
            <a:ext uri="{FF2B5EF4-FFF2-40B4-BE49-F238E27FC236}">
              <a16:creationId xmlns:a16="http://schemas.microsoft.com/office/drawing/2014/main" id="{4FEC52A1-99B1-4472-A6A1-1C26022952DB}"/>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250" name="【一般廃棄物処理施設】&#10;一人当たり有形固定資産（償却資産）額最小値テキスト">
          <a:extLst>
            <a:ext uri="{FF2B5EF4-FFF2-40B4-BE49-F238E27FC236}">
              <a16:creationId xmlns:a16="http://schemas.microsoft.com/office/drawing/2014/main" id="{C1B4D079-105B-40C0-8B1C-E5702C364B68}"/>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251" name="直線コネクタ 250">
          <a:extLst>
            <a:ext uri="{FF2B5EF4-FFF2-40B4-BE49-F238E27FC236}">
              <a16:creationId xmlns:a16="http://schemas.microsoft.com/office/drawing/2014/main" id="{F45CB7C4-1FFD-4AAD-A26D-B3D3AC479E8F}"/>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252" name="【一般廃棄物処理施設】&#10;一人当たり有形固定資産（償却資産）額最大値テキスト">
          <a:extLst>
            <a:ext uri="{FF2B5EF4-FFF2-40B4-BE49-F238E27FC236}">
              <a16:creationId xmlns:a16="http://schemas.microsoft.com/office/drawing/2014/main" id="{3699DAF5-906A-483F-B027-6B6A82639660}"/>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253" name="直線コネクタ 252">
          <a:extLst>
            <a:ext uri="{FF2B5EF4-FFF2-40B4-BE49-F238E27FC236}">
              <a16:creationId xmlns:a16="http://schemas.microsoft.com/office/drawing/2014/main" id="{1AC6CA46-E22E-4754-9FDD-7FA39C38DE92}"/>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254" name="【一般廃棄物処理施設】&#10;一人当たり有形固定資産（償却資産）額平均値テキスト">
          <a:extLst>
            <a:ext uri="{FF2B5EF4-FFF2-40B4-BE49-F238E27FC236}">
              <a16:creationId xmlns:a16="http://schemas.microsoft.com/office/drawing/2014/main" id="{A4603785-3226-46E2-817C-F501047DE4E4}"/>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255" name="フローチャート: 判断 254">
          <a:extLst>
            <a:ext uri="{FF2B5EF4-FFF2-40B4-BE49-F238E27FC236}">
              <a16:creationId xmlns:a16="http://schemas.microsoft.com/office/drawing/2014/main" id="{8AEB9B49-6109-4C2B-95D5-3B4F8A38048F}"/>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256" name="フローチャート: 判断 255">
          <a:extLst>
            <a:ext uri="{FF2B5EF4-FFF2-40B4-BE49-F238E27FC236}">
              <a16:creationId xmlns:a16="http://schemas.microsoft.com/office/drawing/2014/main" id="{9AB615B5-15C8-4B41-AAED-6189B6919A35}"/>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257" name="n_1aveValue【一般廃棄物処理施設】&#10;一人当たり有形固定資産（償却資産）額">
          <a:extLst>
            <a:ext uri="{FF2B5EF4-FFF2-40B4-BE49-F238E27FC236}">
              <a16:creationId xmlns:a16="http://schemas.microsoft.com/office/drawing/2014/main" id="{476AE609-2A47-4CA3-9726-E7756EDF276D}"/>
            </a:ext>
          </a:extLst>
        </xdr:cNvPr>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258" name="フローチャート: 判断 257">
          <a:extLst>
            <a:ext uri="{FF2B5EF4-FFF2-40B4-BE49-F238E27FC236}">
              <a16:creationId xmlns:a16="http://schemas.microsoft.com/office/drawing/2014/main" id="{58A1D822-0572-49BC-9311-A3EBCD9F86D4}"/>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15553</xdr:rowOff>
    </xdr:from>
    <xdr:ext cx="599010" cy="259045"/>
    <xdr:sp macro="" textlink="">
      <xdr:nvSpPr>
        <xdr:cNvPr id="259" name="n_2aveValue【一般廃棄物処理施設】&#10;一人当たり有形固定資産（償却資産）額">
          <a:extLst>
            <a:ext uri="{FF2B5EF4-FFF2-40B4-BE49-F238E27FC236}">
              <a16:creationId xmlns:a16="http://schemas.microsoft.com/office/drawing/2014/main" id="{93EA3EB0-8E71-4206-A9A8-8B578A525821}"/>
            </a:ext>
          </a:extLst>
        </xdr:cNvPr>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260" name="フローチャート: 判断 259">
          <a:extLst>
            <a:ext uri="{FF2B5EF4-FFF2-40B4-BE49-F238E27FC236}">
              <a16:creationId xmlns:a16="http://schemas.microsoft.com/office/drawing/2014/main" id="{FB79595F-2EF9-4198-8F01-2D633B9C171F}"/>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261" name="n_3aveValue【一般廃棄物処理施設】&#10;一人当たり有形固定資産（償却資産）額">
          <a:extLst>
            <a:ext uri="{FF2B5EF4-FFF2-40B4-BE49-F238E27FC236}">
              <a16:creationId xmlns:a16="http://schemas.microsoft.com/office/drawing/2014/main" id="{F84D5789-BA77-48B3-8503-014AC73307DC}"/>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2" name="テキスト ボックス 261">
          <a:extLst>
            <a:ext uri="{FF2B5EF4-FFF2-40B4-BE49-F238E27FC236}">
              <a16:creationId xmlns:a16="http://schemas.microsoft.com/office/drawing/2014/main" id="{0EC7C353-171D-4BA7-AED3-0637C05CB2E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3" name="テキスト ボックス 262">
          <a:extLst>
            <a:ext uri="{FF2B5EF4-FFF2-40B4-BE49-F238E27FC236}">
              <a16:creationId xmlns:a16="http://schemas.microsoft.com/office/drawing/2014/main" id="{8A33CB65-F4BE-4E97-8C14-BED7FE5DD08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4" name="テキスト ボックス 263">
          <a:extLst>
            <a:ext uri="{FF2B5EF4-FFF2-40B4-BE49-F238E27FC236}">
              <a16:creationId xmlns:a16="http://schemas.microsoft.com/office/drawing/2014/main" id="{EE89F5D0-7B42-4F4A-83D6-245E6965C47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5" name="テキスト ボックス 264">
          <a:extLst>
            <a:ext uri="{FF2B5EF4-FFF2-40B4-BE49-F238E27FC236}">
              <a16:creationId xmlns:a16="http://schemas.microsoft.com/office/drawing/2014/main" id="{F4EB27FF-9666-48F1-A41D-33EC800A36F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6" name="テキスト ボックス 265">
          <a:extLst>
            <a:ext uri="{FF2B5EF4-FFF2-40B4-BE49-F238E27FC236}">
              <a16:creationId xmlns:a16="http://schemas.microsoft.com/office/drawing/2014/main" id="{E7174BF2-E344-4146-B84D-55139E917A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126972</xdr:rowOff>
    </xdr:from>
    <xdr:to>
      <xdr:col>116</xdr:col>
      <xdr:colOff>114300</xdr:colOff>
      <xdr:row>39</xdr:row>
      <xdr:rowOff>57122</xdr:rowOff>
    </xdr:to>
    <xdr:sp macro="" textlink="">
      <xdr:nvSpPr>
        <xdr:cNvPr id="267" name="楕円 266">
          <a:extLst>
            <a:ext uri="{FF2B5EF4-FFF2-40B4-BE49-F238E27FC236}">
              <a16:creationId xmlns:a16="http://schemas.microsoft.com/office/drawing/2014/main" id="{9ECAE37F-01CC-41BC-B9D8-767B5A7B738F}"/>
            </a:ext>
          </a:extLst>
        </xdr:cNvPr>
        <xdr:cNvSpPr/>
      </xdr:nvSpPr>
      <xdr:spPr>
        <a:xfrm>
          <a:off x="22110700" y="66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149849</xdr:rowOff>
    </xdr:from>
    <xdr:ext cx="599010" cy="259045"/>
    <xdr:sp macro="" textlink="">
      <xdr:nvSpPr>
        <xdr:cNvPr id="268" name="【一般廃棄物処理施設】&#10;一人当たり有形固定資産（償却資産）額該当値テキスト">
          <a:extLst>
            <a:ext uri="{FF2B5EF4-FFF2-40B4-BE49-F238E27FC236}">
              <a16:creationId xmlns:a16="http://schemas.microsoft.com/office/drawing/2014/main" id="{D149071A-B97C-4536-9775-1F35063A5E71}"/>
            </a:ext>
          </a:extLst>
        </xdr:cNvPr>
        <xdr:cNvSpPr txBox="1"/>
      </xdr:nvSpPr>
      <xdr:spPr>
        <a:xfrm>
          <a:off x="22199600" y="64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133609</xdr:rowOff>
    </xdr:from>
    <xdr:to>
      <xdr:col>112</xdr:col>
      <xdr:colOff>38100</xdr:colOff>
      <xdr:row>39</xdr:row>
      <xdr:rowOff>63759</xdr:rowOff>
    </xdr:to>
    <xdr:sp macro="" textlink="">
      <xdr:nvSpPr>
        <xdr:cNvPr id="269" name="楕円 268">
          <a:extLst>
            <a:ext uri="{FF2B5EF4-FFF2-40B4-BE49-F238E27FC236}">
              <a16:creationId xmlns:a16="http://schemas.microsoft.com/office/drawing/2014/main" id="{C75BEC4D-FAD8-41BA-AA62-538FAC1285AE}"/>
            </a:ext>
          </a:extLst>
        </xdr:cNvPr>
        <xdr:cNvSpPr/>
      </xdr:nvSpPr>
      <xdr:spPr>
        <a:xfrm>
          <a:off x="21272500" y="66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6322</xdr:rowOff>
    </xdr:from>
    <xdr:to>
      <xdr:col>116</xdr:col>
      <xdr:colOff>63500</xdr:colOff>
      <xdr:row>39</xdr:row>
      <xdr:rowOff>12959</xdr:rowOff>
    </xdr:to>
    <xdr:cxnSp macro="">
      <xdr:nvCxnSpPr>
        <xdr:cNvPr id="270" name="直線コネクタ 269">
          <a:extLst>
            <a:ext uri="{FF2B5EF4-FFF2-40B4-BE49-F238E27FC236}">
              <a16:creationId xmlns:a16="http://schemas.microsoft.com/office/drawing/2014/main" id="{D6B41D52-6FC1-4307-AD22-E40BAECB3C4A}"/>
            </a:ext>
          </a:extLst>
        </xdr:cNvPr>
        <xdr:cNvCxnSpPr/>
      </xdr:nvCxnSpPr>
      <xdr:spPr>
        <a:xfrm flipV="1">
          <a:off x="21323300" y="6692872"/>
          <a:ext cx="83820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139412</xdr:rowOff>
    </xdr:from>
    <xdr:to>
      <xdr:col>107</xdr:col>
      <xdr:colOff>101600</xdr:colOff>
      <xdr:row>39</xdr:row>
      <xdr:rowOff>69562</xdr:rowOff>
    </xdr:to>
    <xdr:sp macro="" textlink="">
      <xdr:nvSpPr>
        <xdr:cNvPr id="271" name="楕円 270">
          <a:extLst>
            <a:ext uri="{FF2B5EF4-FFF2-40B4-BE49-F238E27FC236}">
              <a16:creationId xmlns:a16="http://schemas.microsoft.com/office/drawing/2014/main" id="{366078E6-8E03-4940-8AFA-5C700A67F9E1}"/>
            </a:ext>
          </a:extLst>
        </xdr:cNvPr>
        <xdr:cNvSpPr/>
      </xdr:nvSpPr>
      <xdr:spPr>
        <a:xfrm>
          <a:off x="20383500" y="665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12959</xdr:rowOff>
    </xdr:from>
    <xdr:to>
      <xdr:col>111</xdr:col>
      <xdr:colOff>177800</xdr:colOff>
      <xdr:row>39</xdr:row>
      <xdr:rowOff>18762</xdr:rowOff>
    </xdr:to>
    <xdr:cxnSp macro="">
      <xdr:nvCxnSpPr>
        <xdr:cNvPr id="272" name="直線コネクタ 271">
          <a:extLst>
            <a:ext uri="{FF2B5EF4-FFF2-40B4-BE49-F238E27FC236}">
              <a16:creationId xmlns:a16="http://schemas.microsoft.com/office/drawing/2014/main" id="{7F130B99-CDF9-42AD-B794-AB9246D84ADE}"/>
            </a:ext>
          </a:extLst>
        </xdr:cNvPr>
        <xdr:cNvCxnSpPr/>
      </xdr:nvCxnSpPr>
      <xdr:spPr>
        <a:xfrm flipV="1">
          <a:off x="20434300" y="6699509"/>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80286</xdr:rowOff>
    </xdr:from>
    <xdr:ext cx="599010" cy="259045"/>
    <xdr:sp macro="" textlink="">
      <xdr:nvSpPr>
        <xdr:cNvPr id="273" name="n_1mainValue【一般廃棄物処理施設】&#10;一人当たり有形固定資産（償却資産）額">
          <a:extLst>
            <a:ext uri="{FF2B5EF4-FFF2-40B4-BE49-F238E27FC236}">
              <a16:creationId xmlns:a16="http://schemas.microsoft.com/office/drawing/2014/main" id="{93F344B0-7F76-4B0A-AAA5-0A2FCBCD7210}"/>
            </a:ext>
          </a:extLst>
        </xdr:cNvPr>
        <xdr:cNvSpPr txBox="1"/>
      </xdr:nvSpPr>
      <xdr:spPr>
        <a:xfrm>
          <a:off x="21011095" y="642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86089</xdr:rowOff>
    </xdr:from>
    <xdr:ext cx="599010" cy="259045"/>
    <xdr:sp macro="" textlink="">
      <xdr:nvSpPr>
        <xdr:cNvPr id="274" name="n_2mainValue【一般廃棄物処理施設】&#10;一人当たり有形固定資産（償却資産）額">
          <a:extLst>
            <a:ext uri="{FF2B5EF4-FFF2-40B4-BE49-F238E27FC236}">
              <a16:creationId xmlns:a16="http://schemas.microsoft.com/office/drawing/2014/main" id="{54E1644C-CB0D-4F9C-A193-7FD336AC9E8F}"/>
            </a:ext>
          </a:extLst>
        </xdr:cNvPr>
        <xdr:cNvSpPr txBox="1"/>
      </xdr:nvSpPr>
      <xdr:spPr>
        <a:xfrm>
          <a:off x="20134795" y="642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5" name="正方形/長方形 274">
          <a:extLst>
            <a:ext uri="{FF2B5EF4-FFF2-40B4-BE49-F238E27FC236}">
              <a16:creationId xmlns:a16="http://schemas.microsoft.com/office/drawing/2014/main" id="{7ACDB8BB-0E17-4273-8F5A-E20221D9D5D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6" name="正方形/長方形 275">
          <a:extLst>
            <a:ext uri="{FF2B5EF4-FFF2-40B4-BE49-F238E27FC236}">
              <a16:creationId xmlns:a16="http://schemas.microsoft.com/office/drawing/2014/main" id="{E3D1349E-330E-481A-A7E0-F06D71BA6E3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7" name="正方形/長方形 276">
          <a:extLst>
            <a:ext uri="{FF2B5EF4-FFF2-40B4-BE49-F238E27FC236}">
              <a16:creationId xmlns:a16="http://schemas.microsoft.com/office/drawing/2014/main" id="{B5E6B80B-C243-498C-8BC1-A36F7EE3A76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8" name="正方形/長方形 277">
          <a:extLst>
            <a:ext uri="{FF2B5EF4-FFF2-40B4-BE49-F238E27FC236}">
              <a16:creationId xmlns:a16="http://schemas.microsoft.com/office/drawing/2014/main" id="{8C139495-9059-4E16-B139-0CB4AE14466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9" name="正方形/長方形 278">
          <a:extLst>
            <a:ext uri="{FF2B5EF4-FFF2-40B4-BE49-F238E27FC236}">
              <a16:creationId xmlns:a16="http://schemas.microsoft.com/office/drawing/2014/main" id="{D62923E3-8E4C-4B29-A602-75BA7D025BB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0" name="正方形/長方形 279">
          <a:extLst>
            <a:ext uri="{FF2B5EF4-FFF2-40B4-BE49-F238E27FC236}">
              <a16:creationId xmlns:a16="http://schemas.microsoft.com/office/drawing/2014/main" id="{097B393D-8EBE-49BF-9A6B-9519FC21992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1" name="正方形/長方形 280">
          <a:extLst>
            <a:ext uri="{FF2B5EF4-FFF2-40B4-BE49-F238E27FC236}">
              <a16:creationId xmlns:a16="http://schemas.microsoft.com/office/drawing/2014/main" id="{CF07BC73-216B-4942-904F-1732EF0C282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2" name="正方形/長方形 281">
          <a:extLst>
            <a:ext uri="{FF2B5EF4-FFF2-40B4-BE49-F238E27FC236}">
              <a16:creationId xmlns:a16="http://schemas.microsoft.com/office/drawing/2014/main" id="{B79FD38A-EA1E-414C-80DA-B7D1EEE512C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3" name="正方形/長方形 282">
          <a:extLst>
            <a:ext uri="{FF2B5EF4-FFF2-40B4-BE49-F238E27FC236}">
              <a16:creationId xmlns:a16="http://schemas.microsoft.com/office/drawing/2014/main" id="{0340024C-72D3-4DF0-AE91-119AB201FAB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4" name="正方形/長方形 283">
          <a:extLst>
            <a:ext uri="{FF2B5EF4-FFF2-40B4-BE49-F238E27FC236}">
              <a16:creationId xmlns:a16="http://schemas.microsoft.com/office/drawing/2014/main" id="{990BF245-7D84-4CC2-8F13-B57E70E5B0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5" name="正方形/長方形 284">
          <a:extLst>
            <a:ext uri="{FF2B5EF4-FFF2-40B4-BE49-F238E27FC236}">
              <a16:creationId xmlns:a16="http://schemas.microsoft.com/office/drawing/2014/main" id="{D7EDDB95-D3F8-47EF-B4EE-A360BCFCCEA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6" name="正方形/長方形 285">
          <a:extLst>
            <a:ext uri="{FF2B5EF4-FFF2-40B4-BE49-F238E27FC236}">
              <a16:creationId xmlns:a16="http://schemas.microsoft.com/office/drawing/2014/main" id="{96464EE3-60ED-4646-B0E6-CE506D3FD90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7" name="正方形/長方形 286">
          <a:extLst>
            <a:ext uri="{FF2B5EF4-FFF2-40B4-BE49-F238E27FC236}">
              <a16:creationId xmlns:a16="http://schemas.microsoft.com/office/drawing/2014/main" id="{78DE9F85-9C36-469D-8272-9D922E9701C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8" name="正方形/長方形 287">
          <a:extLst>
            <a:ext uri="{FF2B5EF4-FFF2-40B4-BE49-F238E27FC236}">
              <a16:creationId xmlns:a16="http://schemas.microsoft.com/office/drawing/2014/main" id="{59ACAE9A-DB94-41CA-937D-CC1F2952BE0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9" name="正方形/長方形 288">
          <a:extLst>
            <a:ext uri="{FF2B5EF4-FFF2-40B4-BE49-F238E27FC236}">
              <a16:creationId xmlns:a16="http://schemas.microsoft.com/office/drawing/2014/main" id="{9681E7FC-C1B2-4758-A338-68D43614CBC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0" name="正方形/長方形 289">
          <a:extLst>
            <a:ext uri="{FF2B5EF4-FFF2-40B4-BE49-F238E27FC236}">
              <a16:creationId xmlns:a16="http://schemas.microsoft.com/office/drawing/2014/main" id="{FBE13FDE-5114-427B-951E-DFE65B0DF711}"/>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91" name="正方形/長方形 290">
          <a:extLst>
            <a:ext uri="{FF2B5EF4-FFF2-40B4-BE49-F238E27FC236}">
              <a16:creationId xmlns:a16="http://schemas.microsoft.com/office/drawing/2014/main" id="{09D7E052-D88D-4802-9B5A-2E3DB4476F4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2" name="正方形/長方形 291">
          <a:extLst>
            <a:ext uri="{FF2B5EF4-FFF2-40B4-BE49-F238E27FC236}">
              <a16:creationId xmlns:a16="http://schemas.microsoft.com/office/drawing/2014/main" id="{FE03A9A3-BAA3-40C8-9204-04577D9D4F0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3" name="正方形/長方形 292">
          <a:extLst>
            <a:ext uri="{FF2B5EF4-FFF2-40B4-BE49-F238E27FC236}">
              <a16:creationId xmlns:a16="http://schemas.microsoft.com/office/drawing/2014/main" id="{7E86750F-529D-402D-9287-44E1160E5F1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4" name="正方形/長方形 293">
          <a:extLst>
            <a:ext uri="{FF2B5EF4-FFF2-40B4-BE49-F238E27FC236}">
              <a16:creationId xmlns:a16="http://schemas.microsoft.com/office/drawing/2014/main" id="{DB2F2D7F-E340-4573-BC9A-AEE6C073FA3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5" name="正方形/長方形 294">
          <a:extLst>
            <a:ext uri="{FF2B5EF4-FFF2-40B4-BE49-F238E27FC236}">
              <a16:creationId xmlns:a16="http://schemas.microsoft.com/office/drawing/2014/main" id="{BF7767E6-332A-4923-93C1-894F2B9692D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6" name="正方形/長方形 295">
          <a:extLst>
            <a:ext uri="{FF2B5EF4-FFF2-40B4-BE49-F238E27FC236}">
              <a16:creationId xmlns:a16="http://schemas.microsoft.com/office/drawing/2014/main" id="{E9D8A29D-D118-4EAB-996C-F03991C5882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7" name="正方形/長方形 296">
          <a:extLst>
            <a:ext uri="{FF2B5EF4-FFF2-40B4-BE49-F238E27FC236}">
              <a16:creationId xmlns:a16="http://schemas.microsoft.com/office/drawing/2014/main" id="{C6BFB675-EFBE-4448-BA3E-0948C589761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8" name="正方形/長方形 297">
          <a:extLst>
            <a:ext uri="{FF2B5EF4-FFF2-40B4-BE49-F238E27FC236}">
              <a16:creationId xmlns:a16="http://schemas.microsoft.com/office/drawing/2014/main" id="{231943DB-690B-4909-8271-8B735AAB381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9" name="テキスト ボックス 298">
          <a:extLst>
            <a:ext uri="{FF2B5EF4-FFF2-40B4-BE49-F238E27FC236}">
              <a16:creationId xmlns:a16="http://schemas.microsoft.com/office/drawing/2014/main" id="{9FAAB092-47F7-4A1A-B6FE-28D84DBEE20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0" name="直線コネクタ 299">
          <a:extLst>
            <a:ext uri="{FF2B5EF4-FFF2-40B4-BE49-F238E27FC236}">
              <a16:creationId xmlns:a16="http://schemas.microsoft.com/office/drawing/2014/main" id="{0A287734-7A4F-46CB-92C2-2A5B4BC33C3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01" name="直線コネクタ 300">
          <a:extLst>
            <a:ext uri="{FF2B5EF4-FFF2-40B4-BE49-F238E27FC236}">
              <a16:creationId xmlns:a16="http://schemas.microsoft.com/office/drawing/2014/main" id="{2EDFC602-F48F-4567-9214-4E4F44A664C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02" name="テキスト ボックス 301">
          <a:extLst>
            <a:ext uri="{FF2B5EF4-FFF2-40B4-BE49-F238E27FC236}">
              <a16:creationId xmlns:a16="http://schemas.microsoft.com/office/drawing/2014/main" id="{4082D3DF-513C-4F28-9C66-90F5DF0075E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3" name="直線コネクタ 302">
          <a:extLst>
            <a:ext uri="{FF2B5EF4-FFF2-40B4-BE49-F238E27FC236}">
              <a16:creationId xmlns:a16="http://schemas.microsoft.com/office/drawing/2014/main" id="{3C5BE379-956F-4082-9843-E296C8BA4AD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4" name="テキスト ボックス 303">
          <a:extLst>
            <a:ext uri="{FF2B5EF4-FFF2-40B4-BE49-F238E27FC236}">
              <a16:creationId xmlns:a16="http://schemas.microsoft.com/office/drawing/2014/main" id="{7387E89B-3A5D-4A25-81F8-B7519BBBCDB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5" name="直線コネクタ 304">
          <a:extLst>
            <a:ext uri="{FF2B5EF4-FFF2-40B4-BE49-F238E27FC236}">
              <a16:creationId xmlns:a16="http://schemas.microsoft.com/office/drawing/2014/main" id="{026531CD-90AD-4C5F-B062-015B123FA15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6" name="テキスト ボックス 305">
          <a:extLst>
            <a:ext uri="{FF2B5EF4-FFF2-40B4-BE49-F238E27FC236}">
              <a16:creationId xmlns:a16="http://schemas.microsoft.com/office/drawing/2014/main" id="{1588EA64-3BB3-41F8-831D-5106DEB5561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7" name="直線コネクタ 306">
          <a:extLst>
            <a:ext uri="{FF2B5EF4-FFF2-40B4-BE49-F238E27FC236}">
              <a16:creationId xmlns:a16="http://schemas.microsoft.com/office/drawing/2014/main" id="{0BA5568E-82AF-4CAD-BB6A-4773A04ADDB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8" name="テキスト ボックス 307">
          <a:extLst>
            <a:ext uri="{FF2B5EF4-FFF2-40B4-BE49-F238E27FC236}">
              <a16:creationId xmlns:a16="http://schemas.microsoft.com/office/drawing/2014/main" id="{B1AD4F73-1C99-4B68-A4CD-C8D2EAC329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9" name="直線コネクタ 308">
          <a:extLst>
            <a:ext uri="{FF2B5EF4-FFF2-40B4-BE49-F238E27FC236}">
              <a16:creationId xmlns:a16="http://schemas.microsoft.com/office/drawing/2014/main" id="{4DBD344B-03F4-4447-879B-8084D99F528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10" name="テキスト ボックス 309">
          <a:extLst>
            <a:ext uri="{FF2B5EF4-FFF2-40B4-BE49-F238E27FC236}">
              <a16:creationId xmlns:a16="http://schemas.microsoft.com/office/drawing/2014/main" id="{064CDFF8-C599-4267-8179-1EDAC2A940C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11" name="直線コネクタ 310">
          <a:extLst>
            <a:ext uri="{FF2B5EF4-FFF2-40B4-BE49-F238E27FC236}">
              <a16:creationId xmlns:a16="http://schemas.microsoft.com/office/drawing/2014/main" id="{4A72A850-2F40-4292-9124-21A5CFEED26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12" name="テキスト ボックス 311">
          <a:extLst>
            <a:ext uri="{FF2B5EF4-FFF2-40B4-BE49-F238E27FC236}">
              <a16:creationId xmlns:a16="http://schemas.microsoft.com/office/drawing/2014/main" id="{84EADEEE-5E5D-413B-9099-090EC795C6B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3" name="直線コネクタ 312">
          <a:extLst>
            <a:ext uri="{FF2B5EF4-FFF2-40B4-BE49-F238E27FC236}">
              <a16:creationId xmlns:a16="http://schemas.microsoft.com/office/drawing/2014/main" id="{64B6BCBF-81FB-436F-BACE-C68567E5D65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2EAA3ABB-6FE6-4B7F-B643-C682CC2EAB0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5" name="【消防施設】&#10;有形固定資産減価償却率グラフ枠">
          <a:extLst>
            <a:ext uri="{FF2B5EF4-FFF2-40B4-BE49-F238E27FC236}">
              <a16:creationId xmlns:a16="http://schemas.microsoft.com/office/drawing/2014/main" id="{55C38E00-FE2A-4806-BAF1-D35933DF49D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316" name="直線コネクタ 315">
          <a:extLst>
            <a:ext uri="{FF2B5EF4-FFF2-40B4-BE49-F238E27FC236}">
              <a16:creationId xmlns:a16="http://schemas.microsoft.com/office/drawing/2014/main" id="{D03C5067-7E1E-4EBA-BE88-BD0F9B8D0ED7}"/>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317" name="【消防施設】&#10;有形固定資産減価償却率最小値テキスト">
          <a:extLst>
            <a:ext uri="{FF2B5EF4-FFF2-40B4-BE49-F238E27FC236}">
              <a16:creationId xmlns:a16="http://schemas.microsoft.com/office/drawing/2014/main" id="{E80E4C20-D6A0-4D04-819C-76FE3CDE420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318" name="直線コネクタ 317">
          <a:extLst>
            <a:ext uri="{FF2B5EF4-FFF2-40B4-BE49-F238E27FC236}">
              <a16:creationId xmlns:a16="http://schemas.microsoft.com/office/drawing/2014/main" id="{6F8CFE58-3D1E-4E78-B9C3-54EF7CA74A0F}"/>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19" name="【消防施設】&#10;有形固定資産減価償却率最大値テキスト">
          <a:extLst>
            <a:ext uri="{FF2B5EF4-FFF2-40B4-BE49-F238E27FC236}">
              <a16:creationId xmlns:a16="http://schemas.microsoft.com/office/drawing/2014/main" id="{D1371791-6DFF-4D12-9C0D-6891A8E19F47}"/>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20" name="直線コネクタ 319">
          <a:extLst>
            <a:ext uri="{FF2B5EF4-FFF2-40B4-BE49-F238E27FC236}">
              <a16:creationId xmlns:a16="http://schemas.microsoft.com/office/drawing/2014/main" id="{D4105E7B-83C3-419E-9A36-A45440078132}"/>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321" name="【消防施設】&#10;有形固定資産減価償却率平均値テキスト">
          <a:extLst>
            <a:ext uri="{FF2B5EF4-FFF2-40B4-BE49-F238E27FC236}">
              <a16:creationId xmlns:a16="http://schemas.microsoft.com/office/drawing/2014/main" id="{D42FA1E8-B8AE-485F-954B-F00D124F385D}"/>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322" name="フローチャート: 判断 321">
          <a:extLst>
            <a:ext uri="{FF2B5EF4-FFF2-40B4-BE49-F238E27FC236}">
              <a16:creationId xmlns:a16="http://schemas.microsoft.com/office/drawing/2014/main" id="{1076F528-CBFB-4ED1-8ED3-95160F6BF6AF}"/>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323" name="フローチャート: 判断 322">
          <a:extLst>
            <a:ext uri="{FF2B5EF4-FFF2-40B4-BE49-F238E27FC236}">
              <a16:creationId xmlns:a16="http://schemas.microsoft.com/office/drawing/2014/main" id="{E3EC86C2-B870-41B3-BCC6-406797E9BB1B}"/>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324" name="n_1aveValue【消防施設】&#10;有形固定資産減価償却率">
          <a:extLst>
            <a:ext uri="{FF2B5EF4-FFF2-40B4-BE49-F238E27FC236}">
              <a16:creationId xmlns:a16="http://schemas.microsoft.com/office/drawing/2014/main" id="{8479CEF7-201F-4928-AFEE-9C9A7E48527F}"/>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325" name="フローチャート: 判断 324">
          <a:extLst>
            <a:ext uri="{FF2B5EF4-FFF2-40B4-BE49-F238E27FC236}">
              <a16:creationId xmlns:a16="http://schemas.microsoft.com/office/drawing/2014/main" id="{D6DD99EF-5A2B-481C-9F07-4F555FE6D3C3}"/>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326" name="n_2aveValue【消防施設】&#10;有形固定資産減価償却率">
          <a:extLst>
            <a:ext uri="{FF2B5EF4-FFF2-40B4-BE49-F238E27FC236}">
              <a16:creationId xmlns:a16="http://schemas.microsoft.com/office/drawing/2014/main" id="{A5855366-94C2-4C90-8FEB-C90B5B2D9012}"/>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327" name="フローチャート: 判断 326">
          <a:extLst>
            <a:ext uri="{FF2B5EF4-FFF2-40B4-BE49-F238E27FC236}">
              <a16:creationId xmlns:a16="http://schemas.microsoft.com/office/drawing/2014/main" id="{CCF4717E-DCD6-4008-AF34-EB253D9A72F9}"/>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328" name="n_3aveValue【消防施設】&#10;有形固定資産減価償却率">
          <a:extLst>
            <a:ext uri="{FF2B5EF4-FFF2-40B4-BE49-F238E27FC236}">
              <a16:creationId xmlns:a16="http://schemas.microsoft.com/office/drawing/2014/main" id="{90A7B4A6-6F71-4D0E-B588-E8F793C83E11}"/>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890479B9-1F35-4999-B925-8CD65A57FD3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1418D608-51A7-47F0-8AF4-EE0AF903F25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B58695AB-1E48-46D1-857D-A9BA790CF53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C838619F-6CB8-4C8B-91E5-4B20143BF95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37560C43-CFCC-4BC2-9CD8-E3C39162CC8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49349</xdr:rowOff>
    </xdr:from>
    <xdr:to>
      <xdr:col>85</xdr:col>
      <xdr:colOff>177800</xdr:colOff>
      <xdr:row>83</xdr:row>
      <xdr:rowOff>150949</xdr:rowOff>
    </xdr:to>
    <xdr:sp macro="" textlink="">
      <xdr:nvSpPr>
        <xdr:cNvPr id="334" name="楕円 333">
          <a:extLst>
            <a:ext uri="{FF2B5EF4-FFF2-40B4-BE49-F238E27FC236}">
              <a16:creationId xmlns:a16="http://schemas.microsoft.com/office/drawing/2014/main" id="{360C05FA-2A70-4911-A530-7DD84B09E8BC}"/>
            </a:ext>
          </a:extLst>
        </xdr:cNvPr>
        <xdr:cNvSpPr/>
      </xdr:nvSpPr>
      <xdr:spPr>
        <a:xfrm>
          <a:off x="162687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27776</xdr:rowOff>
    </xdr:from>
    <xdr:ext cx="405111" cy="259045"/>
    <xdr:sp macro="" textlink="">
      <xdr:nvSpPr>
        <xdr:cNvPr id="335" name="【消防施設】&#10;有形固定資産減価償却率該当値テキスト">
          <a:extLst>
            <a:ext uri="{FF2B5EF4-FFF2-40B4-BE49-F238E27FC236}">
              <a16:creationId xmlns:a16="http://schemas.microsoft.com/office/drawing/2014/main" id="{2352F314-42AE-4BD3-8A67-CF41E5B8E41D}"/>
            </a:ext>
          </a:extLst>
        </xdr:cNvPr>
        <xdr:cNvSpPr txBox="1"/>
      </xdr:nvSpPr>
      <xdr:spPr>
        <a:xfrm>
          <a:off x="16357600"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80373</xdr:rowOff>
    </xdr:from>
    <xdr:to>
      <xdr:col>81</xdr:col>
      <xdr:colOff>101600</xdr:colOff>
      <xdr:row>84</xdr:row>
      <xdr:rowOff>10523</xdr:rowOff>
    </xdr:to>
    <xdr:sp macro="" textlink="">
      <xdr:nvSpPr>
        <xdr:cNvPr id="336" name="楕円 335">
          <a:extLst>
            <a:ext uri="{FF2B5EF4-FFF2-40B4-BE49-F238E27FC236}">
              <a16:creationId xmlns:a16="http://schemas.microsoft.com/office/drawing/2014/main" id="{410E1A09-569C-45E0-ACA2-A423A6E5097B}"/>
            </a:ext>
          </a:extLst>
        </xdr:cNvPr>
        <xdr:cNvSpPr/>
      </xdr:nvSpPr>
      <xdr:spPr>
        <a:xfrm>
          <a:off x="15430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100149</xdr:rowOff>
    </xdr:from>
    <xdr:to>
      <xdr:col>85</xdr:col>
      <xdr:colOff>127000</xdr:colOff>
      <xdr:row>83</xdr:row>
      <xdr:rowOff>131173</xdr:rowOff>
    </xdr:to>
    <xdr:cxnSp macro="">
      <xdr:nvCxnSpPr>
        <xdr:cNvPr id="337" name="直線コネクタ 336">
          <a:extLst>
            <a:ext uri="{FF2B5EF4-FFF2-40B4-BE49-F238E27FC236}">
              <a16:creationId xmlns:a16="http://schemas.microsoft.com/office/drawing/2014/main" id="{6B93EB10-F25C-4B05-881E-21658FC79D97}"/>
            </a:ext>
          </a:extLst>
        </xdr:cNvPr>
        <xdr:cNvCxnSpPr/>
      </xdr:nvCxnSpPr>
      <xdr:spPr>
        <a:xfrm flipV="1">
          <a:off x="15481300" y="1433049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54248</xdr:rowOff>
    </xdr:from>
    <xdr:to>
      <xdr:col>76</xdr:col>
      <xdr:colOff>165100</xdr:colOff>
      <xdr:row>83</xdr:row>
      <xdr:rowOff>155848</xdr:rowOff>
    </xdr:to>
    <xdr:sp macro="" textlink="">
      <xdr:nvSpPr>
        <xdr:cNvPr id="338" name="楕円 337">
          <a:extLst>
            <a:ext uri="{FF2B5EF4-FFF2-40B4-BE49-F238E27FC236}">
              <a16:creationId xmlns:a16="http://schemas.microsoft.com/office/drawing/2014/main" id="{FED2A767-2C6B-4407-9828-206765602176}"/>
            </a:ext>
          </a:extLst>
        </xdr:cNvPr>
        <xdr:cNvSpPr/>
      </xdr:nvSpPr>
      <xdr:spPr>
        <a:xfrm>
          <a:off x="14541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105048</xdr:rowOff>
    </xdr:from>
    <xdr:to>
      <xdr:col>81</xdr:col>
      <xdr:colOff>50800</xdr:colOff>
      <xdr:row>83</xdr:row>
      <xdr:rowOff>131173</xdr:rowOff>
    </xdr:to>
    <xdr:cxnSp macro="">
      <xdr:nvCxnSpPr>
        <xdr:cNvPr id="339" name="直線コネクタ 338">
          <a:extLst>
            <a:ext uri="{FF2B5EF4-FFF2-40B4-BE49-F238E27FC236}">
              <a16:creationId xmlns:a16="http://schemas.microsoft.com/office/drawing/2014/main" id="{D26638E8-016B-4A1A-BF73-2CB70D28F764}"/>
            </a:ext>
          </a:extLst>
        </xdr:cNvPr>
        <xdr:cNvCxnSpPr/>
      </xdr:nvCxnSpPr>
      <xdr:spPr>
        <a:xfrm>
          <a:off x="14592300" y="143353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1650</xdr:rowOff>
    </xdr:from>
    <xdr:ext cx="405111" cy="259045"/>
    <xdr:sp macro="" textlink="">
      <xdr:nvSpPr>
        <xdr:cNvPr id="340" name="n_1mainValue【消防施設】&#10;有形固定資産減価償却率">
          <a:extLst>
            <a:ext uri="{FF2B5EF4-FFF2-40B4-BE49-F238E27FC236}">
              <a16:creationId xmlns:a16="http://schemas.microsoft.com/office/drawing/2014/main" id="{69E68E5B-E1AF-4F54-8ADF-D32A39CFB085}"/>
            </a:ext>
          </a:extLst>
        </xdr:cNvPr>
        <xdr:cNvSpPr txBox="1"/>
      </xdr:nvSpPr>
      <xdr:spPr>
        <a:xfrm>
          <a:off x="152660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146975</xdr:rowOff>
    </xdr:from>
    <xdr:ext cx="405111" cy="259045"/>
    <xdr:sp macro="" textlink="">
      <xdr:nvSpPr>
        <xdr:cNvPr id="341" name="n_2mainValue【消防施設】&#10;有形固定資産減価償却率">
          <a:extLst>
            <a:ext uri="{FF2B5EF4-FFF2-40B4-BE49-F238E27FC236}">
              <a16:creationId xmlns:a16="http://schemas.microsoft.com/office/drawing/2014/main" id="{4599982F-D9AA-402D-AA45-9F057F282624}"/>
            </a:ext>
          </a:extLst>
        </xdr:cNvPr>
        <xdr:cNvSpPr txBox="1"/>
      </xdr:nvSpPr>
      <xdr:spPr>
        <a:xfrm>
          <a:off x="14389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2" name="正方形/長方形 341">
          <a:extLst>
            <a:ext uri="{FF2B5EF4-FFF2-40B4-BE49-F238E27FC236}">
              <a16:creationId xmlns:a16="http://schemas.microsoft.com/office/drawing/2014/main" id="{166858D4-6362-4E22-9D22-978EADB8E9B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3" name="正方形/長方形 342">
          <a:extLst>
            <a:ext uri="{FF2B5EF4-FFF2-40B4-BE49-F238E27FC236}">
              <a16:creationId xmlns:a16="http://schemas.microsoft.com/office/drawing/2014/main" id="{A1DBC599-5453-42EF-B636-E5B8D7B4433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4" name="正方形/長方形 343">
          <a:extLst>
            <a:ext uri="{FF2B5EF4-FFF2-40B4-BE49-F238E27FC236}">
              <a16:creationId xmlns:a16="http://schemas.microsoft.com/office/drawing/2014/main" id="{DE555EED-C72E-4C4D-815D-B66D1F4E922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5" name="正方形/長方形 344">
          <a:extLst>
            <a:ext uri="{FF2B5EF4-FFF2-40B4-BE49-F238E27FC236}">
              <a16:creationId xmlns:a16="http://schemas.microsoft.com/office/drawing/2014/main" id="{8AF5C07C-CEA0-4DB2-B82B-D3666CEE98B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6" name="正方形/長方形 345">
          <a:extLst>
            <a:ext uri="{FF2B5EF4-FFF2-40B4-BE49-F238E27FC236}">
              <a16:creationId xmlns:a16="http://schemas.microsoft.com/office/drawing/2014/main" id="{4EF3F0D0-1EBB-401E-855C-B6A6AA230A4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7" name="正方形/長方形 346">
          <a:extLst>
            <a:ext uri="{FF2B5EF4-FFF2-40B4-BE49-F238E27FC236}">
              <a16:creationId xmlns:a16="http://schemas.microsoft.com/office/drawing/2014/main" id="{0124C44F-59C5-41FC-AC6A-13CF1F6F523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8" name="正方形/長方形 347">
          <a:extLst>
            <a:ext uri="{FF2B5EF4-FFF2-40B4-BE49-F238E27FC236}">
              <a16:creationId xmlns:a16="http://schemas.microsoft.com/office/drawing/2014/main" id="{41E81B56-01AC-4571-8EC3-6BFAB46448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9" name="正方形/長方形 348">
          <a:extLst>
            <a:ext uri="{FF2B5EF4-FFF2-40B4-BE49-F238E27FC236}">
              <a16:creationId xmlns:a16="http://schemas.microsoft.com/office/drawing/2014/main" id="{67C704AF-A03A-4026-A699-F60B16D0781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0" name="テキスト ボックス 349">
          <a:extLst>
            <a:ext uri="{FF2B5EF4-FFF2-40B4-BE49-F238E27FC236}">
              <a16:creationId xmlns:a16="http://schemas.microsoft.com/office/drawing/2014/main" id="{65CA095F-0459-4BF5-94FE-D452777B038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1" name="直線コネクタ 350">
          <a:extLst>
            <a:ext uri="{FF2B5EF4-FFF2-40B4-BE49-F238E27FC236}">
              <a16:creationId xmlns:a16="http://schemas.microsoft.com/office/drawing/2014/main" id="{0E7219F0-B719-4360-A79E-9805D531A48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52" name="直線コネクタ 351">
          <a:extLst>
            <a:ext uri="{FF2B5EF4-FFF2-40B4-BE49-F238E27FC236}">
              <a16:creationId xmlns:a16="http://schemas.microsoft.com/office/drawing/2014/main" id="{7E5D6F4F-37B4-4D18-BC4A-6B6BE1EDC29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53" name="テキスト ボックス 352">
          <a:extLst>
            <a:ext uri="{FF2B5EF4-FFF2-40B4-BE49-F238E27FC236}">
              <a16:creationId xmlns:a16="http://schemas.microsoft.com/office/drawing/2014/main" id="{DEB62B01-1ABB-4FE6-AA83-47FE0830588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54" name="直線コネクタ 353">
          <a:extLst>
            <a:ext uri="{FF2B5EF4-FFF2-40B4-BE49-F238E27FC236}">
              <a16:creationId xmlns:a16="http://schemas.microsoft.com/office/drawing/2014/main" id="{C8C8CFF7-710F-4840-B488-FDF4A8BF2EE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55" name="テキスト ボックス 354">
          <a:extLst>
            <a:ext uri="{FF2B5EF4-FFF2-40B4-BE49-F238E27FC236}">
              <a16:creationId xmlns:a16="http://schemas.microsoft.com/office/drawing/2014/main" id="{00D186B7-8CB1-464B-B616-4481677E81F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56" name="直線コネクタ 355">
          <a:extLst>
            <a:ext uri="{FF2B5EF4-FFF2-40B4-BE49-F238E27FC236}">
              <a16:creationId xmlns:a16="http://schemas.microsoft.com/office/drawing/2014/main" id="{805E29C7-F92B-46AA-A07F-FF2E56020ED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57" name="テキスト ボックス 356">
          <a:extLst>
            <a:ext uri="{FF2B5EF4-FFF2-40B4-BE49-F238E27FC236}">
              <a16:creationId xmlns:a16="http://schemas.microsoft.com/office/drawing/2014/main" id="{6CBE353C-72F9-41C8-BB9B-308312EE6D7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58" name="直線コネクタ 357">
          <a:extLst>
            <a:ext uri="{FF2B5EF4-FFF2-40B4-BE49-F238E27FC236}">
              <a16:creationId xmlns:a16="http://schemas.microsoft.com/office/drawing/2014/main" id="{4BC49DE3-8945-4F03-981E-B2E8279C72A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59" name="テキスト ボックス 358">
          <a:extLst>
            <a:ext uri="{FF2B5EF4-FFF2-40B4-BE49-F238E27FC236}">
              <a16:creationId xmlns:a16="http://schemas.microsoft.com/office/drawing/2014/main" id="{472040C1-7AD9-4176-9692-A28E1965FB3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60" name="直線コネクタ 359">
          <a:extLst>
            <a:ext uri="{FF2B5EF4-FFF2-40B4-BE49-F238E27FC236}">
              <a16:creationId xmlns:a16="http://schemas.microsoft.com/office/drawing/2014/main" id="{77EC81CF-B34C-47F5-B110-A34347A4F4D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61" name="テキスト ボックス 360">
          <a:extLst>
            <a:ext uri="{FF2B5EF4-FFF2-40B4-BE49-F238E27FC236}">
              <a16:creationId xmlns:a16="http://schemas.microsoft.com/office/drawing/2014/main" id="{A6078071-AF86-414A-8F8C-70EDEF88CB5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2" name="直線コネクタ 361">
          <a:extLst>
            <a:ext uri="{FF2B5EF4-FFF2-40B4-BE49-F238E27FC236}">
              <a16:creationId xmlns:a16="http://schemas.microsoft.com/office/drawing/2014/main" id="{E917F533-9368-4340-A22A-60F64E491EA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363" name="テキスト ボックス 362">
          <a:extLst>
            <a:ext uri="{FF2B5EF4-FFF2-40B4-BE49-F238E27FC236}">
              <a16:creationId xmlns:a16="http://schemas.microsoft.com/office/drawing/2014/main" id="{123AD93D-B9C8-4F0B-81BC-B05999044CC6}"/>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4" name="【消防施設】&#10;一人当たり面積グラフ枠">
          <a:extLst>
            <a:ext uri="{FF2B5EF4-FFF2-40B4-BE49-F238E27FC236}">
              <a16:creationId xmlns:a16="http://schemas.microsoft.com/office/drawing/2014/main" id="{F40C84F0-FA4E-43B7-9A04-2AE832289C3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365" name="直線コネクタ 364">
          <a:extLst>
            <a:ext uri="{FF2B5EF4-FFF2-40B4-BE49-F238E27FC236}">
              <a16:creationId xmlns:a16="http://schemas.microsoft.com/office/drawing/2014/main" id="{1342A7D6-0373-4404-8AD8-8FD493900FD1}"/>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366" name="【消防施設】&#10;一人当たり面積最小値テキスト">
          <a:extLst>
            <a:ext uri="{FF2B5EF4-FFF2-40B4-BE49-F238E27FC236}">
              <a16:creationId xmlns:a16="http://schemas.microsoft.com/office/drawing/2014/main" id="{3905FF35-2D1A-4AC6-BF86-902A9C1A8BA7}"/>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367" name="直線コネクタ 366">
          <a:extLst>
            <a:ext uri="{FF2B5EF4-FFF2-40B4-BE49-F238E27FC236}">
              <a16:creationId xmlns:a16="http://schemas.microsoft.com/office/drawing/2014/main" id="{0336BB18-7313-4F95-B0C8-268E617E1B25}"/>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368" name="【消防施設】&#10;一人当たり面積最大値テキスト">
          <a:extLst>
            <a:ext uri="{FF2B5EF4-FFF2-40B4-BE49-F238E27FC236}">
              <a16:creationId xmlns:a16="http://schemas.microsoft.com/office/drawing/2014/main" id="{9299E762-D493-41EB-A874-60ACB9FA6AF0}"/>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369" name="直線コネクタ 368">
          <a:extLst>
            <a:ext uri="{FF2B5EF4-FFF2-40B4-BE49-F238E27FC236}">
              <a16:creationId xmlns:a16="http://schemas.microsoft.com/office/drawing/2014/main" id="{886522D8-E720-4D97-841E-D5A82C2E5D38}"/>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370" name="【消防施設】&#10;一人当たり面積平均値テキスト">
          <a:extLst>
            <a:ext uri="{FF2B5EF4-FFF2-40B4-BE49-F238E27FC236}">
              <a16:creationId xmlns:a16="http://schemas.microsoft.com/office/drawing/2014/main" id="{D0257A1F-057A-4200-B27B-86DF1EAD91BA}"/>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371" name="フローチャート: 判断 370">
          <a:extLst>
            <a:ext uri="{FF2B5EF4-FFF2-40B4-BE49-F238E27FC236}">
              <a16:creationId xmlns:a16="http://schemas.microsoft.com/office/drawing/2014/main" id="{E3E08D90-3740-4BB9-9B04-DA3A61666207}"/>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372" name="フローチャート: 判断 371">
          <a:extLst>
            <a:ext uri="{FF2B5EF4-FFF2-40B4-BE49-F238E27FC236}">
              <a16:creationId xmlns:a16="http://schemas.microsoft.com/office/drawing/2014/main" id="{D4D1C148-352E-4107-B239-24657240F249}"/>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373" name="n_1aveValue【消防施設】&#10;一人当たり面積">
          <a:extLst>
            <a:ext uri="{FF2B5EF4-FFF2-40B4-BE49-F238E27FC236}">
              <a16:creationId xmlns:a16="http://schemas.microsoft.com/office/drawing/2014/main" id="{6596B362-3A2F-4154-80BE-F67258BF8A4D}"/>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374" name="フローチャート: 判断 373">
          <a:extLst>
            <a:ext uri="{FF2B5EF4-FFF2-40B4-BE49-F238E27FC236}">
              <a16:creationId xmlns:a16="http://schemas.microsoft.com/office/drawing/2014/main" id="{1E8C7837-7970-4619-AE77-E1D233C69144}"/>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375" name="n_2aveValue【消防施設】&#10;一人当たり面積">
          <a:extLst>
            <a:ext uri="{FF2B5EF4-FFF2-40B4-BE49-F238E27FC236}">
              <a16:creationId xmlns:a16="http://schemas.microsoft.com/office/drawing/2014/main" id="{FD3F047E-EF69-4967-939A-E85FBE0DBD0C}"/>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376" name="フローチャート: 判断 375">
          <a:extLst>
            <a:ext uri="{FF2B5EF4-FFF2-40B4-BE49-F238E27FC236}">
              <a16:creationId xmlns:a16="http://schemas.microsoft.com/office/drawing/2014/main" id="{31935492-9378-4694-9343-D2C4AA1EFBA6}"/>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377" name="n_3aveValue【消防施設】&#10;一人当たり面積">
          <a:extLst>
            <a:ext uri="{FF2B5EF4-FFF2-40B4-BE49-F238E27FC236}">
              <a16:creationId xmlns:a16="http://schemas.microsoft.com/office/drawing/2014/main" id="{E4CC1AE7-EC22-4087-8CB8-D7219011E4EB}"/>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8" name="テキスト ボックス 377">
          <a:extLst>
            <a:ext uri="{FF2B5EF4-FFF2-40B4-BE49-F238E27FC236}">
              <a16:creationId xmlns:a16="http://schemas.microsoft.com/office/drawing/2014/main" id="{AD683C63-9096-4E5A-BDB2-9E47C7165BC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9" name="テキスト ボックス 378">
          <a:extLst>
            <a:ext uri="{FF2B5EF4-FFF2-40B4-BE49-F238E27FC236}">
              <a16:creationId xmlns:a16="http://schemas.microsoft.com/office/drawing/2014/main" id="{92260D45-4311-4A3F-B0E2-F038DFE17E6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80" name="テキスト ボックス 379">
          <a:extLst>
            <a:ext uri="{FF2B5EF4-FFF2-40B4-BE49-F238E27FC236}">
              <a16:creationId xmlns:a16="http://schemas.microsoft.com/office/drawing/2014/main" id="{501DBD1B-4794-4E0A-B6DC-7736CF812C0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1" name="テキスト ボックス 380">
          <a:extLst>
            <a:ext uri="{FF2B5EF4-FFF2-40B4-BE49-F238E27FC236}">
              <a16:creationId xmlns:a16="http://schemas.microsoft.com/office/drawing/2014/main" id="{2239C472-AC3F-41A7-B844-29A8D5A3F14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2" name="テキスト ボックス 381">
          <a:extLst>
            <a:ext uri="{FF2B5EF4-FFF2-40B4-BE49-F238E27FC236}">
              <a16:creationId xmlns:a16="http://schemas.microsoft.com/office/drawing/2014/main" id="{AB636775-96E9-4624-ACCC-16B7F1B3E9B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14923</xdr:rowOff>
    </xdr:from>
    <xdr:to>
      <xdr:col>116</xdr:col>
      <xdr:colOff>114300</xdr:colOff>
      <xdr:row>86</xdr:row>
      <xdr:rowOff>116523</xdr:rowOff>
    </xdr:to>
    <xdr:sp macro="" textlink="">
      <xdr:nvSpPr>
        <xdr:cNvPr id="383" name="楕円 382">
          <a:extLst>
            <a:ext uri="{FF2B5EF4-FFF2-40B4-BE49-F238E27FC236}">
              <a16:creationId xmlns:a16="http://schemas.microsoft.com/office/drawing/2014/main" id="{935B58C1-805A-4961-95CA-6D588C224EFF}"/>
            </a:ext>
          </a:extLst>
        </xdr:cNvPr>
        <xdr:cNvSpPr/>
      </xdr:nvSpPr>
      <xdr:spPr>
        <a:xfrm>
          <a:off x="22110700" y="147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384" name="【消防施設】&#10;一人当たり面積該当値テキスト">
          <a:extLst>
            <a:ext uri="{FF2B5EF4-FFF2-40B4-BE49-F238E27FC236}">
              <a16:creationId xmlns:a16="http://schemas.microsoft.com/office/drawing/2014/main" id="{87B4EB16-4C06-4D63-ABA4-E55E9167C97E}"/>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16066</xdr:rowOff>
    </xdr:from>
    <xdr:to>
      <xdr:col>112</xdr:col>
      <xdr:colOff>38100</xdr:colOff>
      <xdr:row>86</xdr:row>
      <xdr:rowOff>117666</xdr:rowOff>
    </xdr:to>
    <xdr:sp macro="" textlink="">
      <xdr:nvSpPr>
        <xdr:cNvPr id="385" name="楕円 384">
          <a:extLst>
            <a:ext uri="{FF2B5EF4-FFF2-40B4-BE49-F238E27FC236}">
              <a16:creationId xmlns:a16="http://schemas.microsoft.com/office/drawing/2014/main" id="{0BD5976B-20FF-4070-BA39-1846856996AE}"/>
            </a:ext>
          </a:extLst>
        </xdr:cNvPr>
        <xdr:cNvSpPr/>
      </xdr:nvSpPr>
      <xdr:spPr>
        <a:xfrm>
          <a:off x="21272500" y="147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65723</xdr:rowOff>
    </xdr:from>
    <xdr:to>
      <xdr:col>116</xdr:col>
      <xdr:colOff>63500</xdr:colOff>
      <xdr:row>86</xdr:row>
      <xdr:rowOff>66866</xdr:rowOff>
    </xdr:to>
    <xdr:cxnSp macro="">
      <xdr:nvCxnSpPr>
        <xdr:cNvPr id="386" name="直線コネクタ 385">
          <a:extLst>
            <a:ext uri="{FF2B5EF4-FFF2-40B4-BE49-F238E27FC236}">
              <a16:creationId xmlns:a16="http://schemas.microsoft.com/office/drawing/2014/main" id="{7807ED73-9027-4AAC-9A71-B97D924078DF}"/>
            </a:ext>
          </a:extLst>
        </xdr:cNvPr>
        <xdr:cNvCxnSpPr/>
      </xdr:nvCxnSpPr>
      <xdr:spPr>
        <a:xfrm flipV="1">
          <a:off x="21323300" y="1481042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93599</xdr:rowOff>
    </xdr:from>
    <xdr:to>
      <xdr:col>107</xdr:col>
      <xdr:colOff>101600</xdr:colOff>
      <xdr:row>86</xdr:row>
      <xdr:rowOff>23749</xdr:rowOff>
    </xdr:to>
    <xdr:sp macro="" textlink="">
      <xdr:nvSpPr>
        <xdr:cNvPr id="387" name="楕円 386">
          <a:extLst>
            <a:ext uri="{FF2B5EF4-FFF2-40B4-BE49-F238E27FC236}">
              <a16:creationId xmlns:a16="http://schemas.microsoft.com/office/drawing/2014/main" id="{37204F4F-3B49-4103-AFCD-912013890D78}"/>
            </a:ext>
          </a:extLst>
        </xdr:cNvPr>
        <xdr:cNvSpPr/>
      </xdr:nvSpPr>
      <xdr:spPr>
        <a:xfrm>
          <a:off x="20383500" y="146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144399</xdr:rowOff>
    </xdr:from>
    <xdr:to>
      <xdr:col>111</xdr:col>
      <xdr:colOff>177800</xdr:colOff>
      <xdr:row>86</xdr:row>
      <xdr:rowOff>66866</xdr:rowOff>
    </xdr:to>
    <xdr:cxnSp macro="">
      <xdr:nvCxnSpPr>
        <xdr:cNvPr id="388" name="直線コネクタ 387">
          <a:extLst>
            <a:ext uri="{FF2B5EF4-FFF2-40B4-BE49-F238E27FC236}">
              <a16:creationId xmlns:a16="http://schemas.microsoft.com/office/drawing/2014/main" id="{EAA651A9-0B8E-42F6-8167-A0A7E5F2E7F9}"/>
            </a:ext>
          </a:extLst>
        </xdr:cNvPr>
        <xdr:cNvCxnSpPr/>
      </xdr:nvCxnSpPr>
      <xdr:spPr>
        <a:xfrm>
          <a:off x="20434300" y="14717649"/>
          <a:ext cx="8890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108793</xdr:rowOff>
    </xdr:from>
    <xdr:ext cx="469744" cy="259045"/>
    <xdr:sp macro="" textlink="">
      <xdr:nvSpPr>
        <xdr:cNvPr id="389" name="n_1mainValue【消防施設】&#10;一人当たり面積">
          <a:extLst>
            <a:ext uri="{FF2B5EF4-FFF2-40B4-BE49-F238E27FC236}">
              <a16:creationId xmlns:a16="http://schemas.microsoft.com/office/drawing/2014/main" id="{806598D1-45C3-41BC-B287-DABE46A0AF69}"/>
            </a:ext>
          </a:extLst>
        </xdr:cNvPr>
        <xdr:cNvSpPr txBox="1"/>
      </xdr:nvSpPr>
      <xdr:spPr>
        <a:xfrm>
          <a:off x="21075727" y="1485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40276</xdr:rowOff>
    </xdr:from>
    <xdr:ext cx="469744" cy="259045"/>
    <xdr:sp macro="" textlink="">
      <xdr:nvSpPr>
        <xdr:cNvPr id="390" name="n_2mainValue【消防施設】&#10;一人当たり面積">
          <a:extLst>
            <a:ext uri="{FF2B5EF4-FFF2-40B4-BE49-F238E27FC236}">
              <a16:creationId xmlns:a16="http://schemas.microsoft.com/office/drawing/2014/main" id="{BCB6B4BC-3B01-41B2-A856-E0FED5A198EB}"/>
            </a:ext>
          </a:extLst>
        </xdr:cNvPr>
        <xdr:cNvSpPr txBox="1"/>
      </xdr:nvSpPr>
      <xdr:spPr>
        <a:xfrm>
          <a:off x="20199427" y="1444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1" name="正方形/長方形 390">
          <a:extLst>
            <a:ext uri="{FF2B5EF4-FFF2-40B4-BE49-F238E27FC236}">
              <a16:creationId xmlns:a16="http://schemas.microsoft.com/office/drawing/2014/main" id="{7AAFC322-FA36-4230-899A-34011C73E3E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2" name="正方形/長方形 391">
          <a:extLst>
            <a:ext uri="{FF2B5EF4-FFF2-40B4-BE49-F238E27FC236}">
              <a16:creationId xmlns:a16="http://schemas.microsoft.com/office/drawing/2014/main" id="{36F9BEDD-509A-4419-8121-2FC99568FB1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3" name="正方形/長方形 392">
          <a:extLst>
            <a:ext uri="{FF2B5EF4-FFF2-40B4-BE49-F238E27FC236}">
              <a16:creationId xmlns:a16="http://schemas.microsoft.com/office/drawing/2014/main" id="{D25AC55A-9689-4798-BE72-1D886D19636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4" name="正方形/長方形 393">
          <a:extLst>
            <a:ext uri="{FF2B5EF4-FFF2-40B4-BE49-F238E27FC236}">
              <a16:creationId xmlns:a16="http://schemas.microsoft.com/office/drawing/2014/main" id="{CA764A84-1F18-431F-AAC4-997A5BC357A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5" name="正方形/長方形 394">
          <a:extLst>
            <a:ext uri="{FF2B5EF4-FFF2-40B4-BE49-F238E27FC236}">
              <a16:creationId xmlns:a16="http://schemas.microsoft.com/office/drawing/2014/main" id="{88C583D5-C9FD-483B-AD40-4A640BF1B42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6" name="正方形/長方形 395">
          <a:extLst>
            <a:ext uri="{FF2B5EF4-FFF2-40B4-BE49-F238E27FC236}">
              <a16:creationId xmlns:a16="http://schemas.microsoft.com/office/drawing/2014/main" id="{BEFC2942-90C5-4715-BE76-C0AE401EF84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7" name="正方形/長方形 396">
          <a:extLst>
            <a:ext uri="{FF2B5EF4-FFF2-40B4-BE49-F238E27FC236}">
              <a16:creationId xmlns:a16="http://schemas.microsoft.com/office/drawing/2014/main" id="{B411E87F-BC70-4EB7-ABAE-278CE34E266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8" name="正方形/長方形 397">
          <a:extLst>
            <a:ext uri="{FF2B5EF4-FFF2-40B4-BE49-F238E27FC236}">
              <a16:creationId xmlns:a16="http://schemas.microsoft.com/office/drawing/2014/main" id="{181C71E4-BD97-4D58-857B-4E125253645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9" name="テキスト ボックス 398">
          <a:extLst>
            <a:ext uri="{FF2B5EF4-FFF2-40B4-BE49-F238E27FC236}">
              <a16:creationId xmlns:a16="http://schemas.microsoft.com/office/drawing/2014/main" id="{D99C5F5B-55BE-4DE7-8808-A024DA5052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0" name="直線コネクタ 399">
          <a:extLst>
            <a:ext uri="{FF2B5EF4-FFF2-40B4-BE49-F238E27FC236}">
              <a16:creationId xmlns:a16="http://schemas.microsoft.com/office/drawing/2014/main" id="{3D59FCF4-9191-4A37-A2D1-2AA11F60369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01" name="直線コネクタ 400">
          <a:extLst>
            <a:ext uri="{FF2B5EF4-FFF2-40B4-BE49-F238E27FC236}">
              <a16:creationId xmlns:a16="http://schemas.microsoft.com/office/drawing/2014/main" id="{6D4BB2A2-98BE-4081-97FD-AAE47EB84AA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02" name="テキスト ボックス 401">
          <a:extLst>
            <a:ext uri="{FF2B5EF4-FFF2-40B4-BE49-F238E27FC236}">
              <a16:creationId xmlns:a16="http://schemas.microsoft.com/office/drawing/2014/main" id="{A3E2C3A5-6E88-4A5F-9E3F-44D149C4F725}"/>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03" name="直線コネクタ 402">
          <a:extLst>
            <a:ext uri="{FF2B5EF4-FFF2-40B4-BE49-F238E27FC236}">
              <a16:creationId xmlns:a16="http://schemas.microsoft.com/office/drawing/2014/main" id="{BFF881CC-5C06-4E4B-B13D-182164759CD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04" name="テキスト ボックス 403">
          <a:extLst>
            <a:ext uri="{FF2B5EF4-FFF2-40B4-BE49-F238E27FC236}">
              <a16:creationId xmlns:a16="http://schemas.microsoft.com/office/drawing/2014/main" id="{26A4FA00-C964-4302-B8BF-D1DBFC2CB9A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05" name="直線コネクタ 404">
          <a:extLst>
            <a:ext uri="{FF2B5EF4-FFF2-40B4-BE49-F238E27FC236}">
              <a16:creationId xmlns:a16="http://schemas.microsoft.com/office/drawing/2014/main" id="{F787DD79-C86E-40CA-9F2D-3582AF02313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06" name="テキスト ボックス 405">
          <a:extLst>
            <a:ext uri="{FF2B5EF4-FFF2-40B4-BE49-F238E27FC236}">
              <a16:creationId xmlns:a16="http://schemas.microsoft.com/office/drawing/2014/main" id="{FC94CBEA-E090-4B3E-8389-C68CDEDFC10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07" name="直線コネクタ 406">
          <a:extLst>
            <a:ext uri="{FF2B5EF4-FFF2-40B4-BE49-F238E27FC236}">
              <a16:creationId xmlns:a16="http://schemas.microsoft.com/office/drawing/2014/main" id="{F486F8D2-381D-4C3E-A174-089DB06D606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08" name="テキスト ボックス 407">
          <a:extLst>
            <a:ext uri="{FF2B5EF4-FFF2-40B4-BE49-F238E27FC236}">
              <a16:creationId xmlns:a16="http://schemas.microsoft.com/office/drawing/2014/main" id="{3F7F105F-0310-49D6-AD74-A83383D0B90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09" name="直線コネクタ 408">
          <a:extLst>
            <a:ext uri="{FF2B5EF4-FFF2-40B4-BE49-F238E27FC236}">
              <a16:creationId xmlns:a16="http://schemas.microsoft.com/office/drawing/2014/main" id="{AC0F8F18-1B9E-4623-A134-15EDA06F428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10" name="テキスト ボックス 409">
          <a:extLst>
            <a:ext uri="{FF2B5EF4-FFF2-40B4-BE49-F238E27FC236}">
              <a16:creationId xmlns:a16="http://schemas.microsoft.com/office/drawing/2014/main" id="{65953951-9AF9-4C55-8035-B107D3E2187C}"/>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1" name="直線コネクタ 410">
          <a:extLst>
            <a:ext uri="{FF2B5EF4-FFF2-40B4-BE49-F238E27FC236}">
              <a16:creationId xmlns:a16="http://schemas.microsoft.com/office/drawing/2014/main" id="{411CEF90-F3EC-4512-8EC3-A695F8FEF28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2" name="テキスト ボックス 411">
          <a:extLst>
            <a:ext uri="{FF2B5EF4-FFF2-40B4-BE49-F238E27FC236}">
              <a16:creationId xmlns:a16="http://schemas.microsoft.com/office/drawing/2014/main" id="{14DDF436-1CC7-4EC1-8E94-F4A6E5CC7D8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3" name="【庁舎】&#10;有形固定資産減価償却率グラフ枠">
          <a:extLst>
            <a:ext uri="{FF2B5EF4-FFF2-40B4-BE49-F238E27FC236}">
              <a16:creationId xmlns:a16="http://schemas.microsoft.com/office/drawing/2014/main" id="{9A610CB1-13CD-4689-9C9A-DD4AC27D940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14" name="直線コネクタ 413">
          <a:extLst>
            <a:ext uri="{FF2B5EF4-FFF2-40B4-BE49-F238E27FC236}">
              <a16:creationId xmlns:a16="http://schemas.microsoft.com/office/drawing/2014/main" id="{12E15E90-79C8-4530-91A5-25D7E72C5EDD}"/>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15" name="【庁舎】&#10;有形固定資産減価償却率最小値テキスト">
          <a:extLst>
            <a:ext uri="{FF2B5EF4-FFF2-40B4-BE49-F238E27FC236}">
              <a16:creationId xmlns:a16="http://schemas.microsoft.com/office/drawing/2014/main" id="{EAD47911-BDCD-417A-ADEC-DC99549C1E75}"/>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16" name="直線コネクタ 415">
          <a:extLst>
            <a:ext uri="{FF2B5EF4-FFF2-40B4-BE49-F238E27FC236}">
              <a16:creationId xmlns:a16="http://schemas.microsoft.com/office/drawing/2014/main" id="{55069254-AFDE-4F03-B5FD-A48D4E50CC3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17" name="【庁舎】&#10;有形固定資産減価償却率最大値テキスト">
          <a:extLst>
            <a:ext uri="{FF2B5EF4-FFF2-40B4-BE49-F238E27FC236}">
              <a16:creationId xmlns:a16="http://schemas.microsoft.com/office/drawing/2014/main" id="{D058C3D4-58B9-466B-A579-DF75E36014FF}"/>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18" name="直線コネクタ 417">
          <a:extLst>
            <a:ext uri="{FF2B5EF4-FFF2-40B4-BE49-F238E27FC236}">
              <a16:creationId xmlns:a16="http://schemas.microsoft.com/office/drawing/2014/main" id="{3B2C7F4B-48C3-455A-A5B5-288EFF1D4225}"/>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19" name="【庁舎】&#10;有形固定資産減価償却率平均値テキスト">
          <a:extLst>
            <a:ext uri="{FF2B5EF4-FFF2-40B4-BE49-F238E27FC236}">
              <a16:creationId xmlns:a16="http://schemas.microsoft.com/office/drawing/2014/main" id="{2B3EAE47-4939-46C5-AEF3-BB93B9D0053A}"/>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20" name="フローチャート: 判断 419">
          <a:extLst>
            <a:ext uri="{FF2B5EF4-FFF2-40B4-BE49-F238E27FC236}">
              <a16:creationId xmlns:a16="http://schemas.microsoft.com/office/drawing/2014/main" id="{6C250F77-5027-4D13-B2D6-91083E8CD36D}"/>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21" name="フローチャート: 判断 420">
          <a:extLst>
            <a:ext uri="{FF2B5EF4-FFF2-40B4-BE49-F238E27FC236}">
              <a16:creationId xmlns:a16="http://schemas.microsoft.com/office/drawing/2014/main" id="{A027CF4C-C774-43A9-8006-BC68114AC5C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422" name="n_1aveValue【庁舎】&#10;有形固定資産減価償却率">
          <a:extLst>
            <a:ext uri="{FF2B5EF4-FFF2-40B4-BE49-F238E27FC236}">
              <a16:creationId xmlns:a16="http://schemas.microsoft.com/office/drawing/2014/main" id="{709CDDC9-0003-4967-99B4-67387CEA082F}"/>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23" name="フローチャート: 判断 422">
          <a:extLst>
            <a:ext uri="{FF2B5EF4-FFF2-40B4-BE49-F238E27FC236}">
              <a16:creationId xmlns:a16="http://schemas.microsoft.com/office/drawing/2014/main" id="{27452DA1-A70A-482E-82A5-D7424FF31C4D}"/>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424" name="n_2aveValue【庁舎】&#10;有形固定資産減価償却率">
          <a:extLst>
            <a:ext uri="{FF2B5EF4-FFF2-40B4-BE49-F238E27FC236}">
              <a16:creationId xmlns:a16="http://schemas.microsoft.com/office/drawing/2014/main" id="{2D3BF212-5D94-4C5E-93CE-E3A8D92E48C6}"/>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425" name="フローチャート: 判断 424">
          <a:extLst>
            <a:ext uri="{FF2B5EF4-FFF2-40B4-BE49-F238E27FC236}">
              <a16:creationId xmlns:a16="http://schemas.microsoft.com/office/drawing/2014/main" id="{4B9E318C-DC1F-4CA6-8B06-5E3793CDD63B}"/>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426" name="n_3aveValue【庁舎】&#10;有形固定資産減価償却率">
          <a:extLst>
            <a:ext uri="{FF2B5EF4-FFF2-40B4-BE49-F238E27FC236}">
              <a16:creationId xmlns:a16="http://schemas.microsoft.com/office/drawing/2014/main" id="{6DFEB4FC-DEB7-40E7-A922-F3CA19EFE42A}"/>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3210271-2C89-493E-9438-E50EA5CD7D4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D1DC5B04-7814-451E-8282-9D69D5DD674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EEA99E6A-2661-4770-A090-258AB7E35C6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D1CC969D-A929-4FA6-94E8-AB3D92E6C4A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AFD9D7DF-A24E-43B3-8960-0BF34EFA75D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16511</xdr:rowOff>
    </xdr:from>
    <xdr:to>
      <xdr:col>85</xdr:col>
      <xdr:colOff>177800</xdr:colOff>
      <xdr:row>102</xdr:row>
      <xdr:rowOff>118111</xdr:rowOff>
    </xdr:to>
    <xdr:sp macro="" textlink="">
      <xdr:nvSpPr>
        <xdr:cNvPr id="432" name="楕円 431">
          <a:extLst>
            <a:ext uri="{FF2B5EF4-FFF2-40B4-BE49-F238E27FC236}">
              <a16:creationId xmlns:a16="http://schemas.microsoft.com/office/drawing/2014/main" id="{7AE7BD8B-CCBC-4C8C-86E8-EB460E8B2539}"/>
            </a:ext>
          </a:extLst>
        </xdr:cNvPr>
        <xdr:cNvSpPr/>
      </xdr:nvSpPr>
      <xdr:spPr>
        <a:xfrm>
          <a:off x="16268700" y="175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39388</xdr:rowOff>
    </xdr:from>
    <xdr:ext cx="405111" cy="259045"/>
    <xdr:sp macro="" textlink="">
      <xdr:nvSpPr>
        <xdr:cNvPr id="433" name="【庁舎】&#10;有形固定資産減価償却率該当値テキスト">
          <a:extLst>
            <a:ext uri="{FF2B5EF4-FFF2-40B4-BE49-F238E27FC236}">
              <a16:creationId xmlns:a16="http://schemas.microsoft.com/office/drawing/2014/main" id="{3197C82A-374F-4B16-BF4F-44D30AE614E3}"/>
            </a:ext>
          </a:extLst>
        </xdr:cNvPr>
        <xdr:cNvSpPr txBox="1"/>
      </xdr:nvSpPr>
      <xdr:spPr>
        <a:xfrm>
          <a:off x="16357600" y="17355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39370</xdr:rowOff>
    </xdr:from>
    <xdr:to>
      <xdr:col>81</xdr:col>
      <xdr:colOff>101600</xdr:colOff>
      <xdr:row>102</xdr:row>
      <xdr:rowOff>140970</xdr:rowOff>
    </xdr:to>
    <xdr:sp macro="" textlink="">
      <xdr:nvSpPr>
        <xdr:cNvPr id="434" name="楕円 433">
          <a:extLst>
            <a:ext uri="{FF2B5EF4-FFF2-40B4-BE49-F238E27FC236}">
              <a16:creationId xmlns:a16="http://schemas.microsoft.com/office/drawing/2014/main" id="{99479BA8-7626-495D-8F42-55C66C6649F1}"/>
            </a:ext>
          </a:extLst>
        </xdr:cNvPr>
        <xdr:cNvSpPr/>
      </xdr:nvSpPr>
      <xdr:spPr>
        <a:xfrm>
          <a:off x="15430500" y="1752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67311</xdr:rowOff>
    </xdr:from>
    <xdr:to>
      <xdr:col>85</xdr:col>
      <xdr:colOff>127000</xdr:colOff>
      <xdr:row>102</xdr:row>
      <xdr:rowOff>90170</xdr:rowOff>
    </xdr:to>
    <xdr:cxnSp macro="">
      <xdr:nvCxnSpPr>
        <xdr:cNvPr id="435" name="直線コネクタ 434">
          <a:extLst>
            <a:ext uri="{FF2B5EF4-FFF2-40B4-BE49-F238E27FC236}">
              <a16:creationId xmlns:a16="http://schemas.microsoft.com/office/drawing/2014/main" id="{73032BA5-269F-4722-9297-C65E7B54F1BF}"/>
            </a:ext>
          </a:extLst>
        </xdr:cNvPr>
        <xdr:cNvCxnSpPr/>
      </xdr:nvCxnSpPr>
      <xdr:spPr>
        <a:xfrm flipV="1">
          <a:off x="15481300" y="175552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62230</xdr:rowOff>
    </xdr:from>
    <xdr:to>
      <xdr:col>76</xdr:col>
      <xdr:colOff>165100</xdr:colOff>
      <xdr:row>102</xdr:row>
      <xdr:rowOff>163830</xdr:rowOff>
    </xdr:to>
    <xdr:sp macro="" textlink="">
      <xdr:nvSpPr>
        <xdr:cNvPr id="436" name="楕円 435">
          <a:extLst>
            <a:ext uri="{FF2B5EF4-FFF2-40B4-BE49-F238E27FC236}">
              <a16:creationId xmlns:a16="http://schemas.microsoft.com/office/drawing/2014/main" id="{FF22ECE3-A446-4706-BA2D-7675ECC8F32D}"/>
            </a:ext>
          </a:extLst>
        </xdr:cNvPr>
        <xdr:cNvSpPr/>
      </xdr:nvSpPr>
      <xdr:spPr>
        <a:xfrm>
          <a:off x="14541500" y="1755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90170</xdr:rowOff>
    </xdr:from>
    <xdr:to>
      <xdr:col>81</xdr:col>
      <xdr:colOff>50800</xdr:colOff>
      <xdr:row>102</xdr:row>
      <xdr:rowOff>113030</xdr:rowOff>
    </xdr:to>
    <xdr:cxnSp macro="">
      <xdr:nvCxnSpPr>
        <xdr:cNvPr id="437" name="直線コネクタ 436">
          <a:extLst>
            <a:ext uri="{FF2B5EF4-FFF2-40B4-BE49-F238E27FC236}">
              <a16:creationId xmlns:a16="http://schemas.microsoft.com/office/drawing/2014/main" id="{6F686387-0DF7-4E54-B8C9-4FFDC6807570}"/>
            </a:ext>
          </a:extLst>
        </xdr:cNvPr>
        <xdr:cNvCxnSpPr/>
      </xdr:nvCxnSpPr>
      <xdr:spPr>
        <a:xfrm flipV="1">
          <a:off x="14592300" y="17578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157497</xdr:rowOff>
    </xdr:from>
    <xdr:ext cx="405111" cy="259045"/>
    <xdr:sp macro="" textlink="">
      <xdr:nvSpPr>
        <xdr:cNvPr id="438" name="n_1mainValue【庁舎】&#10;有形固定資産減価償却率">
          <a:extLst>
            <a:ext uri="{FF2B5EF4-FFF2-40B4-BE49-F238E27FC236}">
              <a16:creationId xmlns:a16="http://schemas.microsoft.com/office/drawing/2014/main" id="{DDCAD603-5E18-43E1-8D03-AA2349BF6884}"/>
            </a:ext>
          </a:extLst>
        </xdr:cNvPr>
        <xdr:cNvSpPr txBox="1"/>
      </xdr:nvSpPr>
      <xdr:spPr>
        <a:xfrm>
          <a:off x="15266044" y="1730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8907</xdr:rowOff>
    </xdr:from>
    <xdr:ext cx="405111" cy="259045"/>
    <xdr:sp macro="" textlink="">
      <xdr:nvSpPr>
        <xdr:cNvPr id="439" name="n_2mainValue【庁舎】&#10;有形固定資産減価償却率">
          <a:extLst>
            <a:ext uri="{FF2B5EF4-FFF2-40B4-BE49-F238E27FC236}">
              <a16:creationId xmlns:a16="http://schemas.microsoft.com/office/drawing/2014/main" id="{7B4915EB-16EB-4B84-AC38-945F06D86510}"/>
            </a:ext>
          </a:extLst>
        </xdr:cNvPr>
        <xdr:cNvSpPr txBox="1"/>
      </xdr:nvSpPr>
      <xdr:spPr>
        <a:xfrm>
          <a:off x="14389744" y="1732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0" name="正方形/長方形 439">
          <a:extLst>
            <a:ext uri="{FF2B5EF4-FFF2-40B4-BE49-F238E27FC236}">
              <a16:creationId xmlns:a16="http://schemas.microsoft.com/office/drawing/2014/main" id="{4D1F2E62-5A33-4744-B2E5-217F425A189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1" name="正方形/長方形 440">
          <a:extLst>
            <a:ext uri="{FF2B5EF4-FFF2-40B4-BE49-F238E27FC236}">
              <a16:creationId xmlns:a16="http://schemas.microsoft.com/office/drawing/2014/main" id="{F3699320-3A53-4CAA-A27E-15102F628E9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2" name="正方形/長方形 441">
          <a:extLst>
            <a:ext uri="{FF2B5EF4-FFF2-40B4-BE49-F238E27FC236}">
              <a16:creationId xmlns:a16="http://schemas.microsoft.com/office/drawing/2014/main" id="{6435AC13-BEA2-47EC-906A-100CE65508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3" name="正方形/長方形 442">
          <a:extLst>
            <a:ext uri="{FF2B5EF4-FFF2-40B4-BE49-F238E27FC236}">
              <a16:creationId xmlns:a16="http://schemas.microsoft.com/office/drawing/2014/main" id="{8E8000EE-00F7-433C-B13D-5FA22468FFF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4" name="正方形/長方形 443">
          <a:extLst>
            <a:ext uri="{FF2B5EF4-FFF2-40B4-BE49-F238E27FC236}">
              <a16:creationId xmlns:a16="http://schemas.microsoft.com/office/drawing/2014/main" id="{ABDD7921-B01C-4BD5-8112-56047D9C107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5" name="正方形/長方形 444">
          <a:extLst>
            <a:ext uri="{FF2B5EF4-FFF2-40B4-BE49-F238E27FC236}">
              <a16:creationId xmlns:a16="http://schemas.microsoft.com/office/drawing/2014/main" id="{70443960-EBEB-4539-A7FF-F678CA4011D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6" name="正方形/長方形 445">
          <a:extLst>
            <a:ext uri="{FF2B5EF4-FFF2-40B4-BE49-F238E27FC236}">
              <a16:creationId xmlns:a16="http://schemas.microsoft.com/office/drawing/2014/main" id="{FE767099-619C-4434-BCC7-6CE1CD80D74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7" name="正方形/長方形 446">
          <a:extLst>
            <a:ext uri="{FF2B5EF4-FFF2-40B4-BE49-F238E27FC236}">
              <a16:creationId xmlns:a16="http://schemas.microsoft.com/office/drawing/2014/main" id="{5F542F8D-A51E-43F7-BA79-A365653625D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A65456E1-B1B7-44E2-B29C-3CDAD7A1539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9" name="直線コネクタ 448">
          <a:extLst>
            <a:ext uri="{FF2B5EF4-FFF2-40B4-BE49-F238E27FC236}">
              <a16:creationId xmlns:a16="http://schemas.microsoft.com/office/drawing/2014/main" id="{C1C009BE-E3B5-4FA9-8D60-F805DD4B9EB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50" name="直線コネクタ 449">
          <a:extLst>
            <a:ext uri="{FF2B5EF4-FFF2-40B4-BE49-F238E27FC236}">
              <a16:creationId xmlns:a16="http://schemas.microsoft.com/office/drawing/2014/main" id="{8EA9CDC7-6D42-42A1-BE17-0B6D877FB35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0A82917A-F276-4A38-9DF8-AD5E957F426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52" name="直線コネクタ 451">
          <a:extLst>
            <a:ext uri="{FF2B5EF4-FFF2-40B4-BE49-F238E27FC236}">
              <a16:creationId xmlns:a16="http://schemas.microsoft.com/office/drawing/2014/main" id="{F715FFFD-7DC9-4CAD-8FBD-DF6B2B97FCF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45ED6269-22C9-46D2-81EA-68E004D8D11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54" name="直線コネクタ 453">
          <a:extLst>
            <a:ext uri="{FF2B5EF4-FFF2-40B4-BE49-F238E27FC236}">
              <a16:creationId xmlns:a16="http://schemas.microsoft.com/office/drawing/2014/main" id="{B57C09DC-B5D9-447E-B62A-B9CBA029770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F6F39E81-0315-43ED-8E2E-B27B2B4DFE2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56" name="直線コネクタ 455">
          <a:extLst>
            <a:ext uri="{FF2B5EF4-FFF2-40B4-BE49-F238E27FC236}">
              <a16:creationId xmlns:a16="http://schemas.microsoft.com/office/drawing/2014/main" id="{5A1B194D-1B67-44C7-8C30-9039ADE3627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4DD15F70-6FD7-4F68-883A-485830595FF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58" name="直線コネクタ 457">
          <a:extLst>
            <a:ext uri="{FF2B5EF4-FFF2-40B4-BE49-F238E27FC236}">
              <a16:creationId xmlns:a16="http://schemas.microsoft.com/office/drawing/2014/main" id="{9BA2B68E-7A93-45EF-B61D-93F3E409235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F26EA48F-29D3-42DB-9219-01A2F6E9171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0" name="直線コネクタ 459">
          <a:extLst>
            <a:ext uri="{FF2B5EF4-FFF2-40B4-BE49-F238E27FC236}">
              <a16:creationId xmlns:a16="http://schemas.microsoft.com/office/drawing/2014/main" id="{6A77EE9D-3E5A-4FB4-AEA8-FA3A4127C53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30D7CE05-6DFF-4C5C-A0C9-9EA403C9D5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2" name="【庁舎】&#10;一人当たり面積グラフ枠">
          <a:extLst>
            <a:ext uri="{FF2B5EF4-FFF2-40B4-BE49-F238E27FC236}">
              <a16:creationId xmlns:a16="http://schemas.microsoft.com/office/drawing/2014/main" id="{DD8A073F-0D90-44FD-B5B3-97A275E35C9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463" name="直線コネクタ 462">
          <a:extLst>
            <a:ext uri="{FF2B5EF4-FFF2-40B4-BE49-F238E27FC236}">
              <a16:creationId xmlns:a16="http://schemas.microsoft.com/office/drawing/2014/main" id="{7162FA0F-CD11-4CA5-A2A3-D384BC01975F}"/>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464" name="【庁舎】&#10;一人当たり面積最小値テキスト">
          <a:extLst>
            <a:ext uri="{FF2B5EF4-FFF2-40B4-BE49-F238E27FC236}">
              <a16:creationId xmlns:a16="http://schemas.microsoft.com/office/drawing/2014/main" id="{BAA58FA9-9A4E-4F78-9E33-0702ECADB5AB}"/>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465" name="直線コネクタ 464">
          <a:extLst>
            <a:ext uri="{FF2B5EF4-FFF2-40B4-BE49-F238E27FC236}">
              <a16:creationId xmlns:a16="http://schemas.microsoft.com/office/drawing/2014/main" id="{C196492E-B9E8-454A-A51A-2035A8C65E89}"/>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466" name="【庁舎】&#10;一人当たり面積最大値テキスト">
          <a:extLst>
            <a:ext uri="{FF2B5EF4-FFF2-40B4-BE49-F238E27FC236}">
              <a16:creationId xmlns:a16="http://schemas.microsoft.com/office/drawing/2014/main" id="{E57D02B6-2FB7-41FF-ADB6-4981933F9ADA}"/>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467" name="直線コネクタ 466">
          <a:extLst>
            <a:ext uri="{FF2B5EF4-FFF2-40B4-BE49-F238E27FC236}">
              <a16:creationId xmlns:a16="http://schemas.microsoft.com/office/drawing/2014/main" id="{EE4C1E73-E9DE-4AD6-B524-45B1AB995353}"/>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468" name="【庁舎】&#10;一人当たり面積平均値テキスト">
          <a:extLst>
            <a:ext uri="{FF2B5EF4-FFF2-40B4-BE49-F238E27FC236}">
              <a16:creationId xmlns:a16="http://schemas.microsoft.com/office/drawing/2014/main" id="{E3DC6F94-2960-4D02-8B25-B0509C7E6FB3}"/>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469" name="フローチャート: 判断 468">
          <a:extLst>
            <a:ext uri="{FF2B5EF4-FFF2-40B4-BE49-F238E27FC236}">
              <a16:creationId xmlns:a16="http://schemas.microsoft.com/office/drawing/2014/main" id="{747902EE-70FE-40DE-9AEF-8587B0EFCF6E}"/>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470" name="フローチャート: 判断 469">
          <a:extLst>
            <a:ext uri="{FF2B5EF4-FFF2-40B4-BE49-F238E27FC236}">
              <a16:creationId xmlns:a16="http://schemas.microsoft.com/office/drawing/2014/main" id="{A598D376-9C98-4B04-980F-745F17BA0CC1}"/>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471" name="n_1aveValue【庁舎】&#10;一人当たり面積">
          <a:extLst>
            <a:ext uri="{FF2B5EF4-FFF2-40B4-BE49-F238E27FC236}">
              <a16:creationId xmlns:a16="http://schemas.microsoft.com/office/drawing/2014/main" id="{41E50F7C-864A-42BC-B06D-7BE97403CC44}"/>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472" name="フローチャート: 判断 471">
          <a:extLst>
            <a:ext uri="{FF2B5EF4-FFF2-40B4-BE49-F238E27FC236}">
              <a16:creationId xmlns:a16="http://schemas.microsoft.com/office/drawing/2014/main" id="{985CBE45-7F79-4E22-8B89-6F89F2BA5AC4}"/>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473" name="n_2aveValue【庁舎】&#10;一人当たり面積">
          <a:extLst>
            <a:ext uri="{FF2B5EF4-FFF2-40B4-BE49-F238E27FC236}">
              <a16:creationId xmlns:a16="http://schemas.microsoft.com/office/drawing/2014/main" id="{B2C4D644-A655-4624-84ED-D5C3B969C8EA}"/>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474" name="フローチャート: 判断 473">
          <a:extLst>
            <a:ext uri="{FF2B5EF4-FFF2-40B4-BE49-F238E27FC236}">
              <a16:creationId xmlns:a16="http://schemas.microsoft.com/office/drawing/2014/main" id="{3D75C607-8768-4CA0-945C-8C1B36A2060C}"/>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475" name="n_3aveValue【庁舎】&#10;一人当たり面積">
          <a:extLst>
            <a:ext uri="{FF2B5EF4-FFF2-40B4-BE49-F238E27FC236}">
              <a16:creationId xmlns:a16="http://schemas.microsoft.com/office/drawing/2014/main" id="{0DEAD266-B0F6-4F77-8253-A3EF4AEC8E6B}"/>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5FD29237-72D5-4647-8742-558C1659417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3DDB1C2-8126-4A73-A699-A9943EA9898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9FC2E3EA-62B8-456F-AC45-D3019A5BCB9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B1A0A0A0-E96B-464E-A043-EFD8E8F9446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F14ED310-2419-4296-9DA9-6C76DD5D0D9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169038</xdr:rowOff>
    </xdr:from>
    <xdr:to>
      <xdr:col>116</xdr:col>
      <xdr:colOff>114300</xdr:colOff>
      <xdr:row>107</xdr:row>
      <xdr:rowOff>99188</xdr:rowOff>
    </xdr:to>
    <xdr:sp macro="" textlink="">
      <xdr:nvSpPr>
        <xdr:cNvPr id="481" name="楕円 480">
          <a:extLst>
            <a:ext uri="{FF2B5EF4-FFF2-40B4-BE49-F238E27FC236}">
              <a16:creationId xmlns:a16="http://schemas.microsoft.com/office/drawing/2014/main" id="{F846461D-0B99-4253-B43A-9B2ACA5A4CEA}"/>
            </a:ext>
          </a:extLst>
        </xdr:cNvPr>
        <xdr:cNvSpPr/>
      </xdr:nvSpPr>
      <xdr:spPr>
        <a:xfrm>
          <a:off x="22110700" y="183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147465</xdr:rowOff>
    </xdr:from>
    <xdr:ext cx="469744" cy="259045"/>
    <xdr:sp macro="" textlink="">
      <xdr:nvSpPr>
        <xdr:cNvPr id="482" name="【庁舎】&#10;一人当たり面積該当値テキスト">
          <a:extLst>
            <a:ext uri="{FF2B5EF4-FFF2-40B4-BE49-F238E27FC236}">
              <a16:creationId xmlns:a16="http://schemas.microsoft.com/office/drawing/2014/main" id="{B3E6380B-4F32-4241-A5F1-59EC68890E62}"/>
            </a:ext>
          </a:extLst>
        </xdr:cNvPr>
        <xdr:cNvSpPr txBox="1"/>
      </xdr:nvSpPr>
      <xdr:spPr>
        <a:xfrm>
          <a:off x="22199600" y="1832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1015</xdr:rowOff>
    </xdr:from>
    <xdr:to>
      <xdr:col>112</xdr:col>
      <xdr:colOff>38100</xdr:colOff>
      <xdr:row>107</xdr:row>
      <xdr:rowOff>102615</xdr:rowOff>
    </xdr:to>
    <xdr:sp macro="" textlink="">
      <xdr:nvSpPr>
        <xdr:cNvPr id="483" name="楕円 482">
          <a:extLst>
            <a:ext uri="{FF2B5EF4-FFF2-40B4-BE49-F238E27FC236}">
              <a16:creationId xmlns:a16="http://schemas.microsoft.com/office/drawing/2014/main" id="{9C51BB31-1987-4EED-A1CA-E8CE63E2B90D}"/>
            </a:ext>
          </a:extLst>
        </xdr:cNvPr>
        <xdr:cNvSpPr/>
      </xdr:nvSpPr>
      <xdr:spPr>
        <a:xfrm>
          <a:off x="21272500" y="183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48388</xdr:rowOff>
    </xdr:from>
    <xdr:to>
      <xdr:col>116</xdr:col>
      <xdr:colOff>63500</xdr:colOff>
      <xdr:row>107</xdr:row>
      <xdr:rowOff>51815</xdr:rowOff>
    </xdr:to>
    <xdr:cxnSp macro="">
      <xdr:nvCxnSpPr>
        <xdr:cNvPr id="484" name="直線コネクタ 483">
          <a:extLst>
            <a:ext uri="{FF2B5EF4-FFF2-40B4-BE49-F238E27FC236}">
              <a16:creationId xmlns:a16="http://schemas.microsoft.com/office/drawing/2014/main" id="{5FA131B0-0E17-447F-B477-343EF621F49D}"/>
            </a:ext>
          </a:extLst>
        </xdr:cNvPr>
        <xdr:cNvCxnSpPr/>
      </xdr:nvCxnSpPr>
      <xdr:spPr>
        <a:xfrm flipV="1">
          <a:off x="21323300" y="18393538"/>
          <a:ext cx="8382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xdr:rowOff>
    </xdr:from>
    <xdr:to>
      <xdr:col>107</xdr:col>
      <xdr:colOff>101600</xdr:colOff>
      <xdr:row>107</xdr:row>
      <xdr:rowOff>105283</xdr:rowOff>
    </xdr:to>
    <xdr:sp macro="" textlink="">
      <xdr:nvSpPr>
        <xdr:cNvPr id="485" name="楕円 484">
          <a:extLst>
            <a:ext uri="{FF2B5EF4-FFF2-40B4-BE49-F238E27FC236}">
              <a16:creationId xmlns:a16="http://schemas.microsoft.com/office/drawing/2014/main" id="{02BD3C59-7D8C-486C-BD5F-526946882124}"/>
            </a:ext>
          </a:extLst>
        </xdr:cNvPr>
        <xdr:cNvSpPr/>
      </xdr:nvSpPr>
      <xdr:spPr>
        <a:xfrm>
          <a:off x="20383500" y="183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51815</xdr:rowOff>
    </xdr:from>
    <xdr:to>
      <xdr:col>111</xdr:col>
      <xdr:colOff>177800</xdr:colOff>
      <xdr:row>107</xdr:row>
      <xdr:rowOff>54483</xdr:rowOff>
    </xdr:to>
    <xdr:cxnSp macro="">
      <xdr:nvCxnSpPr>
        <xdr:cNvPr id="486" name="直線コネクタ 485">
          <a:extLst>
            <a:ext uri="{FF2B5EF4-FFF2-40B4-BE49-F238E27FC236}">
              <a16:creationId xmlns:a16="http://schemas.microsoft.com/office/drawing/2014/main" id="{46993B5A-8EC8-4E79-89D4-8F1EAC919B55}"/>
            </a:ext>
          </a:extLst>
        </xdr:cNvPr>
        <xdr:cNvCxnSpPr/>
      </xdr:nvCxnSpPr>
      <xdr:spPr>
        <a:xfrm flipV="1">
          <a:off x="20434300" y="1839696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93742</xdr:rowOff>
    </xdr:from>
    <xdr:ext cx="469744" cy="259045"/>
    <xdr:sp macro="" textlink="">
      <xdr:nvSpPr>
        <xdr:cNvPr id="487" name="n_1mainValue【庁舎】&#10;一人当たり面積">
          <a:extLst>
            <a:ext uri="{FF2B5EF4-FFF2-40B4-BE49-F238E27FC236}">
              <a16:creationId xmlns:a16="http://schemas.microsoft.com/office/drawing/2014/main" id="{6E853529-D458-4FDF-9579-B64916B81DBD}"/>
            </a:ext>
          </a:extLst>
        </xdr:cNvPr>
        <xdr:cNvSpPr txBox="1"/>
      </xdr:nvSpPr>
      <xdr:spPr>
        <a:xfrm>
          <a:off x="21075727" y="1843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96410</xdr:rowOff>
    </xdr:from>
    <xdr:ext cx="469744" cy="259045"/>
    <xdr:sp macro="" textlink="">
      <xdr:nvSpPr>
        <xdr:cNvPr id="488" name="n_2mainValue【庁舎】&#10;一人当たり面積">
          <a:extLst>
            <a:ext uri="{FF2B5EF4-FFF2-40B4-BE49-F238E27FC236}">
              <a16:creationId xmlns:a16="http://schemas.microsoft.com/office/drawing/2014/main" id="{8F672720-C395-4A68-B91E-0EC7CF8CAF1D}"/>
            </a:ext>
          </a:extLst>
        </xdr:cNvPr>
        <xdr:cNvSpPr txBox="1"/>
      </xdr:nvSpPr>
      <xdr:spPr>
        <a:xfrm>
          <a:off x="20199427" y="184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89" name="正方形/長方形 488">
          <a:extLst>
            <a:ext uri="{FF2B5EF4-FFF2-40B4-BE49-F238E27FC236}">
              <a16:creationId xmlns:a16="http://schemas.microsoft.com/office/drawing/2014/main" id="{555D5CA8-FC9E-4393-90CE-7DC1F1BA780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0" name="正方形/長方形 489">
          <a:extLst>
            <a:ext uri="{FF2B5EF4-FFF2-40B4-BE49-F238E27FC236}">
              <a16:creationId xmlns:a16="http://schemas.microsoft.com/office/drawing/2014/main" id="{14CDEC7A-CF08-492E-8C84-9833D452C8C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1" name="テキスト ボックス 490">
          <a:extLst>
            <a:ext uri="{FF2B5EF4-FFF2-40B4-BE49-F238E27FC236}">
              <a16:creationId xmlns:a16="http://schemas.microsoft.com/office/drawing/2014/main" id="{5764D1B5-BE27-4058-8F89-FBB884BD22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庁舎」と「市民会館」である。庁舎は役場本庁舎が築４８年、議事堂が築３７年経過しており、役場本庁舎については耐震性にも課題があるため、現在建替えの整備計画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また、市民会館については、村内唯一の市民会館が建築後３９年が経過しており、その施設の数値がそのまま反映されるためである。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
3,074
63.55
4,349,756
4,052,459
214,201
1,849,569
4,419,844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対前年度比と同ポイント数</a:t>
          </a:r>
          <a:r>
            <a:rPr kumimoji="1" lang="ja-JP" altLang="ja-JP" sz="1100">
              <a:solidFill>
                <a:schemeClr val="dk1"/>
              </a:solidFill>
              <a:effectLst/>
              <a:latin typeface="+mn-lt"/>
              <a:ea typeface="+mn-ea"/>
              <a:cs typeface="+mn-cs"/>
            </a:rPr>
            <a:t>であるが、類似団体平均を</a:t>
          </a:r>
          <a:r>
            <a:rPr kumimoji="1" lang="en-US" altLang="ja-JP" sz="1100">
              <a:solidFill>
                <a:schemeClr val="dk1"/>
              </a:solidFill>
              <a:effectLst/>
              <a:latin typeface="+mn-lt"/>
              <a:ea typeface="+mn-ea"/>
              <a:cs typeface="+mn-cs"/>
            </a:rPr>
            <a:t>0.19</a:t>
          </a:r>
          <a:r>
            <a:rPr kumimoji="1" lang="ja-JP" altLang="ja-JP" sz="1100">
              <a:solidFill>
                <a:schemeClr val="dk1"/>
              </a:solidFill>
              <a:effectLst/>
              <a:latin typeface="+mn-lt"/>
              <a:ea typeface="+mn-ea"/>
              <a:cs typeface="+mn-cs"/>
            </a:rPr>
            <a:t>ポイント上回っている。要因として、平成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年度より大保ダムに係る国有資産所在地市町村交付金等</a:t>
          </a:r>
          <a:r>
            <a:rPr kumimoji="1" lang="ja-JP" altLang="en-US" sz="1100">
              <a:solidFill>
                <a:schemeClr val="dk1"/>
              </a:solidFill>
              <a:effectLst/>
              <a:latin typeface="+mn-lt"/>
              <a:ea typeface="+mn-ea"/>
              <a:cs typeface="+mn-cs"/>
            </a:rPr>
            <a:t>を収入していることがあげられる。</a:t>
          </a:r>
          <a:endParaRPr lang="ja-JP" altLang="ja-JP" sz="1400">
            <a:effectLst/>
          </a:endParaRPr>
        </a:p>
        <a:p>
          <a:r>
            <a:rPr kumimoji="1" lang="ja-JP" altLang="ja-JP" sz="1100">
              <a:solidFill>
                <a:schemeClr val="dk1"/>
              </a:solidFill>
              <a:effectLst/>
              <a:latin typeface="+mn-lt"/>
              <a:ea typeface="+mn-ea"/>
              <a:cs typeface="+mn-cs"/>
            </a:rPr>
            <a:t>　しかし、</a:t>
          </a:r>
          <a:r>
            <a:rPr kumimoji="1" lang="ja-JP" altLang="en-US" sz="1100">
              <a:solidFill>
                <a:schemeClr val="dk1"/>
              </a:solidFill>
              <a:effectLst/>
              <a:latin typeface="+mn-lt"/>
              <a:ea typeface="+mn-ea"/>
              <a:cs typeface="+mn-cs"/>
            </a:rPr>
            <a:t>同</a:t>
          </a:r>
          <a:r>
            <a:rPr kumimoji="1" lang="ja-JP" altLang="ja-JP" sz="1100">
              <a:solidFill>
                <a:schemeClr val="dk1"/>
              </a:solidFill>
              <a:effectLst/>
              <a:latin typeface="+mn-lt"/>
              <a:ea typeface="+mn-ea"/>
              <a:cs typeface="+mn-cs"/>
            </a:rPr>
            <a:t>交付金については毎年度減価償却に伴う減少があることから、徴収業務の強化等による歳入</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150876</xdr:rowOff>
    </xdr:from>
    <xdr:to>
      <xdr:col>23</xdr:col>
      <xdr:colOff>133350</xdr:colOff>
      <xdr:row>42</xdr:row>
      <xdr:rowOff>150876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351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150876</xdr:rowOff>
    </xdr:from>
    <xdr:to>
      <xdr:col>19</xdr:col>
      <xdr:colOff>133350</xdr:colOff>
      <xdr:row>42</xdr:row>
      <xdr:rowOff>150876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35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150876</xdr:rowOff>
    </xdr:from>
    <xdr:to>
      <xdr:col>15</xdr:col>
      <xdr:colOff>82550</xdr:colOff>
      <xdr:row>42</xdr:row>
      <xdr:rowOff>160528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3517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160528</xdr:rowOff>
    </xdr:from>
    <xdr:to>
      <xdr:col>11</xdr:col>
      <xdr:colOff>31750</xdr:colOff>
      <xdr:row>43</xdr:row>
      <xdr:rowOff>66294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3614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100076</xdr:rowOff>
    </xdr:from>
    <xdr:to>
      <xdr:col>23</xdr:col>
      <xdr:colOff>184150</xdr:colOff>
      <xdr:row>43</xdr:row>
      <xdr:rowOff>30226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116603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100076</xdr:rowOff>
    </xdr:from>
    <xdr:to>
      <xdr:col>19</xdr:col>
      <xdr:colOff>184150</xdr:colOff>
      <xdr:row>43</xdr:row>
      <xdr:rowOff>30226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40403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0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100076</xdr:rowOff>
    </xdr:from>
    <xdr:to>
      <xdr:col>15</xdr:col>
      <xdr:colOff>133350</xdr:colOff>
      <xdr:row>43</xdr:row>
      <xdr:rowOff>30226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40403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109728</xdr:rowOff>
    </xdr:from>
    <xdr:to>
      <xdr:col>11</xdr:col>
      <xdr:colOff>82550</xdr:colOff>
      <xdr:row>43</xdr:row>
      <xdr:rowOff>39878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50055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類似団体平均を</a:t>
          </a:r>
          <a:r>
            <a:rPr kumimoji="1" lang="en-US" altLang="ja-JP" sz="1100">
              <a:solidFill>
                <a:schemeClr val="tx1"/>
              </a:solidFill>
              <a:effectLst/>
              <a:latin typeface="+mn-lt"/>
              <a:ea typeface="+mn-ea"/>
              <a:cs typeface="+mn-cs"/>
            </a:rPr>
            <a:t>1.7</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下</a:t>
          </a:r>
          <a:r>
            <a:rPr kumimoji="1" lang="ja-JP" altLang="ja-JP" sz="1100">
              <a:solidFill>
                <a:schemeClr val="tx1"/>
              </a:solidFill>
              <a:effectLst/>
              <a:latin typeface="+mn-lt"/>
              <a:ea typeface="+mn-ea"/>
              <a:cs typeface="+mn-cs"/>
            </a:rPr>
            <a:t>回っており、対前年度比</a:t>
          </a:r>
          <a:r>
            <a:rPr kumimoji="1" lang="en-US" altLang="ja-JP" sz="1100">
              <a:solidFill>
                <a:schemeClr val="tx1"/>
              </a:solidFill>
              <a:effectLst/>
              <a:latin typeface="+mn-lt"/>
              <a:ea typeface="+mn-ea"/>
              <a:cs typeface="+mn-cs"/>
            </a:rPr>
            <a:t>6.4</a:t>
          </a:r>
          <a:r>
            <a:rPr kumimoji="1" lang="ja-JP" altLang="ja-JP" sz="1100">
              <a:solidFill>
                <a:schemeClr val="tx1"/>
              </a:solidFill>
              <a:effectLst/>
              <a:latin typeface="+mn-lt"/>
              <a:ea typeface="+mn-ea"/>
              <a:cs typeface="+mn-cs"/>
            </a:rPr>
            <a:t>ポイントの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となっている。要因として、</a:t>
          </a:r>
          <a:r>
            <a:rPr kumimoji="1" lang="ja-JP" altLang="en-US" sz="1100">
              <a:solidFill>
                <a:schemeClr val="tx1"/>
              </a:solidFill>
              <a:effectLst/>
              <a:latin typeface="+mn-lt"/>
              <a:ea typeface="+mn-ea"/>
              <a:cs typeface="+mn-cs"/>
            </a:rPr>
            <a:t>基準財政収入額を過少算定し、普通交付税を過大に収入してしまったことがあげられる。そのため、前年度からの減少は財政構造の改善によるものではなく、一過性のものとなっている。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今後、公債費が増となることが確実となっていることから、他の経常経費の圧縮に努める。</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64</xdr:row>
      <xdr:rowOff>15240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5934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15240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3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132397</xdr:rowOff>
    </xdr:from>
    <xdr:to>
      <xdr:col>15</xdr:col>
      <xdr:colOff>82550</xdr:colOff>
      <xdr:row>63</xdr:row>
      <xdr:rowOff>138430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3374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132397</xdr:rowOff>
    </xdr:from>
    <xdr:to>
      <xdr:col>11</xdr:col>
      <xdr:colOff>31750</xdr:colOff>
      <xdr:row>64</xdr:row>
      <xdr:rowOff>49424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3374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23723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81597</xdr:rowOff>
    </xdr:from>
    <xdr:to>
      <xdr:col>11</xdr:col>
      <xdr:colOff>82550</xdr:colOff>
      <xdr:row>64</xdr:row>
      <xdr:rowOff>11747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170074</xdr:rowOff>
    </xdr:from>
    <xdr:to>
      <xdr:col>7</xdr:col>
      <xdr:colOff>31750</xdr:colOff>
      <xdr:row>64</xdr:row>
      <xdr:rowOff>100224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85001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[380,681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類似団体平均を下回っているが、前年度より</a:t>
          </a:r>
          <a:r>
            <a:rPr kumimoji="1" lang="en-US" altLang="ja-JP" sz="1100">
              <a:solidFill>
                <a:schemeClr val="tx1"/>
              </a:solidFill>
              <a:effectLst/>
              <a:latin typeface="+mn-lt"/>
              <a:ea typeface="+mn-ea"/>
              <a:cs typeface="+mn-cs"/>
            </a:rPr>
            <a:t>18,990</a:t>
          </a:r>
          <a:r>
            <a:rPr kumimoji="1" lang="ja-JP" altLang="ja-JP" sz="1100">
              <a:solidFill>
                <a:schemeClr val="tx1"/>
              </a:solidFill>
              <a:effectLst/>
              <a:latin typeface="+mn-lt"/>
              <a:ea typeface="+mn-ea"/>
              <a:cs typeface="+mn-cs"/>
            </a:rPr>
            <a:t>円の増額となった。要因として、</a:t>
          </a:r>
          <a:r>
            <a:rPr kumimoji="1" lang="ja-JP" altLang="ja-JP" sz="1100">
              <a:solidFill>
                <a:schemeClr val="dk1"/>
              </a:solidFill>
              <a:effectLst/>
              <a:latin typeface="+mn-lt"/>
              <a:ea typeface="+mn-ea"/>
              <a:cs typeface="+mn-cs"/>
            </a:rPr>
            <a:t>基本給及びその他の手当増等により</a:t>
          </a:r>
          <a:r>
            <a:rPr kumimoji="1" lang="ja-JP" altLang="en-US" sz="1100">
              <a:solidFill>
                <a:schemeClr val="dk1"/>
              </a:solidFill>
              <a:effectLst/>
              <a:latin typeface="+mn-lt"/>
              <a:ea typeface="+mn-ea"/>
              <a:cs typeface="+mn-cs"/>
            </a:rPr>
            <a:t>職員給</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（人件費全体で</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）の増、</a:t>
          </a:r>
          <a:r>
            <a:rPr kumimoji="1" lang="ja-JP" altLang="en-US" sz="1100">
              <a:solidFill>
                <a:schemeClr val="tx1"/>
              </a:solidFill>
              <a:effectLst/>
              <a:latin typeface="+mn-lt"/>
              <a:ea typeface="+mn-ea"/>
              <a:cs typeface="+mn-cs"/>
            </a:rPr>
            <a:t>委託料の増等により</a:t>
          </a:r>
          <a:r>
            <a:rPr kumimoji="1" lang="ja-JP" altLang="ja-JP" sz="1100">
              <a:solidFill>
                <a:schemeClr val="tx1"/>
              </a:solidFill>
              <a:effectLst/>
              <a:latin typeface="+mn-lt"/>
              <a:ea typeface="+mn-ea"/>
              <a:cs typeface="+mn-cs"/>
            </a:rPr>
            <a:t>物件費</a:t>
          </a:r>
          <a:r>
            <a:rPr kumimoji="1" lang="ja-JP" altLang="en-US" sz="1100">
              <a:solidFill>
                <a:schemeClr val="tx1"/>
              </a:solidFill>
              <a:effectLst/>
              <a:latin typeface="+mn-lt"/>
              <a:ea typeface="+mn-ea"/>
              <a:cs typeface="+mn-cs"/>
            </a:rPr>
            <a:t>が</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増加したことなどがあげられる。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今後、業務内容の見直しを行い、委託料を削減するなど物件費の低減に努める。また、行財政改革の取組を</a:t>
          </a:r>
          <a:r>
            <a:rPr kumimoji="1" lang="ja-JP" altLang="en-US" sz="1100">
              <a:solidFill>
                <a:schemeClr val="tx1"/>
              </a:solidFill>
              <a:effectLst/>
              <a:latin typeface="+mn-lt"/>
              <a:ea typeface="+mn-ea"/>
              <a:cs typeface="+mn-cs"/>
            </a:rPr>
            <a:t>通して</a:t>
          </a:r>
          <a:r>
            <a:rPr kumimoji="1" lang="ja-JP" altLang="ja-JP" sz="1100">
              <a:solidFill>
                <a:schemeClr val="tx1"/>
              </a:solidFill>
              <a:effectLst/>
              <a:latin typeface="+mn-lt"/>
              <a:ea typeface="+mn-ea"/>
              <a:cs typeface="+mn-cs"/>
            </a:rPr>
            <a:t>人件費のコスト低減を図る。</a:t>
          </a:r>
          <a:endParaRPr lang="ja-JP" altLang="ja-JP" sz="14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99915</xdr:rowOff>
    </xdr:from>
    <xdr:to>
      <xdr:col>23</xdr:col>
      <xdr:colOff>133350</xdr:colOff>
      <xdr:row>82</xdr:row>
      <xdr:rowOff>121735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58815"/>
          <a:ext cx="838200" cy="2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80418</xdr:rowOff>
    </xdr:from>
    <xdr:to>
      <xdr:col>19</xdr:col>
      <xdr:colOff>133350</xdr:colOff>
      <xdr:row>82</xdr:row>
      <xdr:rowOff>99915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39318"/>
          <a:ext cx="8890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80418</xdr:rowOff>
    </xdr:from>
    <xdr:to>
      <xdr:col>15</xdr:col>
      <xdr:colOff>82550</xdr:colOff>
      <xdr:row>82</xdr:row>
      <xdr:rowOff>91025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139318"/>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50853</xdr:rowOff>
    </xdr:from>
    <xdr:to>
      <xdr:col>11</xdr:col>
      <xdr:colOff>31750</xdr:colOff>
      <xdr:row>82</xdr:row>
      <xdr:rowOff>91025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09753"/>
          <a:ext cx="889000" cy="4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70935</xdr:rowOff>
    </xdr:from>
    <xdr:to>
      <xdr:col>23</xdr:col>
      <xdr:colOff>184150</xdr:colOff>
      <xdr:row>83</xdr:row>
      <xdr:rowOff>1085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2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87462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7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49115</xdr:rowOff>
    </xdr:from>
    <xdr:to>
      <xdr:col>19</xdr:col>
      <xdr:colOff>184150</xdr:colOff>
      <xdr:row>82</xdr:row>
      <xdr:rowOff>150715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76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29618</xdr:rowOff>
    </xdr:from>
    <xdr:to>
      <xdr:col>15</xdr:col>
      <xdr:colOff>133350</xdr:colOff>
      <xdr:row>82</xdr:row>
      <xdr:rowOff>131218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141395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5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40225</xdr:rowOff>
    </xdr:from>
    <xdr:to>
      <xdr:col>11</xdr:col>
      <xdr:colOff>82550</xdr:colOff>
      <xdr:row>82</xdr:row>
      <xdr:rowOff>141825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152002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6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xdr:rowOff>
    </xdr:from>
    <xdr:to>
      <xdr:col>7</xdr:col>
      <xdr:colOff>31750</xdr:colOff>
      <xdr:row>82</xdr:row>
      <xdr:rowOff>101653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111830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2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類似団体平均を</a:t>
          </a:r>
          <a:r>
            <a:rPr kumimoji="1" lang="en-US" altLang="ja-JP" sz="1100">
              <a:solidFill>
                <a:schemeClr val="tx1"/>
              </a:solidFill>
              <a:effectLst/>
              <a:latin typeface="+mn-lt"/>
              <a:ea typeface="+mn-ea"/>
              <a:cs typeface="+mn-cs"/>
            </a:rPr>
            <a:t>0.6</a:t>
          </a:r>
          <a:r>
            <a:rPr kumimoji="1" lang="ja-JP" altLang="ja-JP" sz="1100">
              <a:solidFill>
                <a:schemeClr val="tx1"/>
              </a:solidFill>
              <a:effectLst/>
              <a:latin typeface="+mn-lt"/>
              <a:ea typeface="+mn-ea"/>
              <a:cs typeface="+mn-cs"/>
            </a:rPr>
            <a:t>ポイント上回っているため、給与の適正化を図り、引き下げるよう努める。</a:t>
          </a:r>
          <a:endParaRPr kumimoji="1" lang="en-US" altLang="ja-JP" sz="1100">
            <a:solidFill>
              <a:schemeClr val="tx1"/>
            </a:solidFill>
            <a:effectLst/>
            <a:latin typeface="+mn-lt"/>
            <a:ea typeface="+mn-ea"/>
            <a:cs typeface="+mn-cs"/>
          </a:endParaRPr>
        </a:p>
        <a:p>
          <a:endParaRPr lang="ja-JP" altLang="ja-JP" sz="1100">
            <a:solidFill>
              <a:schemeClr val="tx1"/>
            </a:solidFill>
            <a:effectLst/>
          </a:endParaRPr>
        </a:p>
        <a:p>
          <a:pPr eaLnBrk="1" fontAlgn="auto" latinLnBrk="0" hangingPunct="1"/>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　</a:t>
          </a:r>
          <a:endParaRPr lang="ja-JP" altLang="ja-JP" sz="1050">
            <a:solidFill>
              <a:schemeClr val="tx1"/>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62864</xdr:rowOff>
    </xdr:from>
    <xdr:to>
      <xdr:col>81</xdr:col>
      <xdr:colOff>44450</xdr:colOff>
      <xdr:row>87</xdr:row>
      <xdr:rowOff>111125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979014"/>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88</xdr:row>
      <xdr:rowOff>30163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02727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147320</xdr:rowOff>
    </xdr:from>
    <xdr:to>
      <xdr:col>72</xdr:col>
      <xdr:colOff>203200</xdr:colOff>
      <xdr:row>88</xdr:row>
      <xdr:rowOff>30163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06347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99061</xdr:rowOff>
    </xdr:from>
    <xdr:to>
      <xdr:col>68</xdr:col>
      <xdr:colOff>152400</xdr:colOff>
      <xdr:row>87</xdr:row>
      <xdr:rowOff>147320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50152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12064</xdr:rowOff>
    </xdr:from>
    <xdr:to>
      <xdr:col>81</xdr:col>
      <xdr:colOff>95250</xdr:colOff>
      <xdr:row>87</xdr:row>
      <xdr:rowOff>113664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155591</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0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150813</xdr:rowOff>
    </xdr:from>
    <xdr:to>
      <xdr:col>73</xdr:col>
      <xdr:colOff>44450</xdr:colOff>
      <xdr:row>88</xdr:row>
      <xdr:rowOff>80963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65740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類似団体平均を</a:t>
          </a:r>
          <a:r>
            <a:rPr kumimoji="1" lang="en-US" altLang="ja-JP" sz="1100">
              <a:solidFill>
                <a:schemeClr val="tx1"/>
              </a:solidFill>
              <a:effectLst/>
              <a:latin typeface="+mn-lt"/>
              <a:ea typeface="+mn-ea"/>
              <a:cs typeface="+mn-cs"/>
            </a:rPr>
            <a:t>2.44</a:t>
          </a:r>
          <a:r>
            <a:rPr kumimoji="1" lang="ja-JP" altLang="ja-JP" sz="1100">
              <a:solidFill>
                <a:schemeClr val="tx1"/>
              </a:solidFill>
              <a:effectLst/>
              <a:latin typeface="+mn-lt"/>
              <a:ea typeface="+mn-ea"/>
              <a:cs typeface="+mn-cs"/>
            </a:rPr>
            <a:t>人上回っている。要因として、大型公共事業への対応のため、技術職員等の配置増を図ったこと、保育所運営を直営で行っていることなどがあげられる。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a:t>
          </a:r>
          <a:endParaRPr lang="ja-JP" altLang="ja-JP" sz="105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128125</xdr:rowOff>
    </xdr:from>
    <xdr:to>
      <xdr:col>81</xdr:col>
      <xdr:colOff>44450</xdr:colOff>
      <xdr:row>60</xdr:row>
      <xdr:rowOff>138466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15125"/>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108476</xdr:rowOff>
    </xdr:from>
    <xdr:to>
      <xdr:col>77</xdr:col>
      <xdr:colOff>44450</xdr:colOff>
      <xdr:row>60</xdr:row>
      <xdr:rowOff>128125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95476"/>
          <a:ext cx="8890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65732</xdr:rowOff>
    </xdr:from>
    <xdr:to>
      <xdr:col>72</xdr:col>
      <xdr:colOff>203200</xdr:colOff>
      <xdr:row>60</xdr:row>
      <xdr:rowOff>108476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52732"/>
          <a:ext cx="889000" cy="4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58493</xdr:rowOff>
    </xdr:from>
    <xdr:to>
      <xdr:col>68</xdr:col>
      <xdr:colOff>152400</xdr:colOff>
      <xdr:row>60</xdr:row>
      <xdr:rowOff>65732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4549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87666</xdr:rowOff>
    </xdr:from>
    <xdr:to>
      <xdr:col>81</xdr:col>
      <xdr:colOff>95250</xdr:colOff>
      <xdr:row>61</xdr:row>
      <xdr:rowOff>17816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59743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4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77325</xdr:rowOff>
    </xdr:from>
    <xdr:to>
      <xdr:col>77</xdr:col>
      <xdr:colOff>95250</xdr:colOff>
      <xdr:row>61</xdr:row>
      <xdr:rowOff>7475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163702</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45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57676</xdr:rowOff>
    </xdr:from>
    <xdr:to>
      <xdr:col>73</xdr:col>
      <xdr:colOff>44450</xdr:colOff>
      <xdr:row>60</xdr:row>
      <xdr:rowOff>159276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4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144053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43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14932</xdr:rowOff>
    </xdr:from>
    <xdr:to>
      <xdr:col>68</xdr:col>
      <xdr:colOff>203200</xdr:colOff>
      <xdr:row>60</xdr:row>
      <xdr:rowOff>116532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101309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8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7693</xdr:rowOff>
    </xdr:from>
    <xdr:to>
      <xdr:col>64</xdr:col>
      <xdr:colOff>152400</xdr:colOff>
      <xdr:row>60</xdr:row>
      <xdr:rowOff>109293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94070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8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類似団体平均を下回っているが、小・中学校建設事業で起債した元金の償還が</a:t>
          </a:r>
          <a:r>
            <a:rPr kumimoji="1" lang="ja-JP" altLang="en-US" sz="1100">
              <a:solidFill>
                <a:schemeClr val="tx1"/>
              </a:solidFill>
              <a:effectLst/>
              <a:latin typeface="+mn-lt"/>
              <a:ea typeface="+mn-ea"/>
              <a:cs typeface="+mn-cs"/>
            </a:rPr>
            <a:t>令和元年度</a:t>
          </a:r>
          <a:r>
            <a:rPr kumimoji="1" lang="ja-JP" altLang="ja-JP" sz="1100">
              <a:solidFill>
                <a:schemeClr val="tx1"/>
              </a:solidFill>
              <a:effectLst/>
              <a:latin typeface="+mn-lt"/>
              <a:ea typeface="+mn-ea"/>
              <a:cs typeface="+mn-cs"/>
            </a:rPr>
            <a:t>から開始となるため、公債費の増加が見込まれている。また、今後も</a:t>
          </a:r>
          <a:r>
            <a:rPr kumimoji="1" lang="ja-JP" altLang="ja-JP" sz="1100">
              <a:solidFill>
                <a:schemeClr val="dk1"/>
              </a:solidFill>
              <a:effectLst/>
              <a:latin typeface="+mn-lt"/>
              <a:ea typeface="+mn-ea"/>
              <a:cs typeface="+mn-cs"/>
            </a:rPr>
            <a:t>幼保連携型総合施設整備事業</a:t>
          </a:r>
          <a:r>
            <a:rPr kumimoji="1" lang="ja-JP" altLang="en-US" sz="1100">
              <a:solidFill>
                <a:schemeClr val="dk1"/>
              </a:solidFill>
              <a:effectLst/>
              <a:latin typeface="+mn-lt"/>
              <a:ea typeface="+mn-ea"/>
              <a:cs typeface="+mn-cs"/>
            </a:rPr>
            <a:t>や新庁舎建設事業</a:t>
          </a:r>
          <a:r>
            <a:rPr kumimoji="1" lang="ja-JP" altLang="ja-JP" sz="1100">
              <a:solidFill>
                <a:schemeClr val="tx1"/>
              </a:solidFill>
              <a:effectLst/>
              <a:latin typeface="+mn-lt"/>
              <a:ea typeface="+mn-ea"/>
              <a:cs typeface="+mn-cs"/>
            </a:rPr>
            <a:t>が予定されており、多額の借入を見込んでいることから、その他の新規事業については抑制を図るなど、類似団体を上回ることがないように、健全な財政運営に努める。</a:t>
          </a:r>
          <a:endParaRPr lang="ja-JP" altLang="ja-JP" sz="14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136652</xdr:rowOff>
    </xdr:from>
    <xdr:to>
      <xdr:col>81</xdr:col>
      <xdr:colOff>44450</xdr:colOff>
      <xdr:row>41</xdr:row>
      <xdr:rowOff>8636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99465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131826</xdr:rowOff>
    </xdr:from>
    <xdr:to>
      <xdr:col>77</xdr:col>
      <xdr:colOff>44450</xdr:colOff>
      <xdr:row>40</xdr:row>
      <xdr:rowOff>136652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98982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131826</xdr:rowOff>
    </xdr:from>
    <xdr:to>
      <xdr:col>72</xdr:col>
      <xdr:colOff>203200</xdr:colOff>
      <xdr:row>40</xdr:row>
      <xdr:rowOff>151130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9898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13462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00913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81026</xdr:rowOff>
    </xdr:from>
    <xdr:to>
      <xdr:col>73</xdr:col>
      <xdr:colOff>44450</xdr:colOff>
      <xdr:row>41</xdr:row>
      <xdr:rowOff>11176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21353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財政調整基金及び財産形成基金の充当可能基金等が大きいことから、将来負担比率は算定されていないが、今後も適正な基金積立を行うなど、一層の財政健全化に努める。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
3,074
63.55
4,349,756
4,052,459
214,201
1,849,569
4,419,844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大型公共事業への対応のため、技術職員等の配置増を図ったことや保育所運営を直営で行っていることなどにより、類似団体平均よりも</a:t>
          </a:r>
          <a:r>
            <a:rPr kumimoji="1" lang="en-US" altLang="ja-JP" sz="1100">
              <a:solidFill>
                <a:schemeClr val="tx1"/>
              </a:solidFill>
              <a:effectLst/>
              <a:latin typeface="+mn-lt"/>
              <a:ea typeface="+mn-ea"/>
              <a:cs typeface="+mn-cs"/>
            </a:rPr>
            <a:t>4.9</a:t>
          </a:r>
          <a:r>
            <a:rPr kumimoji="1" lang="ja-JP" altLang="ja-JP" sz="1100">
              <a:solidFill>
                <a:schemeClr val="tx1"/>
              </a:solidFill>
              <a:effectLst/>
              <a:latin typeface="+mn-lt"/>
              <a:ea typeface="+mn-ea"/>
              <a:cs typeface="+mn-cs"/>
            </a:rPr>
            <a:t>ポイント高い状況にある。</a:t>
          </a:r>
          <a:endParaRPr kumimoji="1" lang="en-US" altLang="ja-JP" sz="1100">
            <a:solidFill>
              <a:schemeClr val="tx1"/>
            </a:solidFill>
            <a:effectLst/>
            <a:latin typeface="+mn-lt"/>
            <a:ea typeface="+mn-ea"/>
            <a:cs typeface="+mn-cs"/>
          </a:endParaRPr>
        </a:p>
        <a:p>
          <a:pPr eaLnBrk="1" fontAlgn="auto" latinLnBrk="0" hangingPunct="1"/>
          <a:r>
            <a:rPr kumimoji="1" lang="ja-JP" altLang="ja-JP" sz="1100">
              <a:solidFill>
                <a:schemeClr val="tx1"/>
              </a:solidFill>
              <a:effectLst/>
              <a:latin typeface="+mn-lt"/>
              <a:ea typeface="+mn-ea"/>
              <a:cs typeface="+mn-cs"/>
            </a:rPr>
            <a:t>　類似団体平均、沖縄県平均を大きく上回っていることから、行財政改革への取組をとおして人件費の削減に努める。</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85852</xdr:rowOff>
    </xdr:from>
    <xdr:to>
      <xdr:col>24</xdr:col>
      <xdr:colOff>25400</xdr:colOff>
      <xdr:row>39</xdr:row>
      <xdr:rowOff>65278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0095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649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649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28702</xdr:rowOff>
    </xdr:from>
    <xdr:to>
      <xdr:col>11</xdr:col>
      <xdr:colOff>9525</xdr:colOff>
      <xdr:row>39</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7152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35052</xdr:rowOff>
    </xdr:from>
    <xdr:to>
      <xdr:col>24</xdr:col>
      <xdr:colOff>76200</xdr:colOff>
      <xdr:row>38</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14478</xdr:rowOff>
    </xdr:from>
    <xdr:to>
      <xdr:col>20</xdr:col>
      <xdr:colOff>38100</xdr:colOff>
      <xdr:row>39</xdr:row>
      <xdr:rowOff>116078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100855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149352</xdr:rowOff>
    </xdr:from>
    <xdr:to>
      <xdr:col>11</xdr:col>
      <xdr:colOff>60325</xdr:colOff>
      <xdr:row>39</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保有する公共施設数が少ないこともあり、類似団体平均を下回っている。しかし、減少の主な要因は</a:t>
          </a:r>
          <a:r>
            <a:rPr kumimoji="1" lang="ja-JP" altLang="ja-JP" sz="1100">
              <a:solidFill>
                <a:schemeClr val="dk1"/>
              </a:solidFill>
              <a:effectLst/>
              <a:latin typeface="+mn-lt"/>
              <a:ea typeface="+mn-ea"/>
              <a:cs typeface="+mn-cs"/>
            </a:rPr>
            <a:t>基準財政収入額を過少算定し、普通交付税を過大に収入してしまった</a:t>
          </a:r>
          <a:r>
            <a:rPr kumimoji="1" lang="ja-JP" altLang="en-US" sz="1100">
              <a:solidFill>
                <a:schemeClr val="dk1"/>
              </a:solidFill>
              <a:effectLst/>
              <a:latin typeface="+mn-lt"/>
              <a:ea typeface="+mn-ea"/>
              <a:cs typeface="+mn-cs"/>
            </a:rPr>
            <a:t>ことで、</a:t>
          </a:r>
          <a:r>
            <a:rPr kumimoji="1" lang="ja-JP" altLang="en-US" sz="1100">
              <a:solidFill>
                <a:schemeClr val="tx1"/>
              </a:solidFill>
              <a:effectLst/>
              <a:latin typeface="+mn-lt"/>
              <a:ea typeface="+mn-ea"/>
              <a:cs typeface="+mn-cs"/>
            </a:rPr>
            <a:t>経常一般財源総額が本来より大きくなってしまったためであり、物件費が著しく減少しているわけではない。そのため、</a:t>
          </a:r>
          <a:r>
            <a:rPr kumimoji="1" lang="ja-JP" altLang="ja-JP" sz="1100">
              <a:solidFill>
                <a:schemeClr val="tx1"/>
              </a:solidFill>
              <a:effectLst/>
              <a:latin typeface="+mn-lt"/>
              <a:ea typeface="+mn-ea"/>
              <a:cs typeface="+mn-cs"/>
            </a:rPr>
            <a:t>今後も事務事業の効率化や内部管理に係る経費削減等に努めていく。</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01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74422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702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74422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296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14986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15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障害者自立支援費等が増加傾向にあり、類似団体平均を</a:t>
          </a:r>
          <a:r>
            <a:rPr kumimoji="1" lang="en-US" altLang="ja-JP" sz="1100">
              <a:solidFill>
                <a:schemeClr val="tx1"/>
              </a:solidFill>
              <a:effectLst/>
              <a:latin typeface="+mn-lt"/>
              <a:ea typeface="+mn-ea"/>
              <a:cs typeface="+mn-cs"/>
            </a:rPr>
            <a:t>0.7</a:t>
          </a:r>
          <a:r>
            <a:rPr kumimoji="1" lang="ja-JP" altLang="ja-JP" sz="1100">
              <a:solidFill>
                <a:schemeClr val="tx1"/>
              </a:solidFill>
              <a:effectLst/>
              <a:latin typeface="+mn-lt"/>
              <a:ea typeface="+mn-ea"/>
              <a:cs typeface="+mn-cs"/>
            </a:rPr>
            <a:t>ポイント上回って</a:t>
          </a:r>
          <a:r>
            <a:rPr kumimoji="1" lang="ja-JP" altLang="en-US" sz="1100">
              <a:solidFill>
                <a:schemeClr val="tx1"/>
              </a:solidFill>
              <a:effectLst/>
              <a:latin typeface="+mn-lt"/>
              <a:ea typeface="+mn-ea"/>
              <a:cs typeface="+mn-cs"/>
            </a:rPr>
            <a:t>いるが、前年度比は同ポイントとなっている。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今後も扶助費の上昇が予想されるため、制度の適正な運用と負担の増大に備える。</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55</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8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95250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95250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44450</xdr:rowOff>
    </xdr:from>
    <xdr:to>
      <xdr:col>11</xdr:col>
      <xdr:colOff>60325</xdr:colOff>
      <xdr:row>55</xdr:row>
      <xdr:rowOff>146050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類似団体平均よりも</a:t>
          </a:r>
          <a:r>
            <a:rPr kumimoji="1" lang="en-US" altLang="ja-JP" sz="1100">
              <a:solidFill>
                <a:schemeClr val="tx1"/>
              </a:solidFill>
              <a:effectLst/>
              <a:latin typeface="+mn-lt"/>
              <a:ea typeface="+mn-ea"/>
              <a:cs typeface="+mn-cs"/>
            </a:rPr>
            <a:t>0.6</a:t>
          </a:r>
          <a:r>
            <a:rPr kumimoji="1" lang="ja-JP" altLang="ja-JP" sz="1100">
              <a:solidFill>
                <a:schemeClr val="tx1"/>
              </a:solidFill>
              <a:effectLst/>
              <a:latin typeface="+mn-lt"/>
              <a:ea typeface="+mn-ea"/>
              <a:cs typeface="+mn-cs"/>
            </a:rPr>
            <a:t>ポイント上回っている。要因として、国民健康保険事業特別会計や簡易水道事業特別会計等の繰出金が多額となっていることがあげられる。</a:t>
          </a:r>
          <a:r>
            <a:rPr kumimoji="1" lang="en-US" altLang="ja-JP" sz="1100">
              <a:solidFill>
                <a:schemeClr val="tx1"/>
              </a:solidFill>
              <a:effectLst/>
              <a:latin typeface="+mn-lt"/>
              <a:ea typeface="+mn-ea"/>
              <a:cs typeface="+mn-cs"/>
            </a:rPr>
            <a:t>12.2</a:t>
          </a:r>
          <a:r>
            <a:rPr kumimoji="1" lang="ja-JP" altLang="ja-JP" sz="1100">
              <a:solidFill>
                <a:schemeClr val="tx1"/>
              </a:solidFill>
              <a:effectLst/>
              <a:latin typeface="+mn-lt"/>
              <a:ea typeface="+mn-ea"/>
              <a:cs typeface="+mn-cs"/>
            </a:rPr>
            <a:t>ポイントのうち、繰出金の割合が</a:t>
          </a:r>
          <a:r>
            <a:rPr kumimoji="1" lang="en-US" altLang="ja-JP" sz="1100">
              <a:solidFill>
                <a:schemeClr val="tx1"/>
              </a:solidFill>
              <a:effectLst/>
              <a:latin typeface="+mn-lt"/>
              <a:ea typeface="+mn-ea"/>
              <a:cs typeface="+mn-cs"/>
            </a:rPr>
            <a:t>11.2</a:t>
          </a:r>
          <a:r>
            <a:rPr kumimoji="1" lang="ja-JP" altLang="ja-JP" sz="1100">
              <a:solidFill>
                <a:schemeClr val="tx1"/>
              </a:solidFill>
              <a:effectLst/>
              <a:latin typeface="+mn-lt"/>
              <a:ea typeface="+mn-ea"/>
              <a:cs typeface="+mn-cs"/>
            </a:rPr>
            <a:t>ポイント（対前年度比</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ポイント増）となっている。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今後も、使用料の見直しや収納率の向上を図ると同時に、事業内容を精査し、普通会計の負担額を減らしていくよう努める。</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113284</xdr:rowOff>
    </xdr:from>
    <xdr:to>
      <xdr:col>82</xdr:col>
      <xdr:colOff>107950</xdr:colOff>
      <xdr:row>56</xdr:row>
      <xdr:rowOff>159004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7144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159004</xdr:rowOff>
    </xdr:from>
    <xdr:to>
      <xdr:col>78</xdr:col>
      <xdr:colOff>69850</xdr:colOff>
      <xdr:row>56</xdr:row>
      <xdr:rowOff>159004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760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117856</xdr:rowOff>
    </xdr:from>
    <xdr:to>
      <xdr:col>73</xdr:col>
      <xdr:colOff>180975</xdr:colOff>
      <xdr:row>56</xdr:row>
      <xdr:rowOff>159004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19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117856</xdr:rowOff>
    </xdr:from>
    <xdr:to>
      <xdr:col>69</xdr:col>
      <xdr:colOff>92075</xdr:colOff>
      <xdr:row>57</xdr:row>
      <xdr:rowOff>37846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719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34561</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108204</xdr:rowOff>
    </xdr:from>
    <xdr:to>
      <xdr:col>78</xdr:col>
      <xdr:colOff>120650</xdr:colOff>
      <xdr:row>57</xdr:row>
      <xdr:rowOff>38354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23131</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67056</xdr:rowOff>
    </xdr:from>
    <xdr:to>
      <xdr:col>69</xdr:col>
      <xdr:colOff>142875</xdr:colOff>
      <xdr:row>56</xdr:row>
      <xdr:rowOff>168656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158496</xdr:rowOff>
    </xdr:from>
    <xdr:to>
      <xdr:col>65</xdr:col>
      <xdr:colOff>53975</xdr:colOff>
      <xdr:row>57</xdr:row>
      <xdr:rowOff>88646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73423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一部事務組合に対する負担金等</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により</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対前年度比</a:t>
          </a:r>
          <a:r>
            <a:rPr kumimoji="1" lang="en-US" altLang="ja-JP" sz="1100">
              <a:solidFill>
                <a:schemeClr val="tx1"/>
              </a:solidFill>
              <a:effectLst/>
              <a:latin typeface="+mn-lt"/>
              <a:ea typeface="+mn-ea"/>
              <a:cs typeface="+mn-cs"/>
            </a:rPr>
            <a:t>1.7</a:t>
          </a:r>
          <a:r>
            <a:rPr kumimoji="1" lang="ja-JP" altLang="ja-JP" sz="1100">
              <a:solidFill>
                <a:schemeClr val="tx1"/>
              </a:solidFill>
              <a:effectLst/>
              <a:latin typeface="+mn-lt"/>
              <a:ea typeface="+mn-ea"/>
              <a:cs typeface="+mn-cs"/>
            </a:rPr>
            <a:t>ポイントの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となっている。</a:t>
          </a:r>
          <a:r>
            <a:rPr kumimoji="1" lang="ja-JP" altLang="ja-JP" sz="1100">
              <a:solidFill>
                <a:schemeClr val="dk1"/>
              </a:solidFill>
              <a:effectLst/>
              <a:latin typeface="+mn-lt"/>
              <a:ea typeface="+mn-ea"/>
              <a:cs typeface="+mn-cs"/>
            </a:rPr>
            <a:t>しかし、減少の主な要因は基準財政収入額を過少算定し、普通交付税を過大に収入してしまったことで、経常一般財源総額が本来より大きくなってしまったためであり、</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が著しく減少しているわけではない。</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そのため、</a:t>
          </a:r>
          <a:r>
            <a:rPr kumimoji="1" lang="ja-JP" altLang="ja-JP" sz="1100">
              <a:solidFill>
                <a:schemeClr val="tx1"/>
              </a:solidFill>
              <a:effectLst/>
              <a:latin typeface="+mn-lt"/>
              <a:ea typeface="+mn-ea"/>
              <a:cs typeface="+mn-cs"/>
            </a:rPr>
            <a:t>今後も各種補助金の必要性、費用対効果などを検証し、補助費等の抑制に努める。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10414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7634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10414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357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51562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過疎対策事業債（</a:t>
          </a: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en-US" sz="1100">
              <a:solidFill>
                <a:schemeClr val="tx1"/>
              </a:solidFill>
              <a:effectLst/>
              <a:latin typeface="+mn-lt"/>
              <a:ea typeface="+mn-ea"/>
              <a:cs typeface="+mn-cs"/>
            </a:rPr>
            <a:t>年度同意</a:t>
          </a:r>
          <a:r>
            <a:rPr kumimoji="1" lang="ja-JP" altLang="ja-JP" sz="1100">
              <a:solidFill>
                <a:schemeClr val="tx1"/>
              </a:solidFill>
              <a:effectLst/>
              <a:latin typeface="+mn-lt"/>
              <a:ea typeface="+mn-ea"/>
              <a:cs typeface="+mn-cs"/>
            </a:rPr>
            <a:t>）の元金償還開始等により、公債費に係る経常収支比率は対前年度比で</a:t>
          </a:r>
          <a:r>
            <a:rPr kumimoji="1" lang="en-US" altLang="ja-JP" sz="1100">
              <a:solidFill>
                <a:schemeClr val="tx1"/>
              </a:solidFill>
              <a:effectLst/>
              <a:latin typeface="+mn-lt"/>
              <a:ea typeface="+mn-ea"/>
              <a:cs typeface="+mn-cs"/>
            </a:rPr>
            <a:t>1.1</a:t>
          </a:r>
          <a:r>
            <a:rPr kumimoji="1" lang="ja-JP" altLang="ja-JP" sz="1100">
              <a:solidFill>
                <a:schemeClr val="tx1"/>
              </a:solidFill>
              <a:effectLst/>
              <a:latin typeface="+mn-lt"/>
              <a:ea typeface="+mn-ea"/>
              <a:cs typeface="+mn-cs"/>
            </a:rPr>
            <a:t>ポイント増となっている。類似団体平均と比較して</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ポイント下回っているが、小・中学校建設事業</a:t>
          </a:r>
          <a:r>
            <a:rPr kumimoji="1" lang="ja-JP" altLang="en-US" sz="1100">
              <a:solidFill>
                <a:schemeClr val="tx1"/>
              </a:solidFill>
              <a:effectLst/>
              <a:latin typeface="+mn-lt"/>
              <a:ea typeface="+mn-ea"/>
              <a:cs typeface="+mn-cs"/>
            </a:rPr>
            <a:t>（過疎対策事業債）</a:t>
          </a:r>
          <a:r>
            <a:rPr kumimoji="1" lang="ja-JP" altLang="ja-JP" sz="1100">
              <a:solidFill>
                <a:schemeClr val="tx1"/>
              </a:solidFill>
              <a:effectLst/>
              <a:latin typeface="+mn-lt"/>
              <a:ea typeface="+mn-ea"/>
              <a:cs typeface="+mn-cs"/>
            </a:rPr>
            <a:t>で借り入れた元金の償還が</a:t>
          </a:r>
          <a:r>
            <a:rPr kumimoji="1" lang="ja-JP" altLang="en-US" sz="1100">
              <a:solidFill>
                <a:schemeClr val="tx1"/>
              </a:solidFill>
              <a:effectLst/>
              <a:latin typeface="+mn-lt"/>
              <a:ea typeface="+mn-ea"/>
              <a:cs typeface="+mn-cs"/>
            </a:rPr>
            <a:t>令和元年度</a:t>
          </a:r>
          <a:r>
            <a:rPr kumimoji="1" lang="ja-JP" altLang="ja-JP" sz="1100">
              <a:solidFill>
                <a:schemeClr val="tx1"/>
              </a:solidFill>
              <a:effectLst/>
              <a:latin typeface="+mn-lt"/>
              <a:ea typeface="+mn-ea"/>
              <a:cs typeface="+mn-cs"/>
            </a:rPr>
            <a:t>から開始されるなど、公債費の増加が見込まれるため、新規事業については事業の重要性や緊急性等を十分に検討し、公債費の抑制に努める。</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62230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505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76</xdr:row>
      <xdr:rowOff>20320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9628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73660</xdr:rowOff>
    </xdr:from>
    <xdr:to>
      <xdr:col>15</xdr:col>
      <xdr:colOff>98425</xdr:colOff>
      <xdr:row>75</xdr:row>
      <xdr:rowOff>104140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9324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73660</xdr:rowOff>
    </xdr:from>
    <xdr:to>
      <xdr:col>11</xdr:col>
      <xdr:colOff>9525</xdr:colOff>
      <xdr:row>75</xdr:row>
      <xdr:rowOff>130810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9324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xdr:rowOff>
    </xdr:from>
    <xdr:to>
      <xdr:col>24</xdr:col>
      <xdr:colOff>76200</xdr:colOff>
      <xdr:row>76</xdr:row>
      <xdr:rowOff>113030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27957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53340</xdr:rowOff>
    </xdr:from>
    <xdr:to>
      <xdr:col>15</xdr:col>
      <xdr:colOff>149225</xdr:colOff>
      <xdr:row>75</xdr:row>
      <xdr:rowOff>154939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165117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22860</xdr:rowOff>
    </xdr:from>
    <xdr:to>
      <xdr:col>11</xdr:col>
      <xdr:colOff>60325</xdr:colOff>
      <xdr:row>75</xdr:row>
      <xdr:rowOff>124460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134637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公債費以外に係る経常収支比率については、対前年度比で</a:t>
          </a:r>
          <a:r>
            <a:rPr kumimoji="1" lang="en-US" altLang="ja-JP" sz="1100">
              <a:solidFill>
                <a:schemeClr val="tx1"/>
              </a:solidFill>
              <a:effectLst/>
              <a:latin typeface="+mn-lt"/>
              <a:ea typeface="+mn-ea"/>
              <a:cs typeface="+mn-cs"/>
            </a:rPr>
            <a:t>7.5</a:t>
          </a:r>
          <a:r>
            <a:rPr kumimoji="1" lang="ja-JP" altLang="ja-JP" sz="1100">
              <a:solidFill>
                <a:schemeClr val="tx1"/>
              </a:solidFill>
              <a:effectLst/>
              <a:latin typeface="+mn-lt"/>
              <a:ea typeface="+mn-ea"/>
              <a:cs typeface="+mn-cs"/>
            </a:rPr>
            <a:t>ポイントの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類似団体平均を</a:t>
          </a:r>
          <a:r>
            <a:rPr kumimoji="1" lang="en-US" altLang="ja-JP" sz="1100">
              <a:solidFill>
                <a:schemeClr val="tx1"/>
              </a:solidFill>
              <a:effectLst/>
              <a:latin typeface="+mn-lt"/>
              <a:ea typeface="+mn-ea"/>
              <a:cs typeface="+mn-cs"/>
            </a:rPr>
            <a:t>0.9</a:t>
          </a:r>
          <a:r>
            <a:rPr kumimoji="1" lang="ja-JP" altLang="ja-JP" sz="1100">
              <a:solidFill>
                <a:schemeClr val="tx1"/>
              </a:solidFill>
              <a:effectLst/>
              <a:latin typeface="+mn-lt"/>
              <a:ea typeface="+mn-ea"/>
              <a:cs typeface="+mn-cs"/>
            </a:rPr>
            <a:t>ポイント上回っている。</a:t>
          </a:r>
          <a:r>
            <a:rPr kumimoji="1" lang="ja-JP" altLang="en-US" sz="1100">
              <a:solidFill>
                <a:schemeClr val="tx1"/>
              </a:solidFill>
              <a:effectLst/>
              <a:latin typeface="+mn-lt"/>
              <a:ea typeface="+mn-ea"/>
              <a:cs typeface="+mn-cs"/>
            </a:rPr>
            <a:t>前年度からの大幅な減少要因は、</a:t>
          </a:r>
          <a:r>
            <a:rPr kumimoji="1" lang="ja-JP" altLang="ja-JP" sz="1100">
              <a:solidFill>
                <a:schemeClr val="tx1"/>
              </a:solidFill>
              <a:effectLst/>
              <a:latin typeface="+mn-lt"/>
              <a:ea typeface="+mn-ea"/>
              <a:cs typeface="+mn-cs"/>
            </a:rPr>
            <a:t>基準財政収入額を過少算定し</a:t>
          </a:r>
          <a:r>
            <a:rPr kumimoji="1" lang="ja-JP" altLang="en-US" sz="1100">
              <a:solidFill>
                <a:schemeClr val="tx1"/>
              </a:solidFill>
              <a:effectLst/>
              <a:latin typeface="+mn-lt"/>
              <a:ea typeface="+mn-ea"/>
              <a:cs typeface="+mn-cs"/>
            </a:rPr>
            <a:t>たことによる</a:t>
          </a:r>
          <a:r>
            <a:rPr kumimoji="1" lang="ja-JP" altLang="ja-JP" sz="1100">
              <a:solidFill>
                <a:schemeClr val="tx1"/>
              </a:solidFill>
              <a:effectLst/>
              <a:latin typeface="+mn-lt"/>
              <a:ea typeface="+mn-ea"/>
              <a:cs typeface="+mn-cs"/>
            </a:rPr>
            <a:t>、普通交付税</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過大収入</a:t>
          </a:r>
          <a:r>
            <a:rPr kumimoji="1" lang="ja-JP" altLang="en-US" sz="1100">
              <a:solidFill>
                <a:schemeClr val="tx1"/>
              </a:solidFill>
              <a:effectLst/>
              <a:latin typeface="+mn-lt"/>
              <a:ea typeface="+mn-ea"/>
              <a:cs typeface="+mn-cs"/>
            </a:rPr>
            <a:t>によるものであり、財政構造の改善が理由ではない。</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依然として</a:t>
          </a:r>
          <a:r>
            <a:rPr kumimoji="1" lang="ja-JP" altLang="ja-JP" sz="1100">
              <a:solidFill>
                <a:schemeClr val="tx1"/>
              </a:solidFill>
              <a:effectLst/>
              <a:latin typeface="+mn-lt"/>
              <a:ea typeface="+mn-ea"/>
              <a:cs typeface="+mn-cs"/>
            </a:rPr>
            <a:t>人件費の割合</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高</a:t>
          </a:r>
          <a:r>
            <a:rPr kumimoji="1" lang="ja-JP" altLang="en-US" sz="1100">
              <a:solidFill>
                <a:schemeClr val="tx1"/>
              </a:solidFill>
              <a:effectLst/>
              <a:latin typeface="+mn-lt"/>
              <a:ea typeface="+mn-ea"/>
              <a:cs typeface="+mn-cs"/>
            </a:rPr>
            <a:t>く</a:t>
          </a:r>
          <a:r>
            <a:rPr kumimoji="1" lang="ja-JP" altLang="ja-JP" sz="1100">
              <a:solidFill>
                <a:schemeClr val="tx1"/>
              </a:solidFill>
              <a:effectLst/>
              <a:latin typeface="+mn-lt"/>
              <a:ea typeface="+mn-ea"/>
              <a:cs typeface="+mn-cs"/>
            </a:rPr>
            <a:t>、類似団体平均、沖縄県平均と比較して高い水準となっていることから、行財政改革への取組みをとおして人件費の削減に努める。</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21844</xdr:rowOff>
    </xdr:from>
    <xdr:to>
      <xdr:col>82</xdr:col>
      <xdr:colOff>107950</xdr:colOff>
      <xdr:row>78</xdr:row>
      <xdr:rowOff>21844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223494"/>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19558</xdr:rowOff>
    </xdr:from>
    <xdr:to>
      <xdr:col>78</xdr:col>
      <xdr:colOff>69850</xdr:colOff>
      <xdr:row>78</xdr:row>
      <xdr:rowOff>21844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3926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19558</xdr:rowOff>
    </xdr:from>
    <xdr:to>
      <xdr:col>73</xdr:col>
      <xdr:colOff>180975</xdr:colOff>
      <xdr:row>78</xdr:row>
      <xdr:rowOff>30987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39265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97282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404087"/>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142494</xdr:rowOff>
    </xdr:from>
    <xdr:to>
      <xdr:col>82</xdr:col>
      <xdr:colOff>158750</xdr:colOff>
      <xdr:row>77</xdr:row>
      <xdr:rowOff>72644</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114571</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14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140208</xdr:rowOff>
    </xdr:from>
    <xdr:to>
      <xdr:col>74</xdr:col>
      <xdr:colOff>31750</xdr:colOff>
      <xdr:row>78</xdr:row>
      <xdr:rowOff>70358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3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55135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2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46482</xdr:rowOff>
    </xdr:from>
    <xdr:to>
      <xdr:col>65</xdr:col>
      <xdr:colOff>53975</xdr:colOff>
      <xdr:row>78</xdr:row>
      <xdr:rowOff>148082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4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132859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5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102909</xdr:rowOff>
    </xdr:from>
    <xdr:to>
      <xdr:col>29</xdr:col>
      <xdr:colOff>127000</xdr:colOff>
      <xdr:row>17</xdr:row>
      <xdr:rowOff>120096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65184"/>
          <a:ext cx="647700" cy="17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87687</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120096</xdr:rowOff>
    </xdr:from>
    <xdr:to>
      <xdr:col>26</xdr:col>
      <xdr:colOff>50800</xdr:colOff>
      <xdr:row>17</xdr:row>
      <xdr:rowOff>134064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82371"/>
          <a:ext cx="698500" cy="1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99597</xdr:rowOff>
    </xdr:from>
    <xdr:to>
      <xdr:col>22</xdr:col>
      <xdr:colOff>114300</xdr:colOff>
      <xdr:row>17</xdr:row>
      <xdr:rowOff>134064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061872"/>
          <a:ext cx="698500" cy="34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99597</xdr:rowOff>
    </xdr:from>
    <xdr:to>
      <xdr:col>18</xdr:col>
      <xdr:colOff>177800</xdr:colOff>
      <xdr:row>17</xdr:row>
      <xdr:rowOff>161521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61872"/>
          <a:ext cx="698500" cy="61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52109</xdr:rowOff>
    </xdr:from>
    <xdr:to>
      <xdr:col>29</xdr:col>
      <xdr:colOff>177800</xdr:colOff>
      <xdr:row>17</xdr:row>
      <xdr:rowOff>153709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14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68636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5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69296</xdr:rowOff>
    </xdr:from>
    <xdr:to>
      <xdr:col>26</xdr:col>
      <xdr:colOff>101600</xdr:colOff>
      <xdr:row>17</xdr:row>
      <xdr:rowOff>170896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3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9623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0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83264</xdr:rowOff>
    </xdr:from>
    <xdr:to>
      <xdr:col>22</xdr:col>
      <xdr:colOff>165100</xdr:colOff>
      <xdr:row>18</xdr:row>
      <xdr:rowOff>13414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45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23591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48797</xdr:rowOff>
    </xdr:from>
    <xdr:to>
      <xdr:col>19</xdr:col>
      <xdr:colOff>38100</xdr:colOff>
      <xdr:row>17</xdr:row>
      <xdr:rowOff>150397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1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160574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110721</xdr:rowOff>
    </xdr:from>
    <xdr:to>
      <xdr:col>15</xdr:col>
      <xdr:colOff>101600</xdr:colOff>
      <xdr:row>18</xdr:row>
      <xdr:rowOff>40871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7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25648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5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230601</xdr:rowOff>
    </xdr:from>
    <xdr:to>
      <xdr:col>29</xdr:col>
      <xdr:colOff>127000</xdr:colOff>
      <xdr:row>35</xdr:row>
      <xdr:rowOff>276390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40951"/>
          <a:ext cx="647700" cy="45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276390</xdr:rowOff>
    </xdr:from>
    <xdr:to>
      <xdr:col>26</xdr:col>
      <xdr:colOff>50800</xdr:colOff>
      <xdr:row>35</xdr:row>
      <xdr:rowOff>299200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86740"/>
          <a:ext cx="698500" cy="22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284899</xdr:rowOff>
    </xdr:from>
    <xdr:to>
      <xdr:col>22</xdr:col>
      <xdr:colOff>114300</xdr:colOff>
      <xdr:row>35</xdr:row>
      <xdr:rowOff>299200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95249"/>
          <a:ext cx="698500" cy="14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284899</xdr:rowOff>
    </xdr:from>
    <xdr:to>
      <xdr:col>18</xdr:col>
      <xdr:colOff>177800</xdr:colOff>
      <xdr:row>35</xdr:row>
      <xdr:rowOff>297161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95249"/>
          <a:ext cx="698500" cy="12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179801</xdr:rowOff>
    </xdr:from>
    <xdr:to>
      <xdr:col>29</xdr:col>
      <xdr:colOff>177800</xdr:colOff>
      <xdr:row>35</xdr:row>
      <xdr:rowOff>281401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90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151878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6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225590</xdr:rowOff>
    </xdr:from>
    <xdr:to>
      <xdr:col>26</xdr:col>
      <xdr:colOff>101600</xdr:colOff>
      <xdr:row>35</xdr:row>
      <xdr:rowOff>327190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3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311967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2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248400</xdr:rowOff>
    </xdr:from>
    <xdr:to>
      <xdr:col>22</xdr:col>
      <xdr:colOff>165100</xdr:colOff>
      <xdr:row>36</xdr:row>
      <xdr:rowOff>7100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58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334777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234099</xdr:rowOff>
    </xdr:from>
    <xdr:to>
      <xdr:col>19</xdr:col>
      <xdr:colOff>38100</xdr:colOff>
      <xdr:row>35</xdr:row>
      <xdr:rowOff>335699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4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320476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3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246361</xdr:rowOff>
    </xdr:from>
    <xdr:to>
      <xdr:col>15</xdr:col>
      <xdr:colOff>101600</xdr:colOff>
      <xdr:row>36</xdr:row>
      <xdr:rowOff>5061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56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332738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
3,074
63.55
4,349,756
4,052,459
214,201
1,849,569
4,419,844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3825</xdr:rowOff>
    </xdr:from>
    <xdr:to>
      <xdr:col>24</xdr:col>
      <xdr:colOff>63500</xdr:colOff>
      <xdr:row>36</xdr:row>
      <xdr:rowOff>22191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76025"/>
          <a:ext cx="838200" cy="1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22191</xdr:rowOff>
    </xdr:from>
    <xdr:to>
      <xdr:col>19</xdr:col>
      <xdr:colOff>177800</xdr:colOff>
      <xdr:row>36</xdr:row>
      <xdr:rowOff>46063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94391"/>
          <a:ext cx="8890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27645</xdr:rowOff>
    </xdr:from>
    <xdr:to>
      <xdr:col>15</xdr:col>
      <xdr:colOff>50800</xdr:colOff>
      <xdr:row>36</xdr:row>
      <xdr:rowOff>46063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199845"/>
          <a:ext cx="8890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27645</xdr:rowOff>
    </xdr:from>
    <xdr:to>
      <xdr:col>10</xdr:col>
      <xdr:colOff>114300</xdr:colOff>
      <xdr:row>36</xdr:row>
      <xdr:rowOff>40753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99845"/>
          <a:ext cx="889000" cy="1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124475</xdr:rowOff>
    </xdr:from>
    <xdr:to>
      <xdr:col>24</xdr:col>
      <xdr:colOff>114300</xdr:colOff>
      <xdr:row>36</xdr:row>
      <xdr:rowOff>54625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2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147352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142841</xdr:rowOff>
    </xdr:from>
    <xdr:to>
      <xdr:col>20</xdr:col>
      <xdr:colOff>38100</xdr:colOff>
      <xdr:row>36</xdr:row>
      <xdr:rowOff>72991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4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89518</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1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166713</xdr:rowOff>
    </xdr:from>
    <xdr:to>
      <xdr:col>15</xdr:col>
      <xdr:colOff>101600</xdr:colOff>
      <xdr:row>36</xdr:row>
      <xdr:rowOff>96863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6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113390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4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148295</xdr:rowOff>
    </xdr:from>
    <xdr:to>
      <xdr:col>10</xdr:col>
      <xdr:colOff>165100</xdr:colOff>
      <xdr:row>36</xdr:row>
      <xdr:rowOff>78445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94972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2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161403</xdr:rowOff>
    </xdr:from>
    <xdr:to>
      <xdr:col>6</xdr:col>
      <xdr:colOff>38100</xdr:colOff>
      <xdr:row>36</xdr:row>
      <xdr:rowOff>91553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108080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3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141968</xdr:rowOff>
    </xdr:from>
    <xdr:to>
      <xdr:col>24</xdr:col>
      <xdr:colOff>63500</xdr:colOff>
      <xdr:row>57</xdr:row>
      <xdr:rowOff>148669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14618"/>
          <a:ext cx="838200" cy="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148669</xdr:rowOff>
    </xdr:from>
    <xdr:to>
      <xdr:col>19</xdr:col>
      <xdr:colOff>177800</xdr:colOff>
      <xdr:row>57</xdr:row>
      <xdr:rowOff>167494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21319"/>
          <a:ext cx="889000" cy="1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163182</xdr:rowOff>
    </xdr:from>
    <xdr:to>
      <xdr:col>15</xdr:col>
      <xdr:colOff>50800</xdr:colOff>
      <xdr:row>57</xdr:row>
      <xdr:rowOff>167494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35832"/>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163182</xdr:rowOff>
    </xdr:from>
    <xdr:to>
      <xdr:col>10</xdr:col>
      <xdr:colOff>114300</xdr:colOff>
      <xdr:row>58</xdr:row>
      <xdr:rowOff>33648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35832"/>
          <a:ext cx="889000" cy="4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91168</xdr:rowOff>
    </xdr:from>
    <xdr:to>
      <xdr:col>24</xdr:col>
      <xdr:colOff>114300</xdr:colOff>
      <xdr:row>58</xdr:row>
      <xdr:rowOff>21318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69595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4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97869</xdr:rowOff>
    </xdr:from>
    <xdr:to>
      <xdr:col>20</xdr:col>
      <xdr:colOff>38100</xdr:colOff>
      <xdr:row>58</xdr:row>
      <xdr:rowOff>28019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7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19146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6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116694</xdr:rowOff>
    </xdr:from>
    <xdr:to>
      <xdr:col>15</xdr:col>
      <xdr:colOff>101600</xdr:colOff>
      <xdr:row>58</xdr:row>
      <xdr:rowOff>46844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37971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8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112382</xdr:rowOff>
    </xdr:from>
    <xdr:to>
      <xdr:col>10</xdr:col>
      <xdr:colOff>165100</xdr:colOff>
      <xdr:row>58</xdr:row>
      <xdr:rowOff>42532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33659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7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154298</xdr:rowOff>
    </xdr:from>
    <xdr:to>
      <xdr:col>6</xdr:col>
      <xdr:colOff>38100</xdr:colOff>
      <xdr:row>58</xdr:row>
      <xdr:rowOff>84448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75575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1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96258</xdr:rowOff>
    </xdr:from>
    <xdr:to>
      <xdr:col>24</xdr:col>
      <xdr:colOff>63500</xdr:colOff>
      <xdr:row>78</xdr:row>
      <xdr:rowOff>156045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9358"/>
          <a:ext cx="838200" cy="5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148203</xdr:rowOff>
    </xdr:from>
    <xdr:to>
      <xdr:col>19</xdr:col>
      <xdr:colOff>177800</xdr:colOff>
      <xdr:row>78</xdr:row>
      <xdr:rowOff>156045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21303"/>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140584</xdr:rowOff>
    </xdr:from>
    <xdr:to>
      <xdr:col>15</xdr:col>
      <xdr:colOff>50800</xdr:colOff>
      <xdr:row>78</xdr:row>
      <xdr:rowOff>148203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13684"/>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122989</xdr:rowOff>
    </xdr:from>
    <xdr:to>
      <xdr:col>10</xdr:col>
      <xdr:colOff>114300</xdr:colOff>
      <xdr:row>78</xdr:row>
      <xdr:rowOff>140584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96089"/>
          <a:ext cx="889000" cy="1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45458</xdr:rowOff>
    </xdr:from>
    <xdr:to>
      <xdr:col>24</xdr:col>
      <xdr:colOff>114300</xdr:colOff>
      <xdr:row>78</xdr:row>
      <xdr:rowOff>147058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131835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105245</xdr:rowOff>
    </xdr:from>
    <xdr:to>
      <xdr:col>20</xdr:col>
      <xdr:colOff>38100</xdr:colOff>
      <xdr:row>79</xdr:row>
      <xdr:rowOff>35395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26522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7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97403</xdr:rowOff>
    </xdr:from>
    <xdr:to>
      <xdr:col>15</xdr:col>
      <xdr:colOff>101600</xdr:colOff>
      <xdr:row>79</xdr:row>
      <xdr:rowOff>27553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18680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6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89784</xdr:rowOff>
    </xdr:from>
    <xdr:to>
      <xdr:col>10</xdr:col>
      <xdr:colOff>165100</xdr:colOff>
      <xdr:row>79</xdr:row>
      <xdr:rowOff>19934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11061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5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72189</xdr:rowOff>
    </xdr:from>
    <xdr:to>
      <xdr:col>6</xdr:col>
      <xdr:colOff>38100</xdr:colOff>
      <xdr:row>79</xdr:row>
      <xdr:rowOff>2339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164916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3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116306</xdr:rowOff>
    </xdr:from>
    <xdr:to>
      <xdr:col>24</xdr:col>
      <xdr:colOff>63500</xdr:colOff>
      <xdr:row>95</xdr:row>
      <xdr:rowOff>32953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32606"/>
          <a:ext cx="838200" cy="8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32953</xdr:rowOff>
    </xdr:from>
    <xdr:to>
      <xdr:col>19</xdr:col>
      <xdr:colOff>177800</xdr:colOff>
      <xdr:row>95</xdr:row>
      <xdr:rowOff>76064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20703"/>
          <a:ext cx="889000" cy="4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76064</xdr:rowOff>
    </xdr:from>
    <xdr:to>
      <xdr:col>15</xdr:col>
      <xdr:colOff>50800</xdr:colOff>
      <xdr:row>95</xdr:row>
      <xdr:rowOff>77654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63814"/>
          <a:ext cx="8890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77654</xdr:rowOff>
    </xdr:from>
    <xdr:to>
      <xdr:col>10</xdr:col>
      <xdr:colOff>114300</xdr:colOff>
      <xdr:row>95</xdr:row>
      <xdr:rowOff>84141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365404"/>
          <a:ext cx="889000" cy="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65506</xdr:rowOff>
    </xdr:from>
    <xdr:to>
      <xdr:col>24</xdr:col>
      <xdr:colOff>114300</xdr:colOff>
      <xdr:row>94</xdr:row>
      <xdr:rowOff>167106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88383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3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153603</xdr:rowOff>
    </xdr:from>
    <xdr:to>
      <xdr:col>20</xdr:col>
      <xdr:colOff>38100</xdr:colOff>
      <xdr:row>95</xdr:row>
      <xdr:rowOff>83753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6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100280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4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25264</xdr:rowOff>
    </xdr:from>
    <xdr:to>
      <xdr:col>15</xdr:col>
      <xdr:colOff>101600</xdr:colOff>
      <xdr:row>95</xdr:row>
      <xdr:rowOff>126864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143391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26854</xdr:rowOff>
    </xdr:from>
    <xdr:to>
      <xdr:col>10</xdr:col>
      <xdr:colOff>165100</xdr:colOff>
      <xdr:row>95</xdr:row>
      <xdr:rowOff>128454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144981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8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33341</xdr:rowOff>
    </xdr:from>
    <xdr:to>
      <xdr:col>6</xdr:col>
      <xdr:colOff>38100</xdr:colOff>
      <xdr:row>95</xdr:row>
      <xdr:rowOff>134941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2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151468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09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138774</xdr:rowOff>
    </xdr:from>
    <xdr:to>
      <xdr:col>55</xdr:col>
      <xdr:colOff>0</xdr:colOff>
      <xdr:row>37</xdr:row>
      <xdr:rowOff>140075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82424"/>
          <a:ext cx="838200" cy="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140306</xdr:rowOff>
    </xdr:from>
    <xdr:to>
      <xdr:col>50</xdr:col>
      <xdr:colOff>114300</xdr:colOff>
      <xdr:row>37</xdr:row>
      <xdr:rowOff>140075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312506"/>
          <a:ext cx="889000" cy="17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140306</xdr:rowOff>
    </xdr:from>
    <xdr:to>
      <xdr:col>45</xdr:col>
      <xdr:colOff>177800</xdr:colOff>
      <xdr:row>37</xdr:row>
      <xdr:rowOff>61713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12506"/>
          <a:ext cx="889000" cy="9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61713</xdr:rowOff>
    </xdr:from>
    <xdr:to>
      <xdr:col>41</xdr:col>
      <xdr:colOff>50800</xdr:colOff>
      <xdr:row>37</xdr:row>
      <xdr:rowOff>154879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05363"/>
          <a:ext cx="889000" cy="9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87974</xdr:rowOff>
    </xdr:from>
    <xdr:to>
      <xdr:col>55</xdr:col>
      <xdr:colOff>50800</xdr:colOff>
      <xdr:row>38</xdr:row>
      <xdr:rowOff>18124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66401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1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89275</xdr:rowOff>
    </xdr:from>
    <xdr:to>
      <xdr:col>50</xdr:col>
      <xdr:colOff>165100</xdr:colOff>
      <xdr:row>38</xdr:row>
      <xdr:rowOff>19425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3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10552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52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89506</xdr:rowOff>
    </xdr:from>
    <xdr:to>
      <xdr:col>46</xdr:col>
      <xdr:colOff>38100</xdr:colOff>
      <xdr:row>37</xdr:row>
      <xdr:rowOff>19656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6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36183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3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10913</xdr:rowOff>
    </xdr:from>
    <xdr:to>
      <xdr:col>41</xdr:col>
      <xdr:colOff>101600</xdr:colOff>
      <xdr:row>37</xdr:row>
      <xdr:rowOff>112513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103640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44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104079</xdr:rowOff>
    </xdr:from>
    <xdr:to>
      <xdr:col>36</xdr:col>
      <xdr:colOff>165100</xdr:colOff>
      <xdr:row>38</xdr:row>
      <xdr:rowOff>34229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4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25356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54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8274</xdr:rowOff>
    </xdr:from>
    <xdr:to>
      <xdr:col>55</xdr:col>
      <xdr:colOff>0</xdr:colOff>
      <xdr:row>58</xdr:row>
      <xdr:rowOff>71171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52374"/>
          <a:ext cx="838200" cy="6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49685</xdr:rowOff>
    </xdr:from>
    <xdr:to>
      <xdr:col>50</xdr:col>
      <xdr:colOff>114300</xdr:colOff>
      <xdr:row>58</xdr:row>
      <xdr:rowOff>71171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93785"/>
          <a:ext cx="889000" cy="2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159731</xdr:rowOff>
    </xdr:from>
    <xdr:to>
      <xdr:col>45</xdr:col>
      <xdr:colOff>177800</xdr:colOff>
      <xdr:row>58</xdr:row>
      <xdr:rowOff>49685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760931"/>
          <a:ext cx="889000" cy="23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159731</xdr:rowOff>
    </xdr:from>
    <xdr:to>
      <xdr:col>41</xdr:col>
      <xdr:colOff>50800</xdr:colOff>
      <xdr:row>57</xdr:row>
      <xdr:rowOff>118749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760931"/>
          <a:ext cx="889000" cy="1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128924</xdr:rowOff>
    </xdr:from>
    <xdr:to>
      <xdr:col>55</xdr:col>
      <xdr:colOff>50800</xdr:colOff>
      <xdr:row>58</xdr:row>
      <xdr:rowOff>59074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88301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8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20371</xdr:rowOff>
    </xdr:from>
    <xdr:to>
      <xdr:col>50</xdr:col>
      <xdr:colOff>165100</xdr:colOff>
      <xdr:row>58</xdr:row>
      <xdr:rowOff>121971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113098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5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170335</xdr:rowOff>
    </xdr:from>
    <xdr:to>
      <xdr:col>46</xdr:col>
      <xdr:colOff>38100</xdr:colOff>
      <xdr:row>58</xdr:row>
      <xdr:rowOff>100485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4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91612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3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108931</xdr:rowOff>
    </xdr:from>
    <xdr:to>
      <xdr:col>41</xdr:col>
      <xdr:colOff>101600</xdr:colOff>
      <xdr:row>57</xdr:row>
      <xdr:rowOff>39081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1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55608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48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67949</xdr:rowOff>
    </xdr:from>
    <xdr:to>
      <xdr:col>36</xdr:col>
      <xdr:colOff>165100</xdr:colOff>
      <xdr:row>57</xdr:row>
      <xdr:rowOff>169549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4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14626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1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124854</xdr:rowOff>
    </xdr:from>
    <xdr:to>
      <xdr:col>55</xdr:col>
      <xdr:colOff>0</xdr:colOff>
      <xdr:row>78</xdr:row>
      <xdr:rowOff>88218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26504"/>
          <a:ext cx="838200" cy="13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12736</xdr:rowOff>
    </xdr:from>
    <xdr:to>
      <xdr:col>50</xdr:col>
      <xdr:colOff>114300</xdr:colOff>
      <xdr:row>78</xdr:row>
      <xdr:rowOff>88218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85836"/>
          <a:ext cx="889000" cy="7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60615</xdr:rowOff>
    </xdr:from>
    <xdr:to>
      <xdr:col>45</xdr:col>
      <xdr:colOff>177800</xdr:colOff>
      <xdr:row>78</xdr:row>
      <xdr:rowOff>12736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747915"/>
          <a:ext cx="889000" cy="6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60615</xdr:rowOff>
    </xdr:from>
    <xdr:to>
      <xdr:col>41</xdr:col>
      <xdr:colOff>50800</xdr:colOff>
      <xdr:row>76</xdr:row>
      <xdr:rowOff>99794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747915"/>
          <a:ext cx="889000" cy="38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74054</xdr:rowOff>
    </xdr:from>
    <xdr:to>
      <xdr:col>55</xdr:col>
      <xdr:colOff>50800</xdr:colOff>
      <xdr:row>78</xdr:row>
      <xdr:rowOff>4204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96931</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2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37418</xdr:rowOff>
    </xdr:from>
    <xdr:to>
      <xdr:col>50</xdr:col>
      <xdr:colOff>165100</xdr:colOff>
      <xdr:row>78</xdr:row>
      <xdr:rowOff>139018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155545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18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133386</xdr:rowOff>
    </xdr:from>
    <xdr:to>
      <xdr:col>46</xdr:col>
      <xdr:colOff>38100</xdr:colOff>
      <xdr:row>78</xdr:row>
      <xdr:rowOff>63536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3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80063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11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9815</xdr:rowOff>
    </xdr:from>
    <xdr:to>
      <xdr:col>41</xdr:col>
      <xdr:colOff>101600</xdr:colOff>
      <xdr:row>74</xdr:row>
      <xdr:rowOff>111415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69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127942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47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48994</xdr:rowOff>
    </xdr:from>
    <xdr:to>
      <xdr:col>36</xdr:col>
      <xdr:colOff>165100</xdr:colOff>
      <xdr:row>76</xdr:row>
      <xdr:rowOff>150594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0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167121</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8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105846</xdr:rowOff>
    </xdr:from>
    <xdr:to>
      <xdr:col>55</xdr:col>
      <xdr:colOff>0</xdr:colOff>
      <xdr:row>98</xdr:row>
      <xdr:rowOff>117487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07946"/>
          <a:ext cx="838200" cy="1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117487</xdr:rowOff>
    </xdr:from>
    <xdr:to>
      <xdr:col>50</xdr:col>
      <xdr:colOff>114300</xdr:colOff>
      <xdr:row>98</xdr:row>
      <xdr:rowOff>123117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19587"/>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119937</xdr:rowOff>
    </xdr:from>
    <xdr:to>
      <xdr:col>45</xdr:col>
      <xdr:colOff>177800</xdr:colOff>
      <xdr:row>98</xdr:row>
      <xdr:rowOff>123117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22037"/>
          <a:ext cx="889000" cy="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114151</xdr:rowOff>
    </xdr:from>
    <xdr:to>
      <xdr:col>41</xdr:col>
      <xdr:colOff>50800</xdr:colOff>
      <xdr:row>98</xdr:row>
      <xdr:rowOff>119937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16251"/>
          <a:ext cx="889000" cy="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55046</xdr:rowOff>
    </xdr:from>
    <xdr:to>
      <xdr:col>55</xdr:col>
      <xdr:colOff>50800</xdr:colOff>
      <xdr:row>98</xdr:row>
      <xdr:rowOff>156646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66687</xdr:rowOff>
    </xdr:from>
    <xdr:to>
      <xdr:col>50</xdr:col>
      <xdr:colOff>165100</xdr:colOff>
      <xdr:row>98</xdr:row>
      <xdr:rowOff>168287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159414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72317</xdr:rowOff>
    </xdr:from>
    <xdr:to>
      <xdr:col>46</xdr:col>
      <xdr:colOff>38100</xdr:colOff>
      <xdr:row>99</xdr:row>
      <xdr:rowOff>2467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165044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6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69137</xdr:rowOff>
    </xdr:from>
    <xdr:to>
      <xdr:col>41</xdr:col>
      <xdr:colOff>101600</xdr:colOff>
      <xdr:row>98</xdr:row>
      <xdr:rowOff>170737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161864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6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63351</xdr:rowOff>
    </xdr:from>
    <xdr:to>
      <xdr:col>36</xdr:col>
      <xdr:colOff>165100</xdr:colOff>
      <xdr:row>98</xdr:row>
      <xdr:rowOff>164951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156078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5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26170</xdr:rowOff>
    </xdr:from>
    <xdr:to>
      <xdr:col>85</xdr:col>
      <xdr:colOff>127000</xdr:colOff>
      <xdr:row>39</xdr:row>
      <xdr:rowOff>39554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12720"/>
          <a:ext cx="838200" cy="1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14248</xdr:rowOff>
    </xdr:from>
    <xdr:to>
      <xdr:col>81</xdr:col>
      <xdr:colOff>50800</xdr:colOff>
      <xdr:row>39</xdr:row>
      <xdr:rowOff>39554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00798"/>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141049</xdr:rowOff>
    </xdr:from>
    <xdr:to>
      <xdr:col>76</xdr:col>
      <xdr:colOff>114300</xdr:colOff>
      <xdr:row>39</xdr:row>
      <xdr:rowOff>14248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484699"/>
          <a:ext cx="889000" cy="2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141049</xdr:rowOff>
    </xdr:from>
    <xdr:to>
      <xdr:col>71</xdr:col>
      <xdr:colOff>177800</xdr:colOff>
      <xdr:row>37</xdr:row>
      <xdr:rowOff>154132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484699"/>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146820</xdr:rowOff>
    </xdr:from>
    <xdr:to>
      <xdr:col>85</xdr:col>
      <xdr:colOff>177800</xdr:colOff>
      <xdr:row>39</xdr:row>
      <xdr:rowOff>76970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6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70433</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8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160204</xdr:rowOff>
    </xdr:from>
    <xdr:to>
      <xdr:col>81</xdr:col>
      <xdr:colOff>101600</xdr:colOff>
      <xdr:row>39</xdr:row>
      <xdr:rowOff>90354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81481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6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134898</xdr:rowOff>
    </xdr:from>
    <xdr:to>
      <xdr:col>76</xdr:col>
      <xdr:colOff>165100</xdr:colOff>
      <xdr:row>39</xdr:row>
      <xdr:rowOff>65048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56175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4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90249</xdr:rowOff>
    </xdr:from>
    <xdr:to>
      <xdr:col>72</xdr:col>
      <xdr:colOff>38100</xdr:colOff>
      <xdr:row>38</xdr:row>
      <xdr:rowOff>20399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43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36926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20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103332</xdr:rowOff>
    </xdr:from>
    <xdr:to>
      <xdr:col>67</xdr:col>
      <xdr:colOff>101600</xdr:colOff>
      <xdr:row>38</xdr:row>
      <xdr:rowOff>33482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50009</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2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128307</xdr:rowOff>
    </xdr:from>
    <xdr:to>
      <xdr:col>85</xdr:col>
      <xdr:colOff>127000</xdr:colOff>
      <xdr:row>78</xdr:row>
      <xdr:rowOff>39081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29957"/>
          <a:ext cx="838200" cy="8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39081</xdr:rowOff>
    </xdr:from>
    <xdr:to>
      <xdr:col>81</xdr:col>
      <xdr:colOff>50800</xdr:colOff>
      <xdr:row>78</xdr:row>
      <xdr:rowOff>61792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12181"/>
          <a:ext cx="889000" cy="2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61792</xdr:rowOff>
    </xdr:from>
    <xdr:to>
      <xdr:col>76</xdr:col>
      <xdr:colOff>114300</xdr:colOff>
      <xdr:row>78</xdr:row>
      <xdr:rowOff>66698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34892"/>
          <a:ext cx="8890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61437</xdr:rowOff>
    </xdr:from>
    <xdr:to>
      <xdr:col>71</xdr:col>
      <xdr:colOff>177800</xdr:colOff>
      <xdr:row>78</xdr:row>
      <xdr:rowOff>66698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34537"/>
          <a:ext cx="889000" cy="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77507</xdr:rowOff>
    </xdr:from>
    <xdr:to>
      <xdr:col>85</xdr:col>
      <xdr:colOff>177800</xdr:colOff>
      <xdr:row>78</xdr:row>
      <xdr:rowOff>7657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55934</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5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159731</xdr:rowOff>
    </xdr:from>
    <xdr:to>
      <xdr:col>81</xdr:col>
      <xdr:colOff>101600</xdr:colOff>
      <xdr:row>78</xdr:row>
      <xdr:rowOff>89881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81008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5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10992</xdr:rowOff>
    </xdr:from>
    <xdr:to>
      <xdr:col>76</xdr:col>
      <xdr:colOff>165100</xdr:colOff>
      <xdr:row>78</xdr:row>
      <xdr:rowOff>112592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103719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7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15898</xdr:rowOff>
    </xdr:from>
    <xdr:to>
      <xdr:col>72</xdr:col>
      <xdr:colOff>38100</xdr:colOff>
      <xdr:row>78</xdr:row>
      <xdr:rowOff>117498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108625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10637</xdr:rowOff>
    </xdr:from>
    <xdr:to>
      <xdr:col>67</xdr:col>
      <xdr:colOff>101600</xdr:colOff>
      <xdr:row>78</xdr:row>
      <xdr:rowOff>112237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8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103364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100806</xdr:rowOff>
    </xdr:from>
    <xdr:to>
      <xdr:col>85</xdr:col>
      <xdr:colOff>127000</xdr:colOff>
      <xdr:row>98</xdr:row>
      <xdr:rowOff>137660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02906"/>
          <a:ext cx="838200" cy="3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137660</xdr:rowOff>
    </xdr:from>
    <xdr:to>
      <xdr:col>81</xdr:col>
      <xdr:colOff>50800</xdr:colOff>
      <xdr:row>98</xdr:row>
      <xdr:rowOff>146954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39760"/>
          <a:ext cx="889000" cy="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146954</xdr:rowOff>
    </xdr:from>
    <xdr:to>
      <xdr:col>76</xdr:col>
      <xdr:colOff>114300</xdr:colOff>
      <xdr:row>99</xdr:row>
      <xdr:rowOff>34282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49054"/>
          <a:ext cx="889000" cy="5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34282</xdr:rowOff>
    </xdr:from>
    <xdr:to>
      <xdr:col>71</xdr:col>
      <xdr:colOff>177800</xdr:colOff>
      <xdr:row>99</xdr:row>
      <xdr:rowOff>43645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07832"/>
          <a:ext cx="8890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50006</xdr:rowOff>
    </xdr:from>
    <xdr:to>
      <xdr:col>85</xdr:col>
      <xdr:colOff>177800</xdr:colOff>
      <xdr:row>98</xdr:row>
      <xdr:rowOff>151606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72883</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0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86860</xdr:rowOff>
    </xdr:from>
    <xdr:to>
      <xdr:col>81</xdr:col>
      <xdr:colOff>101600</xdr:colOff>
      <xdr:row>99</xdr:row>
      <xdr:rowOff>17010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33537</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66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96154</xdr:rowOff>
    </xdr:from>
    <xdr:to>
      <xdr:col>76</xdr:col>
      <xdr:colOff>165100</xdr:colOff>
      <xdr:row>99</xdr:row>
      <xdr:rowOff>26304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9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42831</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7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154932</xdr:rowOff>
    </xdr:from>
    <xdr:to>
      <xdr:col>72</xdr:col>
      <xdr:colOff>38100</xdr:colOff>
      <xdr:row>99</xdr:row>
      <xdr:rowOff>85082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5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76209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4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164295</xdr:rowOff>
    </xdr:from>
    <xdr:to>
      <xdr:col>67</xdr:col>
      <xdr:colOff>101600</xdr:colOff>
      <xdr:row>99</xdr:row>
      <xdr:rowOff>94445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85572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5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25346</xdr:rowOff>
    </xdr:from>
    <xdr:to>
      <xdr:col>116</xdr:col>
      <xdr:colOff>63500</xdr:colOff>
      <xdr:row>76</xdr:row>
      <xdr:rowOff>42582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05554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25346</xdr:rowOff>
    </xdr:from>
    <xdr:to>
      <xdr:col>111</xdr:col>
      <xdr:colOff>177800</xdr:colOff>
      <xdr:row>76</xdr:row>
      <xdr:rowOff>48808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055546"/>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48808</xdr:rowOff>
    </xdr:from>
    <xdr:to>
      <xdr:col>107</xdr:col>
      <xdr:colOff>50800</xdr:colOff>
      <xdr:row>76</xdr:row>
      <xdr:rowOff>48808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7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36230</xdr:rowOff>
    </xdr:from>
    <xdr:to>
      <xdr:col>102</xdr:col>
      <xdr:colOff>114300</xdr:colOff>
      <xdr:row>76</xdr:row>
      <xdr:rowOff>48808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066430"/>
          <a:ext cx="889000" cy="1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163232</xdr:rowOff>
    </xdr:from>
    <xdr:to>
      <xdr:col>116</xdr:col>
      <xdr:colOff>114300</xdr:colOff>
      <xdr:row>76</xdr:row>
      <xdr:rowOff>93382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141659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0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145995</xdr:rowOff>
    </xdr:from>
    <xdr:to>
      <xdr:col>112</xdr:col>
      <xdr:colOff>38100</xdr:colOff>
      <xdr:row>76</xdr:row>
      <xdr:rowOff>76144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047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67273</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309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169458</xdr:rowOff>
    </xdr:from>
    <xdr:to>
      <xdr:col>107</xdr:col>
      <xdr:colOff>101600</xdr:colOff>
      <xdr:row>76</xdr:row>
      <xdr:rowOff>99608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90735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169458</xdr:rowOff>
    </xdr:from>
    <xdr:to>
      <xdr:col>102</xdr:col>
      <xdr:colOff>165100</xdr:colOff>
      <xdr:row>76</xdr:row>
      <xdr:rowOff>99608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90735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156880</xdr:rowOff>
    </xdr:from>
    <xdr:to>
      <xdr:col>98</xdr:col>
      <xdr:colOff>38100</xdr:colOff>
      <xdr:row>76</xdr:row>
      <xdr:rowOff>87030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1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78157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0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tx1"/>
              </a:solidFill>
              <a:effectLst/>
              <a:latin typeface="+mn-lt"/>
              <a:ea typeface="+mn-ea"/>
              <a:cs typeface="+mn-cs"/>
            </a:rPr>
            <a:t>1,311,899</a:t>
          </a:r>
          <a:r>
            <a:rPr kumimoji="1" lang="ja-JP" altLang="ja-JP" sz="1100">
              <a:solidFill>
                <a:schemeClr val="tx1"/>
              </a:solidFill>
              <a:effectLst/>
              <a:latin typeface="+mn-lt"/>
              <a:ea typeface="+mn-ea"/>
              <a:cs typeface="+mn-cs"/>
            </a:rPr>
            <a:t>円と</a:t>
          </a:r>
          <a:r>
            <a:rPr kumimoji="1" lang="ja-JP" altLang="ja-JP" sz="1100">
              <a:solidFill>
                <a:schemeClr val="dk1"/>
              </a:solidFill>
              <a:effectLst/>
              <a:latin typeface="+mn-lt"/>
              <a:ea typeface="+mn-ea"/>
              <a:cs typeface="+mn-cs"/>
            </a:rPr>
            <a:t>なっている。主な構成項目である人件費は、住民一人当たり</a:t>
          </a:r>
          <a:r>
            <a:rPr kumimoji="1" lang="en-US" altLang="ja-JP" sz="1100">
              <a:solidFill>
                <a:schemeClr val="dk1"/>
              </a:solidFill>
              <a:effectLst/>
              <a:latin typeface="+mn-lt"/>
              <a:ea typeface="+mn-ea"/>
              <a:cs typeface="+mn-cs"/>
            </a:rPr>
            <a:t>209,438</a:t>
          </a:r>
          <a:r>
            <a:rPr kumimoji="1" lang="ja-JP" altLang="ja-JP" sz="1100">
              <a:solidFill>
                <a:schemeClr val="dk1"/>
              </a:solidFill>
              <a:effectLst/>
              <a:latin typeface="+mn-lt"/>
              <a:ea typeface="+mn-ea"/>
              <a:cs typeface="+mn-cs"/>
            </a:rPr>
            <a:t>円となっており、類似団体と比較して一人当たりコストが</a:t>
          </a:r>
          <a:r>
            <a:rPr kumimoji="1" lang="en-US" altLang="ja-JP" sz="1100">
              <a:solidFill>
                <a:schemeClr val="dk1"/>
              </a:solidFill>
              <a:effectLst/>
              <a:latin typeface="+mn-lt"/>
              <a:ea typeface="+mn-ea"/>
              <a:cs typeface="+mn-cs"/>
            </a:rPr>
            <a:t>18,737</a:t>
          </a:r>
          <a:r>
            <a:rPr kumimoji="1" lang="ja-JP" altLang="ja-JP" sz="1100">
              <a:solidFill>
                <a:schemeClr val="dk1"/>
              </a:solidFill>
              <a:effectLst/>
              <a:latin typeface="+mn-lt"/>
              <a:ea typeface="+mn-ea"/>
              <a:cs typeface="+mn-cs"/>
            </a:rPr>
            <a:t>円高い状況となっている。</a:t>
          </a:r>
          <a:r>
            <a:rPr kumimoji="1" lang="ja-JP" altLang="ja-JP" sz="1100">
              <a:solidFill>
                <a:schemeClr val="tx1"/>
              </a:solidFill>
              <a:effectLst/>
              <a:latin typeface="+mn-lt"/>
              <a:ea typeface="+mn-ea"/>
              <a:cs typeface="+mn-cs"/>
            </a:rPr>
            <a:t>これは、大型公共事業への対応のため、技術職員等の配置増を図ったこと、保育所運営を直営で行っていることなどが主な要因となっている。</a:t>
          </a:r>
          <a:endParaRPr lang="ja-JP" altLang="ja-JP" sz="14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積立金は、住民一人あたり</a:t>
          </a:r>
          <a:r>
            <a:rPr kumimoji="1" lang="en-US" altLang="ja-JP" sz="1100">
              <a:solidFill>
                <a:schemeClr val="dk1"/>
              </a:solidFill>
              <a:effectLst/>
              <a:latin typeface="+mn-lt"/>
              <a:ea typeface="+mn-ea"/>
              <a:cs typeface="+mn-cs"/>
            </a:rPr>
            <a:t>155,729</a:t>
          </a:r>
          <a:r>
            <a:rPr kumimoji="1" lang="ja-JP" altLang="ja-JP" sz="1100">
              <a:solidFill>
                <a:schemeClr val="dk1"/>
              </a:solidFill>
              <a:effectLst/>
              <a:latin typeface="+mn-lt"/>
              <a:ea typeface="+mn-ea"/>
              <a:cs typeface="+mn-cs"/>
            </a:rPr>
            <a:t>円となっており、類似団体と比較して一人当たりコストが</a:t>
          </a:r>
          <a:r>
            <a:rPr kumimoji="1" lang="en-US" altLang="ja-JP" sz="1100">
              <a:solidFill>
                <a:schemeClr val="dk1"/>
              </a:solidFill>
              <a:effectLst/>
              <a:latin typeface="+mn-lt"/>
              <a:ea typeface="+mn-ea"/>
              <a:cs typeface="+mn-cs"/>
            </a:rPr>
            <a:t>84,271</a:t>
          </a:r>
          <a:r>
            <a:rPr kumimoji="1" lang="ja-JP" altLang="ja-JP" sz="1100">
              <a:solidFill>
                <a:schemeClr val="dk1"/>
              </a:solidFill>
              <a:effectLst/>
              <a:latin typeface="+mn-lt"/>
              <a:ea typeface="+mn-ea"/>
              <a:cs typeface="+mn-cs"/>
            </a:rPr>
            <a:t>円高い状況となっている。これは、</a:t>
          </a:r>
          <a:r>
            <a:rPr kumimoji="1" lang="ja-JP" altLang="en-US" sz="1100">
              <a:solidFill>
                <a:schemeClr val="dk1"/>
              </a:solidFill>
              <a:effectLst/>
              <a:latin typeface="+mn-lt"/>
              <a:ea typeface="+mn-ea"/>
              <a:cs typeface="+mn-cs"/>
            </a:rPr>
            <a:t>財政調整基金や財産形成基金の増加</a:t>
          </a:r>
          <a:r>
            <a:rPr kumimoji="1" lang="ja-JP" altLang="ja-JP" sz="1100">
              <a:solidFill>
                <a:schemeClr val="dk1"/>
              </a:solidFill>
              <a:effectLst/>
              <a:latin typeface="+mn-lt"/>
              <a:ea typeface="+mn-ea"/>
              <a:cs typeface="+mn-cs"/>
            </a:rPr>
            <a:t>が主な要因である。扶助費は、住民一人当たり</a:t>
          </a:r>
          <a:r>
            <a:rPr kumimoji="1" lang="en-US" altLang="ja-JP" sz="1100">
              <a:solidFill>
                <a:schemeClr val="dk1"/>
              </a:solidFill>
              <a:effectLst/>
              <a:latin typeface="+mn-lt"/>
              <a:ea typeface="+mn-ea"/>
              <a:cs typeface="+mn-cs"/>
            </a:rPr>
            <a:t>92,456</a:t>
          </a:r>
          <a:r>
            <a:rPr kumimoji="1" lang="ja-JP" altLang="ja-JP" sz="1100">
              <a:solidFill>
                <a:schemeClr val="dk1"/>
              </a:solidFill>
              <a:effectLst/>
              <a:latin typeface="+mn-lt"/>
              <a:ea typeface="+mn-ea"/>
              <a:cs typeface="+mn-cs"/>
            </a:rPr>
            <a:t>円となっており、類似団体と比較して一人当たりコストが</a:t>
          </a:r>
          <a:r>
            <a:rPr kumimoji="1" lang="en-US" altLang="ja-JP" sz="1100">
              <a:solidFill>
                <a:schemeClr val="dk1"/>
              </a:solidFill>
              <a:effectLst/>
              <a:latin typeface="+mn-lt"/>
              <a:ea typeface="+mn-ea"/>
              <a:cs typeface="+mn-cs"/>
            </a:rPr>
            <a:t>26,787</a:t>
          </a:r>
          <a:r>
            <a:rPr kumimoji="1" lang="ja-JP" altLang="ja-JP" sz="1100">
              <a:solidFill>
                <a:schemeClr val="dk1"/>
              </a:solidFill>
              <a:effectLst/>
              <a:latin typeface="+mn-lt"/>
              <a:ea typeface="+mn-ea"/>
              <a:cs typeface="+mn-cs"/>
            </a:rPr>
            <a:t>円高い状況となっている。これは、障害者自立支援費の増加が主な要因である。</a:t>
          </a:r>
          <a:r>
            <a:rPr kumimoji="1" lang="ja-JP" altLang="en-US" sz="1100">
              <a:solidFill>
                <a:schemeClr val="dk1"/>
              </a:solidFill>
              <a:effectLst/>
              <a:latin typeface="+mn-lt"/>
              <a:ea typeface="+mn-ea"/>
              <a:cs typeface="+mn-cs"/>
            </a:rPr>
            <a:t>普通建設事業費は、住民一人あたり</a:t>
          </a:r>
          <a:r>
            <a:rPr kumimoji="1" lang="en-US" altLang="ja-JP" sz="1100">
              <a:solidFill>
                <a:schemeClr val="dk1"/>
              </a:solidFill>
              <a:effectLst/>
              <a:latin typeface="+mn-lt"/>
              <a:ea typeface="+mn-ea"/>
              <a:cs typeface="+mn-cs"/>
            </a:rPr>
            <a:t>287,459</a:t>
          </a:r>
          <a:r>
            <a:rPr kumimoji="1" lang="ja-JP" altLang="en-US" sz="1100">
              <a:solidFill>
                <a:schemeClr val="dk1"/>
              </a:solidFill>
              <a:effectLst/>
              <a:latin typeface="+mn-lt"/>
              <a:ea typeface="+mn-ea"/>
              <a:cs typeface="+mn-cs"/>
            </a:rPr>
            <a:t>円となっており、類似団体と比較して</a:t>
          </a:r>
          <a:r>
            <a:rPr kumimoji="1" lang="en-US" altLang="ja-JP" sz="1100">
              <a:solidFill>
                <a:schemeClr val="dk1"/>
              </a:solidFill>
              <a:effectLst/>
              <a:latin typeface="+mn-lt"/>
              <a:ea typeface="+mn-ea"/>
              <a:cs typeface="+mn-cs"/>
            </a:rPr>
            <a:t>15,878</a:t>
          </a:r>
          <a:r>
            <a:rPr kumimoji="1" lang="ja-JP" altLang="en-US" sz="1100">
              <a:solidFill>
                <a:schemeClr val="dk1"/>
              </a:solidFill>
              <a:effectLst/>
              <a:latin typeface="+mn-lt"/>
              <a:ea typeface="+mn-ea"/>
              <a:cs typeface="+mn-cs"/>
            </a:rPr>
            <a:t>円高い状況となっいる。これは、やんばるの</a:t>
          </a:r>
          <a:r>
            <a:rPr kumimoji="1" lang="ja-JP" altLang="ja-JP" sz="1100">
              <a:solidFill>
                <a:schemeClr val="dk1"/>
              </a:solidFill>
              <a:effectLst/>
              <a:latin typeface="+mn-lt"/>
              <a:ea typeface="+mn-ea"/>
              <a:cs typeface="+mn-cs"/>
            </a:rPr>
            <a:t>森ビジターセンター整備事業</a:t>
          </a:r>
          <a:r>
            <a:rPr kumimoji="1" lang="ja-JP" altLang="en-US" sz="1100">
              <a:solidFill>
                <a:schemeClr val="dk1"/>
              </a:solidFill>
              <a:effectLst/>
              <a:latin typeface="+mn-lt"/>
              <a:ea typeface="+mn-ea"/>
              <a:cs typeface="+mn-cs"/>
            </a:rPr>
            <a:t>が主な要因である。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
3,074
63.55
4,349,756
4,052,459
214,201
1,849,569
4,419,844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10827</xdr:rowOff>
    </xdr:from>
    <xdr:to>
      <xdr:col>24</xdr:col>
      <xdr:colOff>63500</xdr:colOff>
      <xdr:row>37</xdr:row>
      <xdr:rowOff>35039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54477"/>
          <a:ext cx="8382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10827</xdr:rowOff>
    </xdr:from>
    <xdr:to>
      <xdr:col>19</xdr:col>
      <xdr:colOff>177800</xdr:colOff>
      <xdr:row>37</xdr:row>
      <xdr:rowOff>16923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5447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154521</xdr:rowOff>
    </xdr:from>
    <xdr:to>
      <xdr:col>15</xdr:col>
      <xdr:colOff>50800</xdr:colOff>
      <xdr:row>37</xdr:row>
      <xdr:rowOff>16923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26721"/>
          <a:ext cx="8890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154521</xdr:rowOff>
    </xdr:from>
    <xdr:to>
      <xdr:col>10</xdr:col>
      <xdr:colOff>114300</xdr:colOff>
      <xdr:row>37</xdr:row>
      <xdr:rowOff>20123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26721"/>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155689</xdr:rowOff>
    </xdr:from>
    <xdr:to>
      <xdr:col>24</xdr:col>
      <xdr:colOff>114300</xdr:colOff>
      <xdr:row>37</xdr:row>
      <xdr:rowOff>85839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131477</xdr:rowOff>
    </xdr:from>
    <xdr:to>
      <xdr:col>20</xdr:col>
      <xdr:colOff>38100</xdr:colOff>
      <xdr:row>37</xdr:row>
      <xdr:rowOff>61627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0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78154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7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137573</xdr:rowOff>
    </xdr:from>
    <xdr:to>
      <xdr:col>15</xdr:col>
      <xdr:colOff>101600</xdr:colOff>
      <xdr:row>37</xdr:row>
      <xdr:rowOff>67723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0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84250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8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103721</xdr:rowOff>
    </xdr:from>
    <xdr:to>
      <xdr:col>10</xdr:col>
      <xdr:colOff>165100</xdr:colOff>
      <xdr:row>37</xdr:row>
      <xdr:rowOff>33871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7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50398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140773</xdr:rowOff>
    </xdr:from>
    <xdr:to>
      <xdr:col>6</xdr:col>
      <xdr:colOff>38100</xdr:colOff>
      <xdr:row>37</xdr:row>
      <xdr:rowOff>70923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87450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157749</xdr:rowOff>
    </xdr:from>
    <xdr:to>
      <xdr:col>24</xdr:col>
      <xdr:colOff>63500</xdr:colOff>
      <xdr:row>57</xdr:row>
      <xdr:rowOff>162514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30399"/>
          <a:ext cx="838200" cy="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157749</xdr:rowOff>
    </xdr:from>
    <xdr:to>
      <xdr:col>19</xdr:col>
      <xdr:colOff>177800</xdr:colOff>
      <xdr:row>57</xdr:row>
      <xdr:rowOff>158255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30399"/>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158255</xdr:rowOff>
    </xdr:from>
    <xdr:to>
      <xdr:col>15</xdr:col>
      <xdr:colOff>50800</xdr:colOff>
      <xdr:row>58</xdr:row>
      <xdr:rowOff>30799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30905"/>
          <a:ext cx="889000" cy="4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30799</xdr:rowOff>
    </xdr:from>
    <xdr:to>
      <xdr:col>10</xdr:col>
      <xdr:colOff>114300</xdr:colOff>
      <xdr:row>58</xdr:row>
      <xdr:rowOff>48880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74899"/>
          <a:ext cx="8890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111714</xdr:rowOff>
    </xdr:from>
    <xdr:to>
      <xdr:col>24</xdr:col>
      <xdr:colOff>114300</xdr:colOff>
      <xdr:row>58</xdr:row>
      <xdr:rowOff>41864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71091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7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106949</xdr:rowOff>
    </xdr:from>
    <xdr:to>
      <xdr:col>20</xdr:col>
      <xdr:colOff>38100</xdr:colOff>
      <xdr:row>58</xdr:row>
      <xdr:rowOff>37099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53626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5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107455</xdr:rowOff>
    </xdr:from>
    <xdr:to>
      <xdr:col>15</xdr:col>
      <xdr:colOff>101600</xdr:colOff>
      <xdr:row>58</xdr:row>
      <xdr:rowOff>37605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54132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5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151449</xdr:rowOff>
    </xdr:from>
    <xdr:to>
      <xdr:col>10</xdr:col>
      <xdr:colOff>165100</xdr:colOff>
      <xdr:row>58</xdr:row>
      <xdr:rowOff>81599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72726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1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169530</xdr:rowOff>
    </xdr:from>
    <xdr:to>
      <xdr:col>6</xdr:col>
      <xdr:colOff>38100</xdr:colOff>
      <xdr:row>58</xdr:row>
      <xdr:rowOff>99680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90807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39195</xdr:rowOff>
    </xdr:from>
    <xdr:to>
      <xdr:col>24</xdr:col>
      <xdr:colOff>63500</xdr:colOff>
      <xdr:row>77</xdr:row>
      <xdr:rowOff>83482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40845"/>
          <a:ext cx="838200" cy="4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83482</xdr:rowOff>
    </xdr:from>
    <xdr:to>
      <xdr:col>19</xdr:col>
      <xdr:colOff>177800</xdr:colOff>
      <xdr:row>77</xdr:row>
      <xdr:rowOff>93494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85132"/>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93494</xdr:rowOff>
    </xdr:from>
    <xdr:to>
      <xdr:col>15</xdr:col>
      <xdr:colOff>50800</xdr:colOff>
      <xdr:row>77</xdr:row>
      <xdr:rowOff>127857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95144"/>
          <a:ext cx="889000" cy="3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127857</xdr:rowOff>
    </xdr:from>
    <xdr:to>
      <xdr:col>10</xdr:col>
      <xdr:colOff>114300</xdr:colOff>
      <xdr:row>77</xdr:row>
      <xdr:rowOff>137545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29507"/>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159845</xdr:rowOff>
    </xdr:from>
    <xdr:to>
      <xdr:col>24</xdr:col>
      <xdr:colOff>114300</xdr:colOff>
      <xdr:row>77</xdr:row>
      <xdr:rowOff>89995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11272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4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32682</xdr:rowOff>
    </xdr:from>
    <xdr:to>
      <xdr:col>20</xdr:col>
      <xdr:colOff>38100</xdr:colOff>
      <xdr:row>77</xdr:row>
      <xdr:rowOff>134282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150809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0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42694</xdr:rowOff>
    </xdr:from>
    <xdr:to>
      <xdr:col>15</xdr:col>
      <xdr:colOff>101600</xdr:colOff>
      <xdr:row>77</xdr:row>
      <xdr:rowOff>144294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4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135421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3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77057</xdr:rowOff>
    </xdr:from>
    <xdr:to>
      <xdr:col>10</xdr:col>
      <xdr:colOff>165100</xdr:colOff>
      <xdr:row>78</xdr:row>
      <xdr:rowOff>7207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169784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7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86745</xdr:rowOff>
    </xdr:from>
    <xdr:to>
      <xdr:col>6</xdr:col>
      <xdr:colOff>38100</xdr:colOff>
      <xdr:row>78</xdr:row>
      <xdr:rowOff>16895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8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108457</xdr:rowOff>
    </xdr:from>
    <xdr:to>
      <xdr:col>24</xdr:col>
      <xdr:colOff>63500</xdr:colOff>
      <xdr:row>97</xdr:row>
      <xdr:rowOff>142153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39107"/>
          <a:ext cx="8382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83161</xdr:rowOff>
    </xdr:from>
    <xdr:to>
      <xdr:col>19</xdr:col>
      <xdr:colOff>177800</xdr:colOff>
      <xdr:row>97</xdr:row>
      <xdr:rowOff>108457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542361"/>
          <a:ext cx="889000" cy="19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83161</xdr:rowOff>
    </xdr:from>
    <xdr:to>
      <xdr:col>15</xdr:col>
      <xdr:colOff>50800</xdr:colOff>
      <xdr:row>96</xdr:row>
      <xdr:rowOff>163513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42361"/>
          <a:ext cx="889000" cy="8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163513</xdr:rowOff>
    </xdr:from>
    <xdr:to>
      <xdr:col>10</xdr:col>
      <xdr:colOff>114300</xdr:colOff>
      <xdr:row>97</xdr:row>
      <xdr:rowOff>91346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22713"/>
          <a:ext cx="889000" cy="9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91353</xdr:rowOff>
    </xdr:from>
    <xdr:to>
      <xdr:col>24</xdr:col>
      <xdr:colOff>114300</xdr:colOff>
      <xdr:row>98</xdr:row>
      <xdr:rowOff>21503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2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6280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57657</xdr:rowOff>
    </xdr:from>
    <xdr:to>
      <xdr:col>20</xdr:col>
      <xdr:colOff>38100</xdr:colOff>
      <xdr:row>97</xdr:row>
      <xdr:rowOff>159257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8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150384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32361</xdr:rowOff>
    </xdr:from>
    <xdr:to>
      <xdr:col>15</xdr:col>
      <xdr:colOff>101600</xdr:colOff>
      <xdr:row>96</xdr:row>
      <xdr:rowOff>133961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9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150488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26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112713</xdr:rowOff>
    </xdr:from>
    <xdr:to>
      <xdr:col>10</xdr:col>
      <xdr:colOff>165100</xdr:colOff>
      <xdr:row>97</xdr:row>
      <xdr:rowOff>42863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59390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34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40546</xdr:rowOff>
    </xdr:from>
    <xdr:to>
      <xdr:col>6</xdr:col>
      <xdr:colOff>38100</xdr:colOff>
      <xdr:row>97</xdr:row>
      <xdr:rowOff>142146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133273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40858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27408"/>
          <a:ext cx="889000" cy="5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161508</xdr:rowOff>
    </xdr:from>
    <xdr:to>
      <xdr:col>36</xdr:col>
      <xdr:colOff>165100</xdr:colOff>
      <xdr:row>39</xdr:row>
      <xdr:rowOff>91658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7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82785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69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24975</xdr:rowOff>
    </xdr:from>
    <xdr:to>
      <xdr:col>55</xdr:col>
      <xdr:colOff>0</xdr:colOff>
      <xdr:row>59</xdr:row>
      <xdr:rowOff>43157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40525"/>
          <a:ext cx="8382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20716</xdr:rowOff>
    </xdr:from>
    <xdr:to>
      <xdr:col>50</xdr:col>
      <xdr:colOff>114300</xdr:colOff>
      <xdr:row>59</xdr:row>
      <xdr:rowOff>43157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36266"/>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130</xdr:rowOff>
    </xdr:from>
    <xdr:to>
      <xdr:col>45</xdr:col>
      <xdr:colOff>177800</xdr:colOff>
      <xdr:row>59</xdr:row>
      <xdr:rowOff>20716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15680"/>
          <a:ext cx="889000" cy="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130</xdr:rowOff>
    </xdr:from>
    <xdr:to>
      <xdr:col>41</xdr:col>
      <xdr:colOff>50800</xdr:colOff>
      <xdr:row>59</xdr:row>
      <xdr:rowOff>11740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15680"/>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145625</xdr:rowOff>
    </xdr:from>
    <xdr:to>
      <xdr:col>55</xdr:col>
      <xdr:colOff>50800</xdr:colOff>
      <xdr:row>59</xdr:row>
      <xdr:rowOff>75775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60552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0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163807</xdr:rowOff>
    </xdr:from>
    <xdr:to>
      <xdr:col>50</xdr:col>
      <xdr:colOff>165100</xdr:colOff>
      <xdr:row>59</xdr:row>
      <xdr:rowOff>93957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1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85084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2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141366</xdr:rowOff>
    </xdr:from>
    <xdr:to>
      <xdr:col>46</xdr:col>
      <xdr:colOff>38100</xdr:colOff>
      <xdr:row>59</xdr:row>
      <xdr:rowOff>71516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8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62643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7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120780</xdr:rowOff>
    </xdr:from>
    <xdr:to>
      <xdr:col>41</xdr:col>
      <xdr:colOff>101600</xdr:colOff>
      <xdr:row>59</xdr:row>
      <xdr:rowOff>50930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6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42057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132390</xdr:rowOff>
    </xdr:from>
    <xdr:to>
      <xdr:col>36</xdr:col>
      <xdr:colOff>165100</xdr:colOff>
      <xdr:row>59</xdr:row>
      <xdr:rowOff>62540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53667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6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97425</xdr:rowOff>
    </xdr:from>
    <xdr:to>
      <xdr:col>55</xdr:col>
      <xdr:colOff>0</xdr:colOff>
      <xdr:row>78</xdr:row>
      <xdr:rowOff>102412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27625"/>
          <a:ext cx="838200" cy="34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100749</xdr:rowOff>
    </xdr:from>
    <xdr:to>
      <xdr:col>50</xdr:col>
      <xdr:colOff>114300</xdr:colOff>
      <xdr:row>78</xdr:row>
      <xdr:rowOff>102412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73849"/>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31820</xdr:rowOff>
    </xdr:from>
    <xdr:to>
      <xdr:col>45</xdr:col>
      <xdr:colOff>177800</xdr:colOff>
      <xdr:row>78</xdr:row>
      <xdr:rowOff>100749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04920"/>
          <a:ext cx="889000" cy="6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31820</xdr:rowOff>
    </xdr:from>
    <xdr:to>
      <xdr:col>41</xdr:col>
      <xdr:colOff>50800</xdr:colOff>
      <xdr:row>78</xdr:row>
      <xdr:rowOff>102005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04920"/>
          <a:ext cx="889000" cy="7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46625</xdr:rowOff>
    </xdr:from>
    <xdr:to>
      <xdr:col>55</xdr:col>
      <xdr:colOff>50800</xdr:colOff>
      <xdr:row>76</xdr:row>
      <xdr:rowOff>148225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7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69502</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2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51612</xdr:rowOff>
    </xdr:from>
    <xdr:to>
      <xdr:col>50</xdr:col>
      <xdr:colOff>165100</xdr:colOff>
      <xdr:row>78</xdr:row>
      <xdr:rowOff>153212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144339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1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49949</xdr:rowOff>
    </xdr:from>
    <xdr:to>
      <xdr:col>46</xdr:col>
      <xdr:colOff>38100</xdr:colOff>
      <xdr:row>78</xdr:row>
      <xdr:rowOff>151549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142676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152470</xdr:rowOff>
    </xdr:from>
    <xdr:to>
      <xdr:col>41</xdr:col>
      <xdr:colOff>101600</xdr:colOff>
      <xdr:row>78</xdr:row>
      <xdr:rowOff>82620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73747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51205</xdr:rowOff>
    </xdr:from>
    <xdr:to>
      <xdr:col>36</xdr:col>
      <xdr:colOff>165100</xdr:colOff>
      <xdr:row>78</xdr:row>
      <xdr:rowOff>152805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143932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1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124906</xdr:rowOff>
    </xdr:from>
    <xdr:to>
      <xdr:col>55</xdr:col>
      <xdr:colOff>0</xdr:colOff>
      <xdr:row>97</xdr:row>
      <xdr:rowOff>156459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55556"/>
          <a:ext cx="838200" cy="3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148388</xdr:rowOff>
    </xdr:from>
    <xdr:to>
      <xdr:col>50</xdr:col>
      <xdr:colOff>114300</xdr:colOff>
      <xdr:row>97</xdr:row>
      <xdr:rowOff>156459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79038"/>
          <a:ext cx="889000" cy="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148388</xdr:rowOff>
    </xdr:from>
    <xdr:to>
      <xdr:col>45</xdr:col>
      <xdr:colOff>177800</xdr:colOff>
      <xdr:row>97</xdr:row>
      <xdr:rowOff>151515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79038"/>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148720</xdr:rowOff>
    </xdr:from>
    <xdr:to>
      <xdr:col>41</xdr:col>
      <xdr:colOff>50800</xdr:colOff>
      <xdr:row>97</xdr:row>
      <xdr:rowOff>151515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79370"/>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74106</xdr:rowOff>
    </xdr:from>
    <xdr:to>
      <xdr:col>55</xdr:col>
      <xdr:colOff>50800</xdr:colOff>
      <xdr:row>98</xdr:row>
      <xdr:rowOff>4256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0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105659</xdr:rowOff>
    </xdr:from>
    <xdr:to>
      <xdr:col>50</xdr:col>
      <xdr:colOff>165100</xdr:colOff>
      <xdr:row>98</xdr:row>
      <xdr:rowOff>35809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26936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2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97588</xdr:rowOff>
    </xdr:from>
    <xdr:to>
      <xdr:col>46</xdr:col>
      <xdr:colOff>38100</xdr:colOff>
      <xdr:row>98</xdr:row>
      <xdr:rowOff>27738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18865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2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100715</xdr:rowOff>
    </xdr:from>
    <xdr:to>
      <xdr:col>41</xdr:col>
      <xdr:colOff>101600</xdr:colOff>
      <xdr:row>98</xdr:row>
      <xdr:rowOff>30865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21992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97920</xdr:rowOff>
    </xdr:from>
    <xdr:to>
      <xdr:col>36</xdr:col>
      <xdr:colOff>165100</xdr:colOff>
      <xdr:row>98</xdr:row>
      <xdr:rowOff>28070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19197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2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105293</xdr:rowOff>
    </xdr:from>
    <xdr:to>
      <xdr:col>85</xdr:col>
      <xdr:colOff>127000</xdr:colOff>
      <xdr:row>38</xdr:row>
      <xdr:rowOff>132751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20393"/>
          <a:ext cx="838200" cy="2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132751</xdr:rowOff>
    </xdr:from>
    <xdr:to>
      <xdr:col>81</xdr:col>
      <xdr:colOff>50800</xdr:colOff>
      <xdr:row>38</xdr:row>
      <xdr:rowOff>134272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47851"/>
          <a:ext cx="8890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119234</xdr:rowOff>
    </xdr:from>
    <xdr:to>
      <xdr:col>76</xdr:col>
      <xdr:colOff>114300</xdr:colOff>
      <xdr:row>38</xdr:row>
      <xdr:rowOff>134272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34334"/>
          <a:ext cx="889000" cy="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119234</xdr:rowOff>
    </xdr:from>
    <xdr:to>
      <xdr:col>71</xdr:col>
      <xdr:colOff>177800</xdr:colOff>
      <xdr:row>38</xdr:row>
      <xdr:rowOff>128855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34334"/>
          <a:ext cx="889000" cy="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54493</xdr:rowOff>
    </xdr:from>
    <xdr:to>
      <xdr:col>85</xdr:col>
      <xdr:colOff>177800</xdr:colOff>
      <xdr:row>38</xdr:row>
      <xdr:rowOff>156093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6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32920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4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81951</xdr:rowOff>
    </xdr:from>
    <xdr:to>
      <xdr:col>81</xdr:col>
      <xdr:colOff>101600</xdr:colOff>
      <xdr:row>39</xdr:row>
      <xdr:rowOff>12101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3228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8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83472</xdr:rowOff>
    </xdr:from>
    <xdr:to>
      <xdr:col>76</xdr:col>
      <xdr:colOff>165100</xdr:colOff>
      <xdr:row>39</xdr:row>
      <xdr:rowOff>13622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9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4749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9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68434</xdr:rowOff>
    </xdr:from>
    <xdr:to>
      <xdr:col>72</xdr:col>
      <xdr:colOff>38100</xdr:colOff>
      <xdr:row>38</xdr:row>
      <xdr:rowOff>170034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161161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78055</xdr:rowOff>
    </xdr:from>
    <xdr:to>
      <xdr:col>67</xdr:col>
      <xdr:colOff>101600</xdr:colOff>
      <xdr:row>39</xdr:row>
      <xdr:rowOff>8205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170782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8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14277</xdr:rowOff>
    </xdr:from>
    <xdr:to>
      <xdr:col>85</xdr:col>
      <xdr:colOff>127000</xdr:colOff>
      <xdr:row>57</xdr:row>
      <xdr:rowOff>95717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786927"/>
          <a:ext cx="838200" cy="8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14277</xdr:rowOff>
    </xdr:from>
    <xdr:to>
      <xdr:col>81</xdr:col>
      <xdr:colOff>50800</xdr:colOff>
      <xdr:row>57</xdr:row>
      <xdr:rowOff>50326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786927"/>
          <a:ext cx="889000" cy="3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60524</xdr:rowOff>
    </xdr:from>
    <xdr:to>
      <xdr:col>76</xdr:col>
      <xdr:colOff>114300</xdr:colOff>
      <xdr:row>57</xdr:row>
      <xdr:rowOff>50326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8633024"/>
          <a:ext cx="889000" cy="118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60524</xdr:rowOff>
    </xdr:from>
    <xdr:to>
      <xdr:col>71</xdr:col>
      <xdr:colOff>177800</xdr:colOff>
      <xdr:row>53</xdr:row>
      <xdr:rowOff>95169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8633024"/>
          <a:ext cx="889000" cy="54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44917</xdr:rowOff>
    </xdr:from>
    <xdr:to>
      <xdr:col>85</xdr:col>
      <xdr:colOff>177800</xdr:colOff>
      <xdr:row>57</xdr:row>
      <xdr:rowOff>146517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1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23344</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9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134927</xdr:rowOff>
    </xdr:from>
    <xdr:to>
      <xdr:col>81</xdr:col>
      <xdr:colOff>101600</xdr:colOff>
      <xdr:row>57</xdr:row>
      <xdr:rowOff>65077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3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56204</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82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170976</xdr:rowOff>
    </xdr:from>
    <xdr:to>
      <xdr:col>76</xdr:col>
      <xdr:colOff>165100</xdr:colOff>
      <xdr:row>57</xdr:row>
      <xdr:rowOff>101126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92253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86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9724</xdr:rowOff>
    </xdr:from>
    <xdr:to>
      <xdr:col>72</xdr:col>
      <xdr:colOff>38100</xdr:colOff>
      <xdr:row>50</xdr:row>
      <xdr:rowOff>111324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858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127851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8357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44369</xdr:rowOff>
    </xdr:from>
    <xdr:to>
      <xdr:col>67</xdr:col>
      <xdr:colOff>101600</xdr:colOff>
      <xdr:row>53</xdr:row>
      <xdr:rowOff>145969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1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162496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890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26169</xdr:rowOff>
    </xdr:from>
    <xdr:to>
      <xdr:col>85</xdr:col>
      <xdr:colOff>127000</xdr:colOff>
      <xdr:row>79</xdr:row>
      <xdr:rowOff>39554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70719"/>
          <a:ext cx="838200" cy="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14249</xdr:rowOff>
    </xdr:from>
    <xdr:to>
      <xdr:col>81</xdr:col>
      <xdr:colOff>50800</xdr:colOff>
      <xdr:row>79</xdr:row>
      <xdr:rowOff>39554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58799"/>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141049</xdr:rowOff>
    </xdr:from>
    <xdr:to>
      <xdr:col>76</xdr:col>
      <xdr:colOff>114300</xdr:colOff>
      <xdr:row>79</xdr:row>
      <xdr:rowOff>14249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342699"/>
          <a:ext cx="889000" cy="2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141049</xdr:rowOff>
    </xdr:from>
    <xdr:to>
      <xdr:col>71</xdr:col>
      <xdr:colOff>177800</xdr:colOff>
      <xdr:row>77</xdr:row>
      <xdr:rowOff>154132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342699"/>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146819</xdr:rowOff>
    </xdr:from>
    <xdr:to>
      <xdr:col>85</xdr:col>
      <xdr:colOff>177800</xdr:colOff>
      <xdr:row>79</xdr:row>
      <xdr:rowOff>76969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160204</xdr:rowOff>
    </xdr:from>
    <xdr:to>
      <xdr:col>81</xdr:col>
      <xdr:colOff>101600</xdr:colOff>
      <xdr:row>79</xdr:row>
      <xdr:rowOff>90354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81481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2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134899</xdr:rowOff>
    </xdr:from>
    <xdr:to>
      <xdr:col>76</xdr:col>
      <xdr:colOff>165100</xdr:colOff>
      <xdr:row>79</xdr:row>
      <xdr:rowOff>65049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0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56176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0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90249</xdr:rowOff>
    </xdr:from>
    <xdr:to>
      <xdr:col>72</xdr:col>
      <xdr:colOff>38100</xdr:colOff>
      <xdr:row>78</xdr:row>
      <xdr:rowOff>20399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2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36926</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06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103332</xdr:rowOff>
    </xdr:from>
    <xdr:to>
      <xdr:col>67</xdr:col>
      <xdr:colOff>101600</xdr:colOff>
      <xdr:row>78</xdr:row>
      <xdr:rowOff>33482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50009</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0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128307</xdr:rowOff>
    </xdr:from>
    <xdr:to>
      <xdr:col>85</xdr:col>
      <xdr:colOff>127000</xdr:colOff>
      <xdr:row>98</xdr:row>
      <xdr:rowOff>39081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58957"/>
          <a:ext cx="838200" cy="8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39081</xdr:rowOff>
    </xdr:from>
    <xdr:to>
      <xdr:col>81</xdr:col>
      <xdr:colOff>50800</xdr:colOff>
      <xdr:row>98</xdr:row>
      <xdr:rowOff>61792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841181"/>
          <a:ext cx="889000" cy="2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61792</xdr:rowOff>
    </xdr:from>
    <xdr:to>
      <xdr:col>76</xdr:col>
      <xdr:colOff>114300</xdr:colOff>
      <xdr:row>98</xdr:row>
      <xdr:rowOff>66698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63892"/>
          <a:ext cx="8890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61437</xdr:rowOff>
    </xdr:from>
    <xdr:to>
      <xdr:col>71</xdr:col>
      <xdr:colOff>177800</xdr:colOff>
      <xdr:row>98</xdr:row>
      <xdr:rowOff>66698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863537"/>
          <a:ext cx="889000" cy="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77507</xdr:rowOff>
    </xdr:from>
    <xdr:to>
      <xdr:col>85</xdr:col>
      <xdr:colOff>177800</xdr:colOff>
      <xdr:row>98</xdr:row>
      <xdr:rowOff>7657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0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55934</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8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159731</xdr:rowOff>
    </xdr:from>
    <xdr:to>
      <xdr:col>81</xdr:col>
      <xdr:colOff>101600</xdr:colOff>
      <xdr:row>98</xdr:row>
      <xdr:rowOff>89881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81008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88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10992</xdr:rowOff>
    </xdr:from>
    <xdr:to>
      <xdr:col>76</xdr:col>
      <xdr:colOff>165100</xdr:colOff>
      <xdr:row>98</xdr:row>
      <xdr:rowOff>112592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1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103719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0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15898</xdr:rowOff>
    </xdr:from>
    <xdr:to>
      <xdr:col>72</xdr:col>
      <xdr:colOff>38100</xdr:colOff>
      <xdr:row>98</xdr:row>
      <xdr:rowOff>117498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108625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10637</xdr:rowOff>
    </xdr:from>
    <xdr:to>
      <xdr:col>67</xdr:col>
      <xdr:colOff>101600</xdr:colOff>
      <xdr:row>98</xdr:row>
      <xdr:rowOff>112237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1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103364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0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主な構成要素である総務費は、住民一人当たり</a:t>
          </a:r>
          <a:r>
            <a:rPr kumimoji="1" lang="en-US" altLang="ja-JP" sz="1100" baseline="0">
              <a:solidFill>
                <a:schemeClr val="dk1"/>
              </a:solidFill>
              <a:effectLst/>
              <a:latin typeface="+mn-lt"/>
              <a:ea typeface="+mn-ea"/>
              <a:cs typeface="+mn-cs"/>
            </a:rPr>
            <a:t>325,101</a:t>
          </a:r>
          <a:r>
            <a:rPr kumimoji="1" lang="ja-JP" altLang="ja-JP" sz="1100" baseline="0">
              <a:solidFill>
                <a:schemeClr val="dk1"/>
              </a:solidFill>
              <a:effectLst/>
              <a:latin typeface="+mn-lt"/>
              <a:ea typeface="+mn-ea"/>
              <a:cs typeface="+mn-cs"/>
            </a:rPr>
            <a:t>円となっており、類似団体平均と比較して一人当たりコストが</a:t>
          </a:r>
          <a:r>
            <a:rPr kumimoji="1" lang="en-US" altLang="ja-JP" sz="1100" baseline="0">
              <a:solidFill>
                <a:schemeClr val="dk1"/>
              </a:solidFill>
              <a:effectLst/>
              <a:latin typeface="+mn-lt"/>
              <a:ea typeface="+mn-ea"/>
              <a:cs typeface="+mn-cs"/>
            </a:rPr>
            <a:t>42,801</a:t>
          </a:r>
          <a:r>
            <a:rPr kumimoji="1" lang="ja-JP" altLang="ja-JP" sz="1100" baseline="0">
              <a:solidFill>
                <a:schemeClr val="dk1"/>
              </a:solidFill>
              <a:effectLst/>
              <a:latin typeface="+mn-lt"/>
              <a:ea typeface="+mn-ea"/>
              <a:cs typeface="+mn-cs"/>
            </a:rPr>
            <a:t>円高い状況となっている。これは、沖縄振興特別推進交付金を活用した</a:t>
          </a:r>
          <a:r>
            <a:rPr kumimoji="1" lang="ja-JP" altLang="ja-JP" sz="1100">
              <a:solidFill>
                <a:schemeClr val="dk1"/>
              </a:solidFill>
              <a:effectLst/>
              <a:latin typeface="+mn-lt"/>
              <a:ea typeface="+mn-ea"/>
              <a:cs typeface="+mn-cs"/>
            </a:rPr>
            <a:t>低炭素社会構築事業</a:t>
          </a:r>
          <a:r>
            <a:rPr kumimoji="1" lang="ja-JP" altLang="en-US" sz="1100">
              <a:solidFill>
                <a:schemeClr val="dk1"/>
              </a:solidFill>
              <a:effectLst/>
              <a:latin typeface="+mn-lt"/>
              <a:ea typeface="+mn-ea"/>
              <a:cs typeface="+mn-cs"/>
            </a:rPr>
            <a:t>や各基金の積立（財政調整基金、</a:t>
          </a:r>
          <a:r>
            <a:rPr kumimoji="1" lang="ja-JP" altLang="ja-JP" sz="1100">
              <a:solidFill>
                <a:schemeClr val="dk1"/>
              </a:solidFill>
              <a:effectLst/>
              <a:latin typeface="+mn-lt"/>
              <a:ea typeface="+mn-ea"/>
              <a:cs typeface="+mn-cs"/>
            </a:rPr>
            <a:t>結い基金（ふるさと納税）</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次いで大きな構成要素である民生費は、</a:t>
          </a:r>
          <a:r>
            <a:rPr kumimoji="1" lang="ja-JP" altLang="ja-JP" sz="1100" baseline="0">
              <a:solidFill>
                <a:schemeClr val="dk1"/>
              </a:solidFill>
              <a:effectLst/>
              <a:latin typeface="+mn-lt"/>
              <a:ea typeface="+mn-ea"/>
              <a:cs typeface="+mn-cs"/>
            </a:rPr>
            <a:t>住民一人当たり</a:t>
          </a:r>
          <a:r>
            <a:rPr kumimoji="1" lang="en-US" altLang="ja-JP" sz="1100" baseline="0">
              <a:solidFill>
                <a:schemeClr val="dk1"/>
              </a:solidFill>
              <a:effectLst/>
              <a:latin typeface="+mn-lt"/>
              <a:ea typeface="+mn-ea"/>
              <a:cs typeface="+mn-cs"/>
            </a:rPr>
            <a:t>246,552</a:t>
          </a:r>
          <a:r>
            <a:rPr kumimoji="1" lang="ja-JP" altLang="ja-JP" sz="1100" baseline="0">
              <a:solidFill>
                <a:schemeClr val="dk1"/>
              </a:solidFill>
              <a:effectLst/>
              <a:latin typeface="+mn-lt"/>
              <a:ea typeface="+mn-ea"/>
              <a:cs typeface="+mn-cs"/>
            </a:rPr>
            <a:t>円となっており、類似団体平均</a:t>
          </a:r>
          <a:r>
            <a:rPr kumimoji="1" lang="ja-JP" altLang="en-US" sz="1100" baseline="0">
              <a:solidFill>
                <a:schemeClr val="dk1"/>
              </a:solidFill>
              <a:effectLst/>
              <a:latin typeface="+mn-lt"/>
              <a:ea typeface="+mn-ea"/>
              <a:cs typeface="+mn-cs"/>
            </a:rPr>
            <a:t>より</a:t>
          </a:r>
          <a:r>
            <a:rPr kumimoji="1" lang="en-US" altLang="ja-JP" sz="1100" baseline="0">
              <a:solidFill>
                <a:schemeClr val="dk1"/>
              </a:solidFill>
              <a:effectLst/>
              <a:latin typeface="+mn-lt"/>
              <a:ea typeface="+mn-ea"/>
              <a:cs typeface="+mn-cs"/>
            </a:rPr>
            <a:t>37,962</a:t>
          </a:r>
          <a:r>
            <a:rPr kumimoji="1" lang="ja-JP" altLang="en-US" sz="1100" baseline="0">
              <a:solidFill>
                <a:schemeClr val="dk1"/>
              </a:solidFill>
              <a:effectLst/>
              <a:latin typeface="+mn-lt"/>
              <a:ea typeface="+mn-ea"/>
              <a:cs typeface="+mn-cs"/>
            </a:rPr>
            <a:t>円高くなってい</a:t>
          </a:r>
          <a:r>
            <a:rPr kumimoji="1" lang="ja-JP" altLang="ja-JP" sz="1100" baseline="0">
              <a:solidFill>
                <a:schemeClr val="dk1"/>
              </a:solidFill>
              <a:effectLst/>
              <a:latin typeface="+mn-lt"/>
              <a:ea typeface="+mn-ea"/>
              <a:cs typeface="+mn-cs"/>
            </a:rPr>
            <a:t>る。これは、</a:t>
          </a:r>
          <a:r>
            <a:rPr kumimoji="1" lang="ja-JP" altLang="ja-JP" sz="1100">
              <a:solidFill>
                <a:schemeClr val="dk1"/>
              </a:solidFill>
              <a:effectLst/>
              <a:latin typeface="+mn-lt"/>
              <a:ea typeface="+mn-ea"/>
              <a:cs typeface="+mn-cs"/>
            </a:rPr>
            <a:t>幼保連携型総合施設整備事業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障害者自立支援費が主な要因である。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財政調整基金残高については、決算剰余金</a:t>
          </a:r>
          <a:r>
            <a:rPr kumimoji="1" lang="ja-JP" altLang="en-US" sz="1100">
              <a:solidFill>
                <a:schemeClr val="tx1"/>
              </a:solidFill>
              <a:effectLst/>
              <a:latin typeface="+mn-lt"/>
              <a:ea typeface="+mn-ea"/>
              <a:cs typeface="+mn-cs"/>
            </a:rPr>
            <a:t>及び普通交付税の過大収入分を積み立てたことによる増となっている。</a:t>
          </a:r>
          <a:endParaRPr lang="ja-JP" altLang="ja-JP" sz="1400">
            <a:solidFill>
              <a:schemeClr val="tx1"/>
            </a:solidFill>
            <a:effectLst/>
          </a:endParaRPr>
        </a:p>
        <a:p>
          <a:r>
            <a:rPr kumimoji="1" lang="ja-JP" altLang="ja-JP" sz="1100">
              <a:solidFill>
                <a:schemeClr val="dk1"/>
              </a:solidFill>
              <a:effectLst/>
              <a:latin typeface="+mn-lt"/>
              <a:ea typeface="+mn-ea"/>
              <a:cs typeface="+mn-cs"/>
            </a:rPr>
            <a:t>　実質収支額（率）については、標準財政規模と比較し</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が望ましいとされているところだが、ふるさと納税の寄附額の伸び等もあり、</a:t>
          </a:r>
          <a:r>
            <a:rPr kumimoji="1" lang="en-US" altLang="ja-JP" sz="1100">
              <a:solidFill>
                <a:schemeClr val="dk1"/>
              </a:solidFill>
              <a:effectLst/>
              <a:latin typeface="+mn-lt"/>
              <a:ea typeface="+mn-ea"/>
              <a:cs typeface="+mn-cs"/>
            </a:rPr>
            <a:t>11.58%</a:t>
          </a:r>
          <a:r>
            <a:rPr kumimoji="1" lang="ja-JP" altLang="ja-JP" sz="1100">
              <a:solidFill>
                <a:schemeClr val="dk1"/>
              </a:solidFill>
              <a:effectLst/>
              <a:latin typeface="+mn-lt"/>
              <a:ea typeface="+mn-ea"/>
              <a:cs typeface="+mn-cs"/>
            </a:rPr>
            <a:t>と高い比率となった。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実質単年度収支について</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、普通</a:t>
          </a:r>
          <a:r>
            <a:rPr kumimoji="1" lang="ja-JP" altLang="ja-JP" sz="1100">
              <a:solidFill>
                <a:schemeClr val="dk1"/>
              </a:solidFill>
              <a:effectLst/>
              <a:latin typeface="+mn-lt"/>
              <a:ea typeface="+mn-ea"/>
              <a:cs typeface="+mn-cs"/>
            </a:rPr>
            <a:t>交付税の過大収入分を</a:t>
          </a:r>
          <a:r>
            <a:rPr kumimoji="1" lang="ja-JP" altLang="en-US" sz="1100">
              <a:solidFill>
                <a:schemeClr val="dk1"/>
              </a:solidFill>
              <a:effectLst/>
              <a:latin typeface="+mn-lt"/>
              <a:ea typeface="+mn-ea"/>
              <a:cs typeface="+mn-cs"/>
            </a:rPr>
            <a:t>基金として積み立てたことなどが主な要因となり、対前年度比</a:t>
          </a:r>
          <a:r>
            <a:rPr kumimoji="1" lang="en-US" altLang="ja-JP" sz="1100">
              <a:solidFill>
                <a:schemeClr val="dk1"/>
              </a:solidFill>
              <a:effectLst/>
              <a:latin typeface="+mn-lt"/>
              <a:ea typeface="+mn-ea"/>
              <a:cs typeface="+mn-cs"/>
            </a:rPr>
            <a:t>10.56</a:t>
          </a:r>
          <a:r>
            <a:rPr kumimoji="1" lang="ja-JP" altLang="en-US" sz="1100">
              <a:solidFill>
                <a:schemeClr val="dk1"/>
              </a:solidFill>
              <a:effectLst/>
              <a:latin typeface="+mn-lt"/>
              <a:ea typeface="+mn-ea"/>
              <a:cs typeface="+mn-cs"/>
            </a:rPr>
            <a:t>ポイントの増加となった。</a:t>
          </a:r>
          <a:endParaRPr kumimoji="1" lang="en-US" altLang="ja-JP" sz="1100">
            <a:solidFill>
              <a:srgbClr val="FF0000"/>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各会計とも経年的に黒字となっているが、実質収支比率は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が望ましいとされているため、適正な実質収支比率になるよう健全な財政運営に努める。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gimi/Desktop/DATA/&#9319;&#35519;&#26619;&#29289;&#21450;&#12403;&#20844;&#34920;&#38306;&#20418;&#36039;&#26009;/&#36001;&#25919;&#29366;&#27841;&#36039;&#26009;&#35519;&#12409;/&#24179;&#25104;30&#24180;&#24230;/R2.8.29%20&#12304;&#20316;&#26989;&#20381;&#38972;&#12305;&#24179;&#25104;30&#24180;&#24230;&#36001;&#25919;&#29366;&#27841;&#36039;&#26009;&#38598;&#12398;&#20316;&#25104;&#12395;&#12388;&#12356;&#12390;&#65288;2&#22238;&#30446;&#65306;&#20844;&#20250;&#35336;&#20998;&#65289;/&#12304;&#36001;&#25919;&#29366;&#27841;&#36039;&#26009;&#38598;&#12305;_473022_&#22823;&#23452;&#21619;&#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34.5</v>
          </cell>
          <cell r="CN53">
            <v>36.299999999999997</v>
          </cell>
          <cell r="CV53">
            <v>38.299999999999997</v>
          </cell>
        </row>
        <row r="55">
          <cell r="AN55" t="str">
            <v>類似団体内平均値</v>
          </cell>
          <cell r="CF55">
            <v>0</v>
          </cell>
          <cell r="CN55">
            <v>0</v>
          </cell>
          <cell r="CV55">
            <v>0</v>
          </cell>
        </row>
        <row r="57">
          <cell r="CF57">
            <v>56.3</v>
          </cell>
          <cell r="CN57">
            <v>57.6</v>
          </cell>
          <cell r="CV57">
            <v>58.7</v>
          </cell>
        </row>
        <row r="72">
          <cell r="BP72" t="str">
            <v>H26</v>
          </cell>
          <cell r="BX72" t="str">
            <v>H27</v>
          </cell>
          <cell r="CF72" t="str">
            <v>H28</v>
          </cell>
          <cell r="CN72" t="str">
            <v>H29</v>
          </cell>
          <cell r="CV72" t="str">
            <v>H30</v>
          </cell>
        </row>
        <row r="73">
          <cell r="AN73" t="str">
            <v>当該団体値</v>
          </cell>
        </row>
        <row r="75">
          <cell r="BP75">
            <v>6.2</v>
          </cell>
          <cell r="BX75">
            <v>5.5</v>
          </cell>
          <cell r="CF75">
            <v>5.0999999999999996</v>
          </cell>
          <cell r="CN75">
            <v>5.2</v>
          </cell>
          <cell r="CV75">
            <v>6.1</v>
          </cell>
        </row>
        <row r="77">
          <cell r="AN77" t="str">
            <v>類似団体内平均値</v>
          </cell>
          <cell r="BP77">
            <v>0</v>
          </cell>
          <cell r="BX77">
            <v>0</v>
          </cell>
          <cell r="CF77">
            <v>0</v>
          </cell>
          <cell r="CN77">
            <v>0</v>
          </cell>
          <cell r="CV77">
            <v>0</v>
          </cell>
        </row>
        <row r="79">
          <cell r="BP79">
            <v>8.1999999999999993</v>
          </cell>
          <cell r="BX79">
            <v>7.8</v>
          </cell>
          <cell r="CF79">
            <v>7.4</v>
          </cell>
          <cell r="CN79">
            <v>7.1</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4349756</v>
      </c>
      <c r="BO4" s="423"/>
      <c r="BP4" s="423"/>
      <c r="BQ4" s="423"/>
      <c r="BR4" s="423"/>
      <c r="BS4" s="423"/>
      <c r="BT4" s="423"/>
      <c r="BU4" s="424"/>
      <c r="BV4" s="422">
        <v>3603687</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11.6</v>
      </c>
      <c r="CU4" s="604"/>
      <c r="CV4" s="604"/>
      <c r="CW4" s="604"/>
      <c r="CX4" s="604"/>
      <c r="CY4" s="604"/>
      <c r="CZ4" s="604"/>
      <c r="DA4" s="605"/>
      <c r="DB4" s="603">
        <v>12.1</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4052459</v>
      </c>
      <c r="BO5" s="428"/>
      <c r="BP5" s="428"/>
      <c r="BQ5" s="428"/>
      <c r="BR5" s="428"/>
      <c r="BS5" s="428"/>
      <c r="BT5" s="428"/>
      <c r="BU5" s="429"/>
      <c r="BV5" s="427">
        <v>3338554</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83.2</v>
      </c>
      <c r="CU5" s="398"/>
      <c r="CV5" s="398"/>
      <c r="CW5" s="398"/>
      <c r="CX5" s="398"/>
      <c r="CY5" s="398"/>
      <c r="CZ5" s="398"/>
      <c r="DA5" s="399"/>
      <c r="DB5" s="397">
        <v>89.6</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297297</v>
      </c>
      <c r="BO6" s="428"/>
      <c r="BP6" s="428"/>
      <c r="BQ6" s="428"/>
      <c r="BR6" s="428"/>
      <c r="BS6" s="428"/>
      <c r="BT6" s="428"/>
      <c r="BU6" s="429"/>
      <c r="BV6" s="427">
        <v>265133</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86.6</v>
      </c>
      <c r="CU6" s="578"/>
      <c r="CV6" s="578"/>
      <c r="CW6" s="578"/>
      <c r="CX6" s="578"/>
      <c r="CY6" s="578"/>
      <c r="CZ6" s="578"/>
      <c r="DA6" s="579"/>
      <c r="DB6" s="577">
        <v>93.6</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83096</v>
      </c>
      <c r="BO7" s="428"/>
      <c r="BP7" s="428"/>
      <c r="BQ7" s="428"/>
      <c r="BR7" s="428"/>
      <c r="BS7" s="428"/>
      <c r="BT7" s="428"/>
      <c r="BU7" s="429"/>
      <c r="BV7" s="427">
        <v>43437</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1849569</v>
      </c>
      <c r="CU7" s="428"/>
      <c r="CV7" s="428"/>
      <c r="CW7" s="428"/>
      <c r="CX7" s="428"/>
      <c r="CY7" s="428"/>
      <c r="CZ7" s="428"/>
      <c r="DA7" s="429"/>
      <c r="DB7" s="427">
        <v>1834581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94</v>
      </c>
      <c r="AV8" s="485"/>
      <c r="AW8" s="485"/>
      <c r="AX8" s="485"/>
      <c r="AY8" s="407" t="s">
        <v>110</v>
      </c>
      <c r="AZ8" s="408"/>
      <c r="BA8" s="408"/>
      <c r="BB8" s="408"/>
      <c r="BC8" s="408"/>
      <c r="BD8" s="408"/>
      <c r="BE8" s="408"/>
      <c r="BF8" s="408"/>
      <c r="BG8" s="408"/>
      <c r="BH8" s="408"/>
      <c r="BI8" s="408"/>
      <c r="BJ8" s="408"/>
      <c r="BK8" s="408"/>
      <c r="BL8" s="408"/>
      <c r="BM8" s="409"/>
      <c r="BN8" s="427">
        <v>214201</v>
      </c>
      <c r="BO8" s="428"/>
      <c r="BP8" s="428"/>
      <c r="BQ8" s="428"/>
      <c r="BR8" s="428"/>
      <c r="BS8" s="428"/>
      <c r="BT8" s="428"/>
      <c r="BU8" s="429"/>
      <c r="BV8" s="427">
        <v>221696</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0.37</v>
      </c>
      <c r="CU8" s="541"/>
      <c r="CV8" s="541"/>
      <c r="CW8" s="541"/>
      <c r="CX8" s="541"/>
      <c r="CY8" s="541"/>
      <c r="CZ8" s="541"/>
      <c r="DA8" s="542"/>
      <c r="DB8" s="540">
        <v>0.37</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3060</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94</v>
      </c>
      <c r="AV9" s="485"/>
      <c r="AW9" s="485"/>
      <c r="AX9" s="485"/>
      <c r="AY9" s="407" t="s">
        <v>116</v>
      </c>
      <c r="AZ9" s="408"/>
      <c r="BA9" s="408"/>
      <c r="BB9" s="408"/>
      <c r="BC9" s="408"/>
      <c r="BD9" s="408"/>
      <c r="BE9" s="408"/>
      <c r="BF9" s="408"/>
      <c r="BG9" s="408"/>
      <c r="BH9" s="408"/>
      <c r="BI9" s="408"/>
      <c r="BJ9" s="408"/>
      <c r="BK9" s="408"/>
      <c r="BL9" s="408"/>
      <c r="BM9" s="409"/>
      <c r="BN9" s="427">
        <v>-7495</v>
      </c>
      <c r="BO9" s="428"/>
      <c r="BP9" s="428"/>
      <c r="BQ9" s="428"/>
      <c r="BR9" s="428"/>
      <c r="BS9" s="428"/>
      <c r="BT9" s="428"/>
      <c r="BU9" s="429"/>
      <c r="BV9" s="427">
        <v>-117670</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15.5</v>
      </c>
      <c r="CU9" s="398"/>
      <c r="CV9" s="398"/>
      <c r="CW9" s="398"/>
      <c r="CX9" s="398"/>
      <c r="CY9" s="398"/>
      <c r="CZ9" s="398"/>
      <c r="DA9" s="399"/>
      <c r="DB9" s="397">
        <v>10.4</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3221</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250781</v>
      </c>
      <c r="BO10" s="428"/>
      <c r="BP10" s="428"/>
      <c r="BQ10" s="428"/>
      <c r="BR10" s="428"/>
      <c r="BS10" s="428"/>
      <c r="BT10" s="428"/>
      <c r="BU10" s="429"/>
      <c r="BV10" s="427">
        <v>170234</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94</v>
      </c>
      <c r="AV11" s="485"/>
      <c r="AW11" s="485"/>
      <c r="AX11" s="485"/>
      <c r="AY11" s="407" t="s">
        <v>126</v>
      </c>
      <c r="AZ11" s="408"/>
      <c r="BA11" s="408"/>
      <c r="BB11" s="408"/>
      <c r="BC11" s="408"/>
      <c r="BD11" s="408"/>
      <c r="BE11" s="408"/>
      <c r="BF11" s="408"/>
      <c r="BG11" s="408"/>
      <c r="BH11" s="408"/>
      <c r="BI11" s="408"/>
      <c r="BJ11" s="408"/>
      <c r="BK11" s="408"/>
      <c r="BL11" s="408"/>
      <c r="BM11" s="409"/>
      <c r="BN11" s="427">
        <v>80391</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3089</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102</v>
      </c>
      <c r="AV12" s="485"/>
      <c r="AW12" s="485"/>
      <c r="AX12" s="485"/>
      <c r="AY12" s="407" t="s">
        <v>135</v>
      </c>
      <c r="AZ12" s="408"/>
      <c r="BA12" s="408"/>
      <c r="BB12" s="408"/>
      <c r="BC12" s="408"/>
      <c r="BD12" s="408"/>
      <c r="BE12" s="408"/>
      <c r="BF12" s="408"/>
      <c r="BG12" s="408"/>
      <c r="BH12" s="408"/>
      <c r="BI12" s="408"/>
      <c r="BJ12" s="408"/>
      <c r="BK12" s="408"/>
      <c r="BL12" s="408"/>
      <c r="BM12" s="409"/>
      <c r="BN12" s="427">
        <v>75362</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129</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3074</v>
      </c>
      <c r="S13" s="531"/>
      <c r="T13" s="531"/>
      <c r="U13" s="531"/>
      <c r="V13" s="532"/>
      <c r="W13" s="518" t="s">
        <v>139</v>
      </c>
      <c r="X13" s="440"/>
      <c r="Y13" s="440"/>
      <c r="Z13" s="440"/>
      <c r="AA13" s="440"/>
      <c r="AB13" s="441"/>
      <c r="AC13" s="403">
        <v>373</v>
      </c>
      <c r="AD13" s="404"/>
      <c r="AE13" s="404"/>
      <c r="AF13" s="404"/>
      <c r="AG13" s="405"/>
      <c r="AH13" s="403">
        <v>289</v>
      </c>
      <c r="AI13" s="404"/>
      <c r="AJ13" s="404"/>
      <c r="AK13" s="404"/>
      <c r="AL13" s="406"/>
      <c r="AM13" s="496" t="s">
        <v>140</v>
      </c>
      <c r="AN13" s="401"/>
      <c r="AO13" s="401"/>
      <c r="AP13" s="401"/>
      <c r="AQ13" s="401"/>
      <c r="AR13" s="401"/>
      <c r="AS13" s="401"/>
      <c r="AT13" s="402"/>
      <c r="AU13" s="484" t="s">
        <v>120</v>
      </c>
      <c r="AV13" s="485"/>
      <c r="AW13" s="485"/>
      <c r="AX13" s="485"/>
      <c r="AY13" s="407" t="s">
        <v>141</v>
      </c>
      <c r="AZ13" s="408"/>
      <c r="BA13" s="408"/>
      <c r="BB13" s="408"/>
      <c r="BC13" s="408"/>
      <c r="BD13" s="408"/>
      <c r="BE13" s="408"/>
      <c r="BF13" s="408"/>
      <c r="BG13" s="408"/>
      <c r="BH13" s="408"/>
      <c r="BI13" s="408"/>
      <c r="BJ13" s="408"/>
      <c r="BK13" s="408"/>
      <c r="BL13" s="408"/>
      <c r="BM13" s="409"/>
      <c r="BN13" s="427">
        <v>248315</v>
      </c>
      <c r="BO13" s="428"/>
      <c r="BP13" s="428"/>
      <c r="BQ13" s="428"/>
      <c r="BR13" s="428"/>
      <c r="BS13" s="428"/>
      <c r="BT13" s="428"/>
      <c r="BU13" s="429"/>
      <c r="BV13" s="427">
        <v>52564</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6.1</v>
      </c>
      <c r="CU13" s="398"/>
      <c r="CV13" s="398"/>
      <c r="CW13" s="398"/>
      <c r="CX13" s="398"/>
      <c r="CY13" s="398"/>
      <c r="CZ13" s="398"/>
      <c r="DA13" s="399"/>
      <c r="DB13" s="397">
        <v>5.2</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3127</v>
      </c>
      <c r="S14" s="531"/>
      <c r="T14" s="531"/>
      <c r="U14" s="531"/>
      <c r="V14" s="532"/>
      <c r="W14" s="533"/>
      <c r="X14" s="443"/>
      <c r="Y14" s="443"/>
      <c r="Z14" s="443"/>
      <c r="AA14" s="443"/>
      <c r="AB14" s="444"/>
      <c r="AC14" s="523">
        <v>27</v>
      </c>
      <c r="AD14" s="524"/>
      <c r="AE14" s="524"/>
      <c r="AF14" s="524"/>
      <c r="AG14" s="525"/>
      <c r="AH14" s="523">
        <v>22.8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t="s">
        <v>137</v>
      </c>
      <c r="CU14" s="535"/>
      <c r="CV14" s="535"/>
      <c r="CW14" s="535"/>
      <c r="CX14" s="535"/>
      <c r="CY14" s="535"/>
      <c r="CZ14" s="535"/>
      <c r="DA14" s="536"/>
      <c r="DB14" s="534" t="s">
        <v>129</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145</v>
      </c>
      <c r="N15" s="528"/>
      <c r="O15" s="528"/>
      <c r="P15" s="528"/>
      <c r="Q15" s="529"/>
      <c r="R15" s="530">
        <v>3115</v>
      </c>
      <c r="S15" s="531"/>
      <c r="T15" s="531"/>
      <c r="U15" s="531"/>
      <c r="V15" s="532"/>
      <c r="W15" s="518" t="s">
        <v>146</v>
      </c>
      <c r="X15" s="440"/>
      <c r="Y15" s="440"/>
      <c r="Z15" s="440"/>
      <c r="AA15" s="440"/>
      <c r="AB15" s="441"/>
      <c r="AC15" s="403">
        <v>236</v>
      </c>
      <c r="AD15" s="404"/>
      <c r="AE15" s="404"/>
      <c r="AF15" s="404"/>
      <c r="AG15" s="405"/>
      <c r="AH15" s="403">
        <v>254</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586265</v>
      </c>
      <c r="BO15" s="423"/>
      <c r="BP15" s="423"/>
      <c r="BQ15" s="423"/>
      <c r="BR15" s="423"/>
      <c r="BS15" s="423"/>
      <c r="BT15" s="423"/>
      <c r="BU15" s="424"/>
      <c r="BV15" s="422">
        <v>587227</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17.100000000000001</v>
      </c>
      <c r="AD16" s="524"/>
      <c r="AE16" s="524"/>
      <c r="AF16" s="524"/>
      <c r="AG16" s="525"/>
      <c r="AH16" s="523">
        <v>20</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1583180</v>
      </c>
      <c r="BO16" s="428"/>
      <c r="BP16" s="428"/>
      <c r="BQ16" s="428"/>
      <c r="BR16" s="428"/>
      <c r="BS16" s="428"/>
      <c r="BT16" s="428"/>
      <c r="BU16" s="429"/>
      <c r="BV16" s="427">
        <v>1581773</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774</v>
      </c>
      <c r="AD17" s="404"/>
      <c r="AE17" s="404"/>
      <c r="AF17" s="404"/>
      <c r="AG17" s="405"/>
      <c r="AH17" s="403">
        <v>725</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759386</v>
      </c>
      <c r="BO17" s="428"/>
      <c r="BP17" s="428"/>
      <c r="BQ17" s="428"/>
      <c r="BR17" s="428"/>
      <c r="BS17" s="428"/>
      <c r="BT17" s="428"/>
      <c r="BU17" s="429"/>
      <c r="BV17" s="427">
        <v>762903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63.55</v>
      </c>
      <c r="M18" s="492"/>
      <c r="N18" s="492"/>
      <c r="O18" s="492"/>
      <c r="P18" s="492"/>
      <c r="Q18" s="492"/>
      <c r="R18" s="493"/>
      <c r="S18" s="493"/>
      <c r="T18" s="493"/>
      <c r="U18" s="493"/>
      <c r="V18" s="494"/>
      <c r="W18" s="508"/>
      <c r="X18" s="509"/>
      <c r="Y18" s="509"/>
      <c r="Z18" s="509"/>
      <c r="AA18" s="509"/>
      <c r="AB18" s="519"/>
      <c r="AC18" s="391">
        <v>56</v>
      </c>
      <c r="AD18" s="392"/>
      <c r="AE18" s="392"/>
      <c r="AF18" s="392"/>
      <c r="AG18" s="495"/>
      <c r="AH18" s="391">
        <v>57.2</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1687439</v>
      </c>
      <c r="BO18" s="428"/>
      <c r="BP18" s="428"/>
      <c r="BQ18" s="428"/>
      <c r="BR18" s="428"/>
      <c r="BS18" s="428"/>
      <c r="BT18" s="428"/>
      <c r="BU18" s="429"/>
      <c r="BV18" s="427">
        <v>1647311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48</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2521992</v>
      </c>
      <c r="BO19" s="428"/>
      <c r="BP19" s="428"/>
      <c r="BQ19" s="428"/>
      <c r="BR19" s="428"/>
      <c r="BS19" s="428"/>
      <c r="BT19" s="428"/>
      <c r="BU19" s="429"/>
      <c r="BV19" s="427">
        <v>2502991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1262</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4419844</v>
      </c>
      <c r="BO23" s="428"/>
      <c r="BP23" s="428"/>
      <c r="BQ23" s="428"/>
      <c r="BR23" s="428"/>
      <c r="BS23" s="428"/>
      <c r="BT23" s="428"/>
      <c r="BU23" s="429"/>
      <c r="BV23" s="427">
        <v>4511767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7200</v>
      </c>
      <c r="R24" s="404"/>
      <c r="S24" s="404"/>
      <c r="T24" s="404"/>
      <c r="U24" s="404"/>
      <c r="V24" s="405"/>
      <c r="W24" s="469"/>
      <c r="X24" s="460"/>
      <c r="Y24" s="461"/>
      <c r="Z24" s="400" t="s">
        <v>170</v>
      </c>
      <c r="AA24" s="401"/>
      <c r="AB24" s="401"/>
      <c r="AC24" s="401"/>
      <c r="AD24" s="401"/>
      <c r="AE24" s="401"/>
      <c r="AF24" s="401"/>
      <c r="AG24" s="402"/>
      <c r="AH24" s="403">
        <v>72</v>
      </c>
      <c r="AI24" s="404"/>
      <c r="AJ24" s="404"/>
      <c r="AK24" s="404"/>
      <c r="AL24" s="405"/>
      <c r="AM24" s="403">
        <v>189360</v>
      </c>
      <c r="AN24" s="404"/>
      <c r="AO24" s="404"/>
      <c r="AP24" s="404"/>
      <c r="AQ24" s="404"/>
      <c r="AR24" s="405"/>
      <c r="AS24" s="403">
        <v>2630</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4056872</v>
      </c>
      <c r="BO24" s="428"/>
      <c r="BP24" s="428"/>
      <c r="BQ24" s="428"/>
      <c r="BR24" s="428"/>
      <c r="BS24" s="428"/>
      <c r="BT24" s="428"/>
      <c r="BU24" s="429"/>
      <c r="BV24" s="427">
        <v>4109729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1</v>
      </c>
      <c r="M25" s="404"/>
      <c r="N25" s="404"/>
      <c r="O25" s="404"/>
      <c r="P25" s="405"/>
      <c r="Q25" s="403">
        <v>5840</v>
      </c>
      <c r="R25" s="404"/>
      <c r="S25" s="404"/>
      <c r="T25" s="404"/>
      <c r="U25" s="404"/>
      <c r="V25" s="405"/>
      <c r="W25" s="469"/>
      <c r="X25" s="460"/>
      <c r="Y25" s="461"/>
      <c r="Z25" s="400" t="s">
        <v>173</v>
      </c>
      <c r="AA25" s="401"/>
      <c r="AB25" s="401"/>
      <c r="AC25" s="401"/>
      <c r="AD25" s="401"/>
      <c r="AE25" s="401"/>
      <c r="AF25" s="401"/>
      <c r="AG25" s="402"/>
      <c r="AH25" s="403" t="s">
        <v>137</v>
      </c>
      <c r="AI25" s="404"/>
      <c r="AJ25" s="404"/>
      <c r="AK25" s="404"/>
      <c r="AL25" s="405"/>
      <c r="AM25" s="403" t="s">
        <v>137</v>
      </c>
      <c r="AN25" s="404"/>
      <c r="AO25" s="404"/>
      <c r="AP25" s="404"/>
      <c r="AQ25" s="404"/>
      <c r="AR25" s="405"/>
      <c r="AS25" s="403" t="s">
        <v>174</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t="s">
        <v>137</v>
      </c>
      <c r="BO25" s="423"/>
      <c r="BP25" s="423"/>
      <c r="BQ25" s="423"/>
      <c r="BR25" s="423"/>
      <c r="BS25" s="423"/>
      <c r="BT25" s="423"/>
      <c r="BU25" s="424"/>
      <c r="BV25" s="422" t="s">
        <v>137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5480</v>
      </c>
      <c r="R26" s="404"/>
      <c r="S26" s="404"/>
      <c r="T26" s="404"/>
      <c r="U26" s="404"/>
      <c r="V26" s="405"/>
      <c r="W26" s="469"/>
      <c r="X26" s="460"/>
      <c r="Y26" s="461"/>
      <c r="Z26" s="400" t="s">
        <v>177</v>
      </c>
      <c r="AA26" s="482"/>
      <c r="AB26" s="482"/>
      <c r="AC26" s="482"/>
      <c r="AD26" s="482"/>
      <c r="AE26" s="482"/>
      <c r="AF26" s="482"/>
      <c r="AG26" s="483"/>
      <c r="AH26" s="403">
        <v>4</v>
      </c>
      <c r="AI26" s="404"/>
      <c r="AJ26" s="404"/>
      <c r="AK26" s="404"/>
      <c r="AL26" s="405"/>
      <c r="AM26" s="403">
        <v>11760</v>
      </c>
      <c r="AN26" s="404"/>
      <c r="AO26" s="404"/>
      <c r="AP26" s="404"/>
      <c r="AQ26" s="404"/>
      <c r="AR26" s="405"/>
      <c r="AS26" s="403">
        <v>2940</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129</v>
      </c>
      <c r="BO26" s="428"/>
      <c r="BP26" s="428"/>
      <c r="BQ26" s="428"/>
      <c r="BR26" s="428"/>
      <c r="BS26" s="428"/>
      <c r="BT26" s="428"/>
      <c r="BU26" s="429"/>
      <c r="BV26" s="427" t="s">
        <v>137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2630</v>
      </c>
      <c r="R27" s="404"/>
      <c r="S27" s="404"/>
      <c r="T27" s="404"/>
      <c r="U27" s="404"/>
      <c r="V27" s="405"/>
      <c r="W27" s="469"/>
      <c r="X27" s="460"/>
      <c r="Y27" s="461"/>
      <c r="Z27" s="400" t="s">
        <v>180</v>
      </c>
      <c r="AA27" s="401"/>
      <c r="AB27" s="401"/>
      <c r="AC27" s="401"/>
      <c r="AD27" s="401"/>
      <c r="AE27" s="401"/>
      <c r="AF27" s="401"/>
      <c r="AG27" s="402"/>
      <c r="AH27" s="403">
        <v>3</v>
      </c>
      <c r="AI27" s="404"/>
      <c r="AJ27" s="404"/>
      <c r="AK27" s="404"/>
      <c r="AL27" s="405"/>
      <c r="AM27" s="403">
        <v>10344</v>
      </c>
      <c r="AN27" s="404"/>
      <c r="AO27" s="404"/>
      <c r="AP27" s="404"/>
      <c r="AQ27" s="404"/>
      <c r="AR27" s="405"/>
      <c r="AS27" s="403">
        <v>3448</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8395</v>
      </c>
      <c r="BO27" s="431"/>
      <c r="BP27" s="431"/>
      <c r="BQ27" s="431"/>
      <c r="BR27" s="431"/>
      <c r="BS27" s="431"/>
      <c r="BT27" s="431"/>
      <c r="BU27" s="432"/>
      <c r="BV27" s="430">
        <v>8385</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2180</v>
      </c>
      <c r="R28" s="404"/>
      <c r="S28" s="404"/>
      <c r="T28" s="404"/>
      <c r="U28" s="404"/>
      <c r="V28" s="405"/>
      <c r="W28" s="469"/>
      <c r="X28" s="460"/>
      <c r="Y28" s="461"/>
      <c r="Z28" s="400" t="s">
        <v>183</v>
      </c>
      <c r="AA28" s="401"/>
      <c r="AB28" s="401"/>
      <c r="AC28" s="401"/>
      <c r="AD28" s="401"/>
      <c r="AE28" s="401"/>
      <c r="AF28" s="401"/>
      <c r="AG28" s="402"/>
      <c r="AH28" s="403" t="s">
        <v>174</v>
      </c>
      <c r="AI28" s="404"/>
      <c r="AJ28" s="404"/>
      <c r="AK28" s="404"/>
      <c r="AL28" s="405"/>
      <c r="AM28" s="403" t="s">
        <v>184</v>
      </c>
      <c r="AN28" s="404"/>
      <c r="AO28" s="404"/>
      <c r="AP28" s="404"/>
      <c r="AQ28" s="404"/>
      <c r="AR28" s="405"/>
      <c r="AS28" s="403" t="s">
        <v>137</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785901</v>
      </c>
      <c r="BO28" s="423"/>
      <c r="BP28" s="423"/>
      <c r="BQ28" s="423"/>
      <c r="BR28" s="423"/>
      <c r="BS28" s="423"/>
      <c r="BT28" s="423"/>
      <c r="BU28" s="424"/>
      <c r="BV28" s="422">
        <v>610482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8</v>
      </c>
      <c r="M29" s="404"/>
      <c r="N29" s="404"/>
      <c r="O29" s="404"/>
      <c r="P29" s="405"/>
      <c r="Q29" s="403">
        <v>2030</v>
      </c>
      <c r="R29" s="404"/>
      <c r="S29" s="404"/>
      <c r="T29" s="404"/>
      <c r="U29" s="404"/>
      <c r="V29" s="405"/>
      <c r="W29" s="470"/>
      <c r="X29" s="471"/>
      <c r="Y29" s="472"/>
      <c r="Z29" s="400" t="s">
        <v>187</v>
      </c>
      <c r="AA29" s="401"/>
      <c r="AB29" s="401"/>
      <c r="AC29" s="401"/>
      <c r="AD29" s="401"/>
      <c r="AE29" s="401"/>
      <c r="AF29" s="401"/>
      <c r="AG29" s="402"/>
      <c r="AH29" s="403">
        <v>75</v>
      </c>
      <c r="AI29" s="404"/>
      <c r="AJ29" s="404"/>
      <c r="AK29" s="404"/>
      <c r="AL29" s="405"/>
      <c r="AM29" s="403">
        <v>199704</v>
      </c>
      <c r="AN29" s="404"/>
      <c r="AO29" s="404"/>
      <c r="AP29" s="404"/>
      <c r="AQ29" s="404"/>
      <c r="AR29" s="405"/>
      <c r="AS29" s="403">
        <v>2663</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3</v>
      </c>
      <c r="BO29" s="428"/>
      <c r="BP29" s="428"/>
      <c r="BQ29" s="428"/>
      <c r="BR29" s="428"/>
      <c r="BS29" s="428"/>
      <c r="BT29" s="428"/>
      <c r="BU29" s="429"/>
      <c r="BV29" s="427">
        <v>5199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96.2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2358126</v>
      </c>
      <c r="BO30" s="431"/>
      <c r="BP30" s="431"/>
      <c r="BQ30" s="431"/>
      <c r="BR30" s="431"/>
      <c r="BS30" s="431"/>
      <c r="BT30" s="431"/>
      <c r="BU30" s="432"/>
      <c r="BV30" s="430">
        <v>2340657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198</v>
      </c>
      <c r="V33" s="390"/>
      <c r="W33" s="389" t="s">
        <v>197</v>
      </c>
      <c r="X33" s="389"/>
      <c r="Y33" s="389"/>
      <c r="Z33" s="389"/>
      <c r="AA33" s="389"/>
      <c r="AB33" s="389"/>
      <c r="AC33" s="389"/>
      <c r="AD33" s="389"/>
      <c r="AE33" s="389"/>
      <c r="AF33" s="389"/>
      <c r="AG33" s="389"/>
      <c r="AH33" s="389"/>
      <c r="AI33" s="389"/>
      <c r="AJ33" s="389"/>
      <c r="AK33" s="389"/>
      <c r="AL33" s="215"/>
      <c r="AM33" s="390" t="s">
        <v>196</v>
      </c>
      <c r="AN33" s="390"/>
      <c r="AO33" s="389" t="s">
        <v>199</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203</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4</v>
      </c>
      <c r="AN34" s="386"/>
      <c r="AO34" s="385" t="str">
        <f>IF('各会計、関係団体の財政状況及び健全化判断比率'!B30="","",'各会計、関係団体の財政状況及び健全化判断比率'!B30)</f>
        <v>工業用水道事業会計</v>
      </c>
      <c r="AP34" s="385"/>
      <c r="AQ34" s="385"/>
      <c r="AR34" s="385"/>
      <c r="AS34" s="385"/>
      <c r="AT34" s="385"/>
      <c r="AU34" s="385"/>
      <c r="AV34" s="385"/>
      <c r="AW34" s="385"/>
      <c r="AX34" s="385"/>
      <c r="AY34" s="385"/>
      <c r="AZ34" s="385"/>
      <c r="BA34" s="385"/>
      <c r="BB34" s="385"/>
      <c r="BC34" s="385"/>
      <c r="BD34" s="213"/>
      <c r="BE34" s="386">
        <f>IF(BG34="","",MAX(C34:D43,U34:V43,AM34:AN43)+1)</f>
        <v>5</v>
      </c>
      <c r="BF34" s="386"/>
      <c r="BG34" s="385" t="str">
        <f>IF('各会計、関係団体の財政状況及び健全化判断比率'!B31="","",'各会計、関係団体の財政状況及び健全化判断比率'!B31)</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国頭地区行政事務組合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6</v>
      </c>
      <c r="BF35" s="386"/>
      <c r="BG35" s="385" t="str">
        <f>IF('各会計、関係団体の財政状況及び健全化判断比率'!B32="","",'各会計、関係団体の財政状況及び健全化判断比率'!B32)</f>
        <v>公共下水道事業特別会計</v>
      </c>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北部広域市町村圏事務組合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t="str">
        <f t="shared" ref="U36:U43" si="4">IF(W36="","",U35+1)</f>
        <v/>
      </c>
      <c r="V36" s="386"/>
      <c r="W36" s="385"/>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沖縄県市町村総合事務組合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沖縄県市町村自治会館管理組合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沖縄県町村交通災害共済組合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沖縄県介護保険広域連合(一般会計)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沖縄県介護保険広域連合(特別会計)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14</v>
      </c>
      <c r="BX41" s="386"/>
      <c r="BY41" s="385" t="str">
        <f>IF('各会計、関係団体の財政状況及び健全化判断比率'!B75="","",'各会計、関係団体の財政状況及び健全化判断比率'!B75)</f>
        <v>沖縄県後期高齢者医療広域連合(一般会計)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15</v>
      </c>
      <c r="BX42" s="386"/>
      <c r="BY42" s="385" t="str">
        <f>IF('各会計、関係団体の財政状況及び健全化判断比率'!B76="","",'各会計、関係団体の財政状況及び健全化判断比率'!B76)</f>
        <v>沖縄県後期高齢者医療広域連合(特別会計)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FDGyRIbcNVYDKs/l/NA3Hq9yjZY6r4L70a9EFVoSjVsjO4XLFRG++2W5hSohXxzlXuP8veg0bGXv2cEiPP5Vg==" saltValue="G19IK+Fk+TCi5mi3179q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06" t="s">
        <v>555</v>
      </c>
      <c r="D34" s="1206"/>
      <c r="E34" s="1207"/>
      <c r="F34" s="32">
        <v>7.6</v>
      </c>
      <c r="G34" s="33">
        <v>21.18</v>
      </c>
      <c r="H34" s="33">
        <v>18.3</v>
      </c>
      <c r="I34" s="33">
        <v>12.08</v>
      </c>
      <c r="J34" s="34">
        <v>11.58</v>
      </c>
      <c r="K34" s="22"/>
      <c r="L34" s="22"/>
      <c r="M34" s="22"/>
      <c r="N34" s="22"/>
      <c r="O34" s="22"/>
      <c r="P34" s="22"/>
    </row>
    <row r="35" spans="1:16" ht="39" customHeight="1" x14ac:dyDescent="0.15">
      <c r="A35" s="22"/>
      <c r="B35" s="35"/>
      <c r="C35" s="1200" t="s">
        <v>556</v>
      </c>
      <c r="D35" s="1201"/>
      <c r="E35" s="1202"/>
      <c r="F35" s="36">
        <v>4.2300000000000004</v>
      </c>
      <c r="G35" s="37">
        <v>1.64</v>
      </c>
      <c r="H35" s="37">
        <v>2.4500000000000002</v>
      </c>
      <c r="I35" s="37">
        <v>2.74</v>
      </c>
      <c r="J35" s="38">
        <v>2.91</v>
      </c>
      <c r="K35" s="22"/>
      <c r="L35" s="22"/>
      <c r="M35" s="22"/>
      <c r="N35" s="22"/>
      <c r="O35" s="22"/>
      <c r="P35" s="22"/>
    </row>
    <row r="36" spans="1:16" ht="39" customHeight="1" x14ac:dyDescent="0.15">
      <c r="A36" s="22"/>
      <c r="B36" s="35"/>
      <c r="C36" s="1200" t="s">
        <v>557</v>
      </c>
      <c r="D36" s="1201"/>
      <c r="E36" s="1202"/>
      <c r="F36" s="36">
        <v>0.31</v>
      </c>
      <c r="G36" s="37">
        <v>0.24</v>
      </c>
      <c r="H36" s="37">
        <v>0.44</v>
      </c>
      <c r="I36" s="37">
        <v>0.46</v>
      </c>
      <c r="J36" s="38">
        <v>0.76</v>
      </c>
      <c r="K36" s="22"/>
      <c r="L36" s="22"/>
      <c r="M36" s="22"/>
      <c r="N36" s="22"/>
      <c r="O36" s="22"/>
      <c r="P36" s="22"/>
    </row>
    <row r="37" spans="1:16" ht="39" customHeight="1" x14ac:dyDescent="0.15">
      <c r="A37" s="22"/>
      <c r="B37" s="35"/>
      <c r="C37" s="1200" t="s">
        <v>558</v>
      </c>
      <c r="D37" s="1201"/>
      <c r="E37" s="1202"/>
      <c r="F37" s="36">
        <v>0.23</v>
      </c>
      <c r="G37" s="37">
        <v>0.28999999999999998</v>
      </c>
      <c r="H37" s="37">
        <v>0.39</v>
      </c>
      <c r="I37" s="37">
        <v>0.48</v>
      </c>
      <c r="J37" s="38">
        <v>0.6</v>
      </c>
      <c r="K37" s="22"/>
      <c r="L37" s="22"/>
      <c r="M37" s="22"/>
      <c r="N37" s="22"/>
      <c r="O37" s="22"/>
      <c r="P37" s="22"/>
    </row>
    <row r="38" spans="1:16" ht="39" customHeight="1" x14ac:dyDescent="0.15">
      <c r="A38" s="22"/>
      <c r="B38" s="35"/>
      <c r="C38" s="1200" t="s">
        <v>559</v>
      </c>
      <c r="D38" s="1201"/>
      <c r="E38" s="1202"/>
      <c r="F38" s="36">
        <v>7.0000000000000007E-2</v>
      </c>
      <c r="G38" s="37">
        <v>0.06</v>
      </c>
      <c r="H38" s="37">
        <v>0.08</v>
      </c>
      <c r="I38" s="37">
        <v>0.19</v>
      </c>
      <c r="J38" s="38">
        <v>0.37</v>
      </c>
      <c r="K38" s="22"/>
      <c r="L38" s="22"/>
      <c r="M38" s="22"/>
      <c r="N38" s="22"/>
      <c r="O38" s="22"/>
      <c r="P38" s="22"/>
    </row>
    <row r="39" spans="1:16" ht="39" customHeight="1" x14ac:dyDescent="0.15">
      <c r="A39" s="22"/>
      <c r="B39" s="35"/>
      <c r="C39" s="1200" t="s">
        <v>560</v>
      </c>
      <c r="D39" s="1201"/>
      <c r="E39" s="1202"/>
      <c r="F39" s="36">
        <v>0.02</v>
      </c>
      <c r="G39" s="37">
        <v>0.02</v>
      </c>
      <c r="H39" s="37">
        <v>0.02</v>
      </c>
      <c r="I39" s="37">
        <v>0.02</v>
      </c>
      <c r="J39" s="38">
        <v>0.02</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561</v>
      </c>
      <c r="D42" s="1201"/>
      <c r="E42" s="1202"/>
      <c r="F42" s="36" t="s">
        <v>507</v>
      </c>
      <c r="G42" s="37" t="s">
        <v>507</v>
      </c>
      <c r="H42" s="37" t="s">
        <v>507</v>
      </c>
      <c r="I42" s="37" t="s">
        <v>507</v>
      </c>
      <c r="J42" s="38" t="s">
        <v>507</v>
      </c>
      <c r="K42" s="22"/>
      <c r="L42" s="22"/>
      <c r="M42" s="22"/>
      <c r="N42" s="22"/>
      <c r="O42" s="22"/>
      <c r="P42" s="22"/>
    </row>
    <row r="43" spans="1:16" ht="39" customHeight="1" thickBot="1" x14ac:dyDescent="0.2">
      <c r="A43" s="22"/>
      <c r="B43" s="40"/>
      <c r="C43" s="1203" t="s">
        <v>562</v>
      </c>
      <c r="D43" s="1204"/>
      <c r="E43" s="1205"/>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Dvw9vvjL5rSmX8zO4aEYhgqs0vBDpnu4cjL8Xz4bHVmrXdEAG5moGW3aaW1z9qz5zJKNOsvciGzm+YTr/gOFw==" saltValue="R0mRy1G5ix4m0A98dBN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265</v>
      </c>
      <c r="L45" s="60">
        <v>246</v>
      </c>
      <c r="M45" s="60">
        <v>253</v>
      </c>
      <c r="N45" s="60">
        <v>290</v>
      </c>
      <c r="O45" s="61">
        <v>339</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507</v>
      </c>
      <c r="L46" s="64" t="s">
        <v>507</v>
      </c>
      <c r="M46" s="64" t="s">
        <v>507</v>
      </c>
      <c r="N46" s="64" t="s">
        <v>507</v>
      </c>
      <c r="O46" s="65" t="s">
        <v>507</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507</v>
      </c>
      <c r="L47" s="64" t="s">
        <v>507</v>
      </c>
      <c r="M47" s="64" t="s">
        <v>507</v>
      </c>
      <c r="N47" s="64" t="s">
        <v>507</v>
      </c>
      <c r="O47" s="65" t="s">
        <v>507</v>
      </c>
      <c r="P47" s="48"/>
      <c r="Q47" s="48"/>
      <c r="R47" s="48"/>
      <c r="S47" s="48"/>
      <c r="T47" s="48"/>
      <c r="U47" s="48"/>
    </row>
    <row r="48" spans="1:21" ht="30.75" customHeight="1" x14ac:dyDescent="0.15">
      <c r="A48" s="48"/>
      <c r="B48" s="1228"/>
      <c r="C48" s="1229"/>
      <c r="D48" s="62"/>
      <c r="E48" s="1210" t="s">
        <v>15</v>
      </c>
      <c r="F48" s="1210"/>
      <c r="G48" s="1210"/>
      <c r="H48" s="1210"/>
      <c r="I48" s="1210"/>
      <c r="J48" s="1211"/>
      <c r="K48" s="63">
        <v>54</v>
      </c>
      <c r="L48" s="64">
        <v>50</v>
      </c>
      <c r="M48" s="64">
        <v>45</v>
      </c>
      <c r="N48" s="64">
        <v>36</v>
      </c>
      <c r="O48" s="65">
        <v>50</v>
      </c>
      <c r="P48" s="48"/>
      <c r="Q48" s="48"/>
      <c r="R48" s="48"/>
      <c r="S48" s="48"/>
      <c r="T48" s="48"/>
      <c r="U48" s="48"/>
    </row>
    <row r="49" spans="1:21" ht="30.75" customHeight="1" x14ac:dyDescent="0.15">
      <c r="A49" s="48"/>
      <c r="B49" s="1228"/>
      <c r="C49" s="1229"/>
      <c r="D49" s="62"/>
      <c r="E49" s="1210" t="s">
        <v>16</v>
      </c>
      <c r="F49" s="1210"/>
      <c r="G49" s="1210"/>
      <c r="H49" s="1210"/>
      <c r="I49" s="1210"/>
      <c r="J49" s="1211"/>
      <c r="K49" s="63">
        <v>20</v>
      </c>
      <c r="L49" s="64">
        <v>35</v>
      </c>
      <c r="M49" s="64">
        <v>32</v>
      </c>
      <c r="N49" s="64">
        <v>36</v>
      </c>
      <c r="O49" s="65">
        <v>39</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507</v>
      </c>
      <c r="L50" s="64" t="s">
        <v>507</v>
      </c>
      <c r="M50" s="64" t="s">
        <v>507</v>
      </c>
      <c r="N50" s="64" t="s">
        <v>507</v>
      </c>
      <c r="O50" s="65" t="s">
        <v>507</v>
      </c>
      <c r="P50" s="48"/>
      <c r="Q50" s="48"/>
      <c r="R50" s="48"/>
      <c r="S50" s="48"/>
      <c r="T50" s="48"/>
      <c r="U50" s="48"/>
    </row>
    <row r="51" spans="1:21" ht="30.75" customHeight="1" x14ac:dyDescent="0.15">
      <c r="A51" s="48"/>
      <c r="B51" s="1230"/>
      <c r="C51" s="1231"/>
      <c r="D51" s="66"/>
      <c r="E51" s="1210" t="s">
        <v>18</v>
      </c>
      <c r="F51" s="1210"/>
      <c r="G51" s="1210"/>
      <c r="H51" s="1210"/>
      <c r="I51" s="1210"/>
      <c r="J51" s="1211"/>
      <c r="K51" s="63">
        <v>1</v>
      </c>
      <c r="L51" s="64">
        <v>2</v>
      </c>
      <c r="M51" s="64">
        <v>1</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256</v>
      </c>
      <c r="L52" s="64">
        <v>243</v>
      </c>
      <c r="M52" s="64">
        <v>252</v>
      </c>
      <c r="N52" s="64">
        <v>270</v>
      </c>
      <c r="O52" s="65">
        <v>305</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84</v>
      </c>
      <c r="L53" s="69">
        <v>90</v>
      </c>
      <c r="M53" s="69">
        <v>79</v>
      </c>
      <c r="N53" s="69">
        <v>92</v>
      </c>
      <c r="O53" s="70">
        <v>123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582</v>
      </c>
      <c r="L57" s="83" t="s">
        <v>582</v>
      </c>
      <c r="M57" s="83" t="s">
        <v>582</v>
      </c>
      <c r="N57" s="83" t="s">
        <v>582</v>
      </c>
      <c r="O57" s="84" t="s">
        <v>582</v>
      </c>
    </row>
    <row r="58" spans="1:21" ht="31.5" customHeight="1" thickBot="1" x14ac:dyDescent="0.2">
      <c r="B58" s="1218"/>
      <c r="C58" s="1219"/>
      <c r="D58" s="1223" t="s">
        <v>27</v>
      </c>
      <c r="E58" s="1224"/>
      <c r="F58" s="1224"/>
      <c r="G58" s="1224"/>
      <c r="H58" s="1224"/>
      <c r="I58" s="1224"/>
      <c r="J58" s="1225"/>
      <c r="K58" s="85" t="s">
        <v>582</v>
      </c>
      <c r="L58" s="86" t="s">
        <v>582</v>
      </c>
      <c r="M58" s="86" t="s">
        <v>582</v>
      </c>
      <c r="N58" s="86" t="s">
        <v>582</v>
      </c>
      <c r="O58" s="87" t="s">
        <v>582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6OgrAWKSTfS3i7udW+MCbmBvsdoutWENspoqfjfTAdvFFpSXg54x0H+2n26f4FwHEtiS9053Dpvs2ocx0yeFg==" saltValue="j4YwYUX/RRlPxzi/ruOI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46" t="s">
        <v>30</v>
      </c>
      <c r="C41" s="1247"/>
      <c r="D41" s="101"/>
      <c r="E41" s="1248" t="s">
        <v>31</v>
      </c>
      <c r="F41" s="1248"/>
      <c r="G41" s="1248"/>
      <c r="H41" s="1249"/>
      <c r="I41" s="102">
        <v>3385</v>
      </c>
      <c r="J41" s="103">
        <v>4335</v>
      </c>
      <c r="K41" s="103">
        <v>4601</v>
      </c>
      <c r="L41" s="103">
        <v>4512</v>
      </c>
      <c r="M41" s="104">
        <v>4420</v>
      </c>
    </row>
    <row r="42" spans="2:13" ht="27.75" customHeight="1" x14ac:dyDescent="0.15">
      <c r="B42" s="1236"/>
      <c r="C42" s="1237"/>
      <c r="D42" s="105"/>
      <c r="E42" s="1240" t="s">
        <v>32</v>
      </c>
      <c r="F42" s="1240"/>
      <c r="G42" s="1240"/>
      <c r="H42" s="1241"/>
      <c r="I42" s="106">
        <v>0</v>
      </c>
      <c r="J42" s="107">
        <v>2</v>
      </c>
      <c r="K42" s="107" t="s">
        <v>507</v>
      </c>
      <c r="L42" s="107" t="s">
        <v>507</v>
      </c>
      <c r="M42" s="108" t="s">
        <v>507</v>
      </c>
    </row>
    <row r="43" spans="2:13" ht="27.75" customHeight="1" x14ac:dyDescent="0.15">
      <c r="B43" s="1236"/>
      <c r="C43" s="1237"/>
      <c r="D43" s="105"/>
      <c r="E43" s="1240" t="s">
        <v>33</v>
      </c>
      <c r="F43" s="1240"/>
      <c r="G43" s="1240"/>
      <c r="H43" s="1241"/>
      <c r="I43" s="106">
        <v>479</v>
      </c>
      <c r="J43" s="107">
        <v>431</v>
      </c>
      <c r="K43" s="107">
        <v>384</v>
      </c>
      <c r="L43" s="107">
        <v>323</v>
      </c>
      <c r="M43" s="108">
        <v>340</v>
      </c>
    </row>
    <row r="44" spans="2:13" ht="27.75" customHeight="1" x14ac:dyDescent="0.15">
      <c r="B44" s="1236"/>
      <c r="C44" s="1237"/>
      <c r="D44" s="105"/>
      <c r="E44" s="1240" t="s">
        <v>34</v>
      </c>
      <c r="F44" s="1240"/>
      <c r="G44" s="1240"/>
      <c r="H44" s="1241"/>
      <c r="I44" s="106">
        <v>190</v>
      </c>
      <c r="J44" s="107">
        <v>274</v>
      </c>
      <c r="K44" s="107">
        <v>178</v>
      </c>
      <c r="L44" s="107">
        <v>142</v>
      </c>
      <c r="M44" s="108">
        <v>106</v>
      </c>
    </row>
    <row r="45" spans="2:13" ht="27.75" customHeight="1" x14ac:dyDescent="0.15">
      <c r="B45" s="1236"/>
      <c r="C45" s="1237"/>
      <c r="D45" s="105"/>
      <c r="E45" s="1240" t="s">
        <v>35</v>
      </c>
      <c r="F45" s="1240"/>
      <c r="G45" s="1240"/>
      <c r="H45" s="1241"/>
      <c r="I45" s="106">
        <v>246</v>
      </c>
      <c r="J45" s="107">
        <v>220</v>
      </c>
      <c r="K45" s="107">
        <v>160</v>
      </c>
      <c r="L45" s="107">
        <v>140</v>
      </c>
      <c r="M45" s="108">
        <v>73</v>
      </c>
    </row>
    <row r="46" spans="2:13" ht="27.75" customHeight="1" x14ac:dyDescent="0.15">
      <c r="B46" s="1236"/>
      <c r="C46" s="1237"/>
      <c r="D46" s="109"/>
      <c r="E46" s="1240" t="s">
        <v>36</v>
      </c>
      <c r="F46" s="1240"/>
      <c r="G46" s="1240"/>
      <c r="H46" s="1241"/>
      <c r="I46" s="106" t="s">
        <v>507</v>
      </c>
      <c r="J46" s="107" t="s">
        <v>507</v>
      </c>
      <c r="K46" s="107" t="s">
        <v>507</v>
      </c>
      <c r="L46" s="107" t="s">
        <v>507</v>
      </c>
      <c r="M46" s="108" t="s">
        <v>507</v>
      </c>
    </row>
    <row r="47" spans="2:13" ht="27.75" customHeight="1" x14ac:dyDescent="0.15">
      <c r="B47" s="1236"/>
      <c r="C47" s="1237"/>
      <c r="D47" s="110"/>
      <c r="E47" s="1250" t="s">
        <v>37</v>
      </c>
      <c r="F47" s="1251"/>
      <c r="G47" s="1251"/>
      <c r="H47" s="1252"/>
      <c r="I47" s="106" t="s">
        <v>507</v>
      </c>
      <c r="J47" s="107" t="s">
        <v>507</v>
      </c>
      <c r="K47" s="107" t="s">
        <v>507</v>
      </c>
      <c r="L47" s="107" t="s">
        <v>507</v>
      </c>
      <c r="M47" s="108" t="s">
        <v>507</v>
      </c>
    </row>
    <row r="48" spans="2:13" ht="27.75" customHeight="1" x14ac:dyDescent="0.15">
      <c r="B48" s="1236"/>
      <c r="C48" s="1237"/>
      <c r="D48" s="105"/>
      <c r="E48" s="1240" t="s">
        <v>38</v>
      </c>
      <c r="F48" s="1240"/>
      <c r="G48" s="1240"/>
      <c r="H48" s="1241"/>
      <c r="I48" s="106" t="s">
        <v>507</v>
      </c>
      <c r="J48" s="107" t="s">
        <v>507</v>
      </c>
      <c r="K48" s="107" t="s">
        <v>507</v>
      </c>
      <c r="L48" s="107" t="s">
        <v>507</v>
      </c>
      <c r="M48" s="108" t="s">
        <v>507</v>
      </c>
    </row>
    <row r="49" spans="2:13" ht="27.75" customHeight="1" x14ac:dyDescent="0.15">
      <c r="B49" s="1238"/>
      <c r="C49" s="1239"/>
      <c r="D49" s="105"/>
      <c r="E49" s="1240" t="s">
        <v>39</v>
      </c>
      <c r="F49" s="1240"/>
      <c r="G49" s="1240"/>
      <c r="H49" s="1241"/>
      <c r="I49" s="106" t="s">
        <v>507</v>
      </c>
      <c r="J49" s="107" t="s">
        <v>507</v>
      </c>
      <c r="K49" s="107" t="s">
        <v>507</v>
      </c>
      <c r="L49" s="107" t="s">
        <v>507</v>
      </c>
      <c r="M49" s="108" t="s">
        <v>507</v>
      </c>
    </row>
    <row r="50" spans="2:13" ht="27.75" customHeight="1" x14ac:dyDescent="0.15">
      <c r="B50" s="1234" t="s">
        <v>40</v>
      </c>
      <c r="C50" s="1235"/>
      <c r="D50" s="111"/>
      <c r="E50" s="1240" t="s">
        <v>41</v>
      </c>
      <c r="F50" s="1240"/>
      <c r="G50" s="1240"/>
      <c r="H50" s="1241"/>
      <c r="I50" s="106">
        <v>2323</v>
      </c>
      <c r="J50" s="107">
        <v>2382</v>
      </c>
      <c r="K50" s="107">
        <v>2710</v>
      </c>
      <c r="L50" s="107">
        <v>2965</v>
      </c>
      <c r="M50" s="108">
        <v>3152</v>
      </c>
    </row>
    <row r="51" spans="2:13" ht="27.75" customHeight="1" x14ac:dyDescent="0.15">
      <c r="B51" s="1236"/>
      <c r="C51" s="1237"/>
      <c r="D51" s="105"/>
      <c r="E51" s="1240" t="s">
        <v>42</v>
      </c>
      <c r="F51" s="1240"/>
      <c r="G51" s="1240"/>
      <c r="H51" s="1241"/>
      <c r="I51" s="106">
        <v>362</v>
      </c>
      <c r="J51" s="107">
        <v>470</v>
      </c>
      <c r="K51" s="107">
        <v>457</v>
      </c>
      <c r="L51" s="107">
        <v>410</v>
      </c>
      <c r="M51" s="108">
        <v>312</v>
      </c>
    </row>
    <row r="52" spans="2:13" ht="27.75" customHeight="1" x14ac:dyDescent="0.15">
      <c r="B52" s="1238"/>
      <c r="C52" s="1239"/>
      <c r="D52" s="105"/>
      <c r="E52" s="1240" t="s">
        <v>43</v>
      </c>
      <c r="F52" s="1240"/>
      <c r="G52" s="1240"/>
      <c r="H52" s="1241"/>
      <c r="I52" s="106">
        <v>2276</v>
      </c>
      <c r="J52" s="107">
        <v>3120</v>
      </c>
      <c r="K52" s="107">
        <v>3296</v>
      </c>
      <c r="L52" s="107">
        <v>3233</v>
      </c>
      <c r="M52" s="108">
        <v>3247</v>
      </c>
    </row>
    <row r="53" spans="2:13" ht="27.75" customHeight="1" thickBot="1" x14ac:dyDescent="0.2">
      <c r="B53" s="1242" t="s">
        <v>44</v>
      </c>
      <c r="C53" s="1243"/>
      <c r="D53" s="112"/>
      <c r="E53" s="1244" t="s">
        <v>45</v>
      </c>
      <c r="F53" s="1244"/>
      <c r="G53" s="1244"/>
      <c r="H53" s="1245"/>
      <c r="I53" s="113">
        <v>-662</v>
      </c>
      <c r="J53" s="114">
        <v>-711</v>
      </c>
      <c r="K53" s="114">
        <v>-1140</v>
      </c>
      <c r="L53" s="114">
        <v>-1491</v>
      </c>
      <c r="M53" s="115">
        <v>-1774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QGCptszx/1EVTnAFgps0PqzKP4N3fimNjAtovtWypYgmLKMlFbGUC0UL9Vlm9gKmy3EwAJ5yhHdSqPnW6YwQg==" saltValue="Ka8rgZ8VCEXzh3aphFas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61" t="s">
        <v>48</v>
      </c>
      <c r="D55" s="1261"/>
      <c r="E55" s="1262"/>
      <c r="F55" s="127">
        <v>440</v>
      </c>
      <c r="G55" s="127">
        <v>610</v>
      </c>
      <c r="H55" s="128">
        <v>786</v>
      </c>
    </row>
    <row r="56" spans="2:8" ht="52.5" customHeight="1" x14ac:dyDescent="0.15">
      <c r="B56" s="129"/>
      <c r="C56" s="1263" t="s">
        <v>49</v>
      </c>
      <c r="D56" s="1263"/>
      <c r="E56" s="1264"/>
      <c r="F56" s="130">
        <v>5</v>
      </c>
      <c r="G56" s="130">
        <v>5</v>
      </c>
      <c r="H56" s="131">
        <v>0</v>
      </c>
    </row>
    <row r="57" spans="2:8" ht="53.25" customHeight="1" x14ac:dyDescent="0.15">
      <c r="B57" s="129"/>
      <c r="C57" s="1265" t="s">
        <v>50</v>
      </c>
      <c r="D57" s="1265"/>
      <c r="E57" s="1266"/>
      <c r="F57" s="132">
        <v>2256</v>
      </c>
      <c r="G57" s="132">
        <v>2341</v>
      </c>
      <c r="H57" s="133">
        <v>2358</v>
      </c>
    </row>
    <row r="58" spans="2:8" ht="45.75" customHeight="1" x14ac:dyDescent="0.15">
      <c r="B58" s="134"/>
      <c r="C58" s="1253" t="s">
        <v>577</v>
      </c>
      <c r="D58" s="1254"/>
      <c r="E58" s="1255"/>
      <c r="F58" s="135">
        <v>1900</v>
      </c>
      <c r="G58" s="135">
        <v>1903</v>
      </c>
      <c r="H58" s="136">
        <v>1948</v>
      </c>
    </row>
    <row r="59" spans="2:8" ht="45.75" customHeight="1" x14ac:dyDescent="0.15">
      <c r="B59" s="134"/>
      <c r="C59" s="1253" t="s">
        <v>578</v>
      </c>
      <c r="D59" s="1254"/>
      <c r="E59" s="1255"/>
      <c r="F59" s="135">
        <v>208</v>
      </c>
      <c r="G59" s="135">
        <v>209</v>
      </c>
      <c r="H59" s="136">
        <v>210</v>
      </c>
    </row>
    <row r="60" spans="2:8" ht="45.75" customHeight="1" x14ac:dyDescent="0.15">
      <c r="B60" s="134"/>
      <c r="C60" s="1253" t="s">
        <v>579</v>
      </c>
      <c r="D60" s="1254"/>
      <c r="E60" s="1255"/>
      <c r="F60" s="135">
        <v>100</v>
      </c>
      <c r="G60" s="135">
        <v>177</v>
      </c>
      <c r="H60" s="136">
        <v>152</v>
      </c>
    </row>
    <row r="61" spans="2:8" ht="45.75" customHeight="1" x14ac:dyDescent="0.15">
      <c r="B61" s="134"/>
      <c r="C61" s="1253" t="s">
        <v>580</v>
      </c>
      <c r="D61" s="1254"/>
      <c r="E61" s="1255"/>
      <c r="F61" s="135">
        <v>23</v>
      </c>
      <c r="G61" s="135">
        <v>23</v>
      </c>
      <c r="H61" s="136">
        <v>23</v>
      </c>
    </row>
    <row r="62" spans="2:8" ht="45.75" customHeight="1" thickBot="1" x14ac:dyDescent="0.2">
      <c r="B62" s="137"/>
      <c r="C62" s="1256" t="s">
        <v>581</v>
      </c>
      <c r="D62" s="1257"/>
      <c r="E62" s="1258"/>
      <c r="F62" s="138">
        <v>21</v>
      </c>
      <c r="G62" s="138">
        <v>21</v>
      </c>
      <c r="H62" s="139">
        <v>21</v>
      </c>
    </row>
    <row r="63" spans="2:8" ht="52.5" customHeight="1" thickBot="1" x14ac:dyDescent="0.2">
      <c r="B63" s="140"/>
      <c r="C63" s="1259" t="s">
        <v>51</v>
      </c>
      <c r="D63" s="1259"/>
      <c r="E63" s="1260"/>
      <c r="F63" s="141">
        <v>2702</v>
      </c>
      <c r="G63" s="141">
        <v>2956</v>
      </c>
      <c r="H63" s="142">
        <v>3144</v>
      </c>
    </row>
    <row r="64" spans="2:8" ht="15" customHeight="1" x14ac:dyDescent="0.15"/>
    <row r="65" ht="0" hidden="1" customHeight="1" x14ac:dyDescent="0.15"/>
    <row r="66" ht="0" hidden="1" customHeight="1" x14ac:dyDescent="0.15"/>
  </sheetData>
  <sheetProtection algorithmName="SHA-512" hashValue="0U6YM6jaXfgmOJTc1f20/ABb5LlhE3l0mUQhlPo9TdmrvWcJg55C6uG6sAxedtWFV7H0BghQkMdvJT3j7W5Cig==" saltValue="Sgp3ixYrdgNSzNIEyGMU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DFC92-76A8-4FE7-ADE4-0F5E1318D12F}">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583</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583</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584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585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586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587</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549</v>
      </c>
      <c r="BQ50" s="1301"/>
      <c r="BR50" s="1301"/>
      <c r="BS50" s="1301"/>
      <c r="BT50" s="1301"/>
      <c r="BU50" s="1301"/>
      <c r="BV50" s="1301"/>
      <c r="BW50" s="1301"/>
      <c r="BX50" s="1301" t="s">
        <v>550</v>
      </c>
      <c r="BY50" s="1301"/>
      <c r="BZ50" s="1301"/>
      <c r="CA50" s="1301"/>
      <c r="CB50" s="1301"/>
      <c r="CC50" s="1301"/>
      <c r="CD50" s="1301"/>
      <c r="CE50" s="1301"/>
      <c r="CF50" s="1301" t="s">
        <v>551</v>
      </c>
      <c r="CG50" s="1301"/>
      <c r="CH50" s="1301"/>
      <c r="CI50" s="1301"/>
      <c r="CJ50" s="1301"/>
      <c r="CK50" s="1301"/>
      <c r="CL50" s="1301"/>
      <c r="CM50" s="1301"/>
      <c r="CN50" s="1301" t="s">
        <v>552</v>
      </c>
      <c r="CO50" s="1301"/>
      <c r="CP50" s="1301"/>
      <c r="CQ50" s="1301"/>
      <c r="CR50" s="1301"/>
      <c r="CS50" s="1301"/>
      <c r="CT50" s="1301"/>
      <c r="CU50" s="1301"/>
      <c r="CV50" s="1301" t="s">
        <v>553</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588</v>
      </c>
      <c r="AO51" s="1305"/>
      <c r="AP51" s="1305"/>
      <c r="AQ51" s="1305"/>
      <c r="AR51" s="1305"/>
      <c r="AS51" s="1305"/>
      <c r="AT51" s="1305"/>
      <c r="AU51" s="1305"/>
      <c r="AV51" s="1305"/>
      <c r="AW51" s="1305"/>
      <c r="AX51" s="1305"/>
      <c r="AY51" s="1305"/>
      <c r="AZ51" s="1305"/>
      <c r="BA51" s="1305"/>
      <c r="BB51" s="1305" t="s">
        <v>589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34.5</v>
      </c>
      <c r="CG53" s="1307"/>
      <c r="CH53" s="1307"/>
      <c r="CI53" s="1307"/>
      <c r="CJ53" s="1307"/>
      <c r="CK53" s="1307"/>
      <c r="CL53" s="1307"/>
      <c r="CM53" s="1307"/>
      <c r="CN53" s="1307">
        <v>36.299999999999997</v>
      </c>
      <c r="CO53" s="1307"/>
      <c r="CP53" s="1307"/>
      <c r="CQ53" s="1307"/>
      <c r="CR53" s="1307"/>
      <c r="CS53" s="1307"/>
      <c r="CT53" s="1307"/>
      <c r="CU53" s="1307"/>
      <c r="CV53" s="1307">
        <v>38.299999999999997</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591</v>
      </c>
      <c r="AO55" s="1301"/>
      <c r="AP55" s="1301"/>
      <c r="AQ55" s="1301"/>
      <c r="AR55" s="1301"/>
      <c r="AS55" s="1301"/>
      <c r="AT55" s="1301"/>
      <c r="AU55" s="1301"/>
      <c r="AV55" s="1301"/>
      <c r="AW55" s="1301"/>
      <c r="AX55" s="1301"/>
      <c r="AY55" s="1301"/>
      <c r="AZ55" s="1301"/>
      <c r="BA55" s="1301"/>
      <c r="BB55" s="1305" t="s">
        <v>589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56.3</v>
      </c>
      <c r="CG57" s="1307"/>
      <c r="CH57" s="1307"/>
      <c r="CI57" s="1307"/>
      <c r="CJ57" s="1307"/>
      <c r="CK57" s="1307"/>
      <c r="CL57" s="1307"/>
      <c r="CM57" s="1307"/>
      <c r="CN57" s="1307">
        <v>57.6</v>
      </c>
      <c r="CO57" s="1307"/>
      <c r="CP57" s="1307"/>
      <c r="CQ57" s="1307"/>
      <c r="CR57" s="1307"/>
      <c r="CS57" s="1307"/>
      <c r="CT57" s="1307"/>
      <c r="CU57" s="1307"/>
      <c r="CV57" s="1307">
        <v>58.7</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592</v>
      </c>
    </row>
    <row r="64" spans="1:109" x14ac:dyDescent="0.15">
      <c r="B64" s="1276"/>
      <c r="G64" s="1283"/>
      <c r="I64" s="1317"/>
      <c r="J64" s="1317"/>
      <c r="K64" s="1317"/>
      <c r="L64" s="1317"/>
      <c r="M64" s="1317"/>
      <c r="N64" s="1318"/>
      <c r="AM64" s="1283"/>
      <c r="AN64" s="1283" t="s">
        <v>585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593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587</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549</v>
      </c>
      <c r="BQ72" s="1301"/>
      <c r="BR72" s="1301"/>
      <c r="BS72" s="1301"/>
      <c r="BT72" s="1301"/>
      <c r="BU72" s="1301"/>
      <c r="BV72" s="1301"/>
      <c r="BW72" s="1301"/>
      <c r="BX72" s="1301" t="s">
        <v>550</v>
      </c>
      <c r="BY72" s="1301"/>
      <c r="BZ72" s="1301"/>
      <c r="CA72" s="1301"/>
      <c r="CB72" s="1301"/>
      <c r="CC72" s="1301"/>
      <c r="CD72" s="1301"/>
      <c r="CE72" s="1301"/>
      <c r="CF72" s="1301" t="s">
        <v>551</v>
      </c>
      <c r="CG72" s="1301"/>
      <c r="CH72" s="1301"/>
      <c r="CI72" s="1301"/>
      <c r="CJ72" s="1301"/>
      <c r="CK72" s="1301"/>
      <c r="CL72" s="1301"/>
      <c r="CM72" s="1301"/>
      <c r="CN72" s="1301" t="s">
        <v>552</v>
      </c>
      <c r="CO72" s="1301"/>
      <c r="CP72" s="1301"/>
      <c r="CQ72" s="1301"/>
      <c r="CR72" s="1301"/>
      <c r="CS72" s="1301"/>
      <c r="CT72" s="1301"/>
      <c r="CU72" s="1301"/>
      <c r="CV72" s="1301" t="s">
        <v>553</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588</v>
      </c>
      <c r="AO73" s="1305"/>
      <c r="AP73" s="1305"/>
      <c r="AQ73" s="1305"/>
      <c r="AR73" s="1305"/>
      <c r="AS73" s="1305"/>
      <c r="AT73" s="1305"/>
      <c r="AU73" s="1305"/>
      <c r="AV73" s="1305"/>
      <c r="AW73" s="1305"/>
      <c r="AX73" s="1305"/>
      <c r="AY73" s="1305"/>
      <c r="AZ73" s="1305"/>
      <c r="BA73" s="1305"/>
      <c r="BB73" s="1305" t="s">
        <v>589</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594</v>
      </c>
      <c r="BC75" s="1305"/>
      <c r="BD75" s="1305"/>
      <c r="BE75" s="1305"/>
      <c r="BF75" s="1305"/>
      <c r="BG75" s="1305"/>
      <c r="BH75" s="1305"/>
      <c r="BI75" s="1305"/>
      <c r="BJ75" s="1305"/>
      <c r="BK75" s="1305"/>
      <c r="BL75" s="1305"/>
      <c r="BM75" s="1305"/>
      <c r="BN75" s="1305"/>
      <c r="BO75" s="1305"/>
      <c r="BP75" s="1307">
        <v>6.2</v>
      </c>
      <c r="BQ75" s="1307"/>
      <c r="BR75" s="1307"/>
      <c r="BS75" s="1307"/>
      <c r="BT75" s="1307"/>
      <c r="BU75" s="1307"/>
      <c r="BV75" s="1307"/>
      <c r="BW75" s="1307"/>
      <c r="BX75" s="1307">
        <v>5.5</v>
      </c>
      <c r="BY75" s="1307"/>
      <c r="BZ75" s="1307"/>
      <c r="CA75" s="1307"/>
      <c r="CB75" s="1307"/>
      <c r="CC75" s="1307"/>
      <c r="CD75" s="1307"/>
      <c r="CE75" s="1307"/>
      <c r="CF75" s="1307">
        <v>5.0999999999999996</v>
      </c>
      <c r="CG75" s="1307"/>
      <c r="CH75" s="1307"/>
      <c r="CI75" s="1307"/>
      <c r="CJ75" s="1307"/>
      <c r="CK75" s="1307"/>
      <c r="CL75" s="1307"/>
      <c r="CM75" s="1307"/>
      <c r="CN75" s="1307">
        <v>5.2</v>
      </c>
      <c r="CO75" s="1307"/>
      <c r="CP75" s="1307"/>
      <c r="CQ75" s="1307"/>
      <c r="CR75" s="1307"/>
      <c r="CS75" s="1307"/>
      <c r="CT75" s="1307"/>
      <c r="CU75" s="1307"/>
      <c r="CV75" s="1307">
        <v>6.1</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591</v>
      </c>
      <c r="AO77" s="1301"/>
      <c r="AP77" s="1301"/>
      <c r="AQ77" s="1301"/>
      <c r="AR77" s="1301"/>
      <c r="AS77" s="1301"/>
      <c r="AT77" s="1301"/>
      <c r="AU77" s="1301"/>
      <c r="AV77" s="1301"/>
      <c r="AW77" s="1301"/>
      <c r="AX77" s="1301"/>
      <c r="AY77" s="1301"/>
      <c r="AZ77" s="1301"/>
      <c r="BA77" s="1301"/>
      <c r="BB77" s="1305" t="s">
        <v>589</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594</v>
      </c>
      <c r="BC79" s="1305"/>
      <c r="BD79" s="1305"/>
      <c r="BE79" s="1305"/>
      <c r="BF79" s="1305"/>
      <c r="BG79" s="1305"/>
      <c r="BH79" s="1305"/>
      <c r="BI79" s="1305"/>
      <c r="BJ79" s="1305"/>
      <c r="BK79" s="1305"/>
      <c r="BL79" s="1305"/>
      <c r="BM79" s="1305"/>
      <c r="BN79" s="1305"/>
      <c r="BO79" s="1305"/>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116TtjqfU3KyKJv1QzoPZPGREfOzaKuoicX9CGPykz29M6mW9vl6fEvH2LdG//8ZtFGgciPV++qL6JQMYBoXA==" saltValue="8aNt+tjHsjDBGxBYE9KPS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901B5-F560-4A58-A520-A902913C36BB}">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wkQ25JZEHfeTAComMulZg9cy17Gbd8AyEn/ODanJx0M1I71YDfrMzqgjGXy8zxnKP9be5XRqAPb4wHEnCi1Jg==" saltValue="UV7R6l04NXlOPXpmzJTVN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DE211-651C-4E02-841E-68E508331C2D}">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uJEg1Ok3ZEMoHUCHizpDH5J/Q3oHuzWXMxYDN+sn9mgsGX5YqgxgJb9itq2S/O7eBXdIBlqrVHrNETmdpBf9w==" saltValue="R7DA9gQQOSJVHMZUZLugo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420825</v>
      </c>
      <c r="E3" s="161"/>
      <c r="F3" s="162">
        <v>333013</v>
      </c>
      <c r="G3" s="163"/>
      <c r="H3" s="164"/>
    </row>
    <row r="4" spans="1:8" x14ac:dyDescent="0.15">
      <c r="A4" s="165"/>
      <c r="B4" s="166"/>
      <c r="C4" s="167"/>
      <c r="D4" s="168">
        <v>74861</v>
      </c>
      <c r="E4" s="169"/>
      <c r="F4" s="170">
        <v>126732</v>
      </c>
      <c r="G4" s="171"/>
      <c r="H4" s="172"/>
    </row>
    <row r="5" spans="1:8" x14ac:dyDescent="0.15">
      <c r="A5" s="153" t="s">
        <v>541</v>
      </c>
      <c r="B5" s="158"/>
      <c r="C5" s="159"/>
      <c r="D5" s="160">
        <v>706188</v>
      </c>
      <c r="E5" s="161"/>
      <c r="F5" s="162">
        <v>280458</v>
      </c>
      <c r="G5" s="163"/>
      <c r="H5" s="164"/>
    </row>
    <row r="6" spans="1:8" x14ac:dyDescent="0.15">
      <c r="A6" s="165"/>
      <c r="B6" s="166"/>
      <c r="C6" s="167"/>
      <c r="D6" s="168">
        <v>21940</v>
      </c>
      <c r="E6" s="169"/>
      <c r="F6" s="170">
        <v>127286</v>
      </c>
      <c r="G6" s="171"/>
      <c r="H6" s="172"/>
    </row>
    <row r="7" spans="1:8" x14ac:dyDescent="0.15">
      <c r="A7" s="153" t="s">
        <v>542</v>
      </c>
      <c r="B7" s="158"/>
      <c r="C7" s="159"/>
      <c r="D7" s="160">
        <v>196883</v>
      </c>
      <c r="E7" s="161"/>
      <c r="F7" s="162">
        <v>291945</v>
      </c>
      <c r="G7" s="163"/>
      <c r="H7" s="164"/>
    </row>
    <row r="8" spans="1:8" x14ac:dyDescent="0.15">
      <c r="A8" s="165"/>
      <c r="B8" s="166"/>
      <c r="C8" s="167"/>
      <c r="D8" s="168">
        <v>10048</v>
      </c>
      <c r="E8" s="169"/>
      <c r="F8" s="170">
        <v>127651</v>
      </c>
      <c r="G8" s="171"/>
      <c r="H8" s="172"/>
    </row>
    <row r="9" spans="1:8" x14ac:dyDescent="0.15">
      <c r="A9" s="153" t="s">
        <v>543</v>
      </c>
      <c r="B9" s="158"/>
      <c r="C9" s="159"/>
      <c r="D9" s="160">
        <v>149889</v>
      </c>
      <c r="E9" s="161"/>
      <c r="F9" s="162">
        <v>291173</v>
      </c>
      <c r="G9" s="163"/>
      <c r="H9" s="164"/>
    </row>
    <row r="10" spans="1:8" x14ac:dyDescent="0.15">
      <c r="A10" s="165"/>
      <c r="B10" s="166"/>
      <c r="C10" s="167"/>
      <c r="D10" s="168">
        <v>19378</v>
      </c>
      <c r="E10" s="169"/>
      <c r="F10" s="170">
        <v>119071</v>
      </c>
      <c r="G10" s="171"/>
      <c r="H10" s="172"/>
    </row>
    <row r="11" spans="1:8" x14ac:dyDescent="0.15">
      <c r="A11" s="153" t="s">
        <v>544</v>
      </c>
      <c r="B11" s="158"/>
      <c r="C11" s="159"/>
      <c r="D11" s="160">
        <v>287459</v>
      </c>
      <c r="E11" s="161"/>
      <c r="F11" s="162">
        <v>271581</v>
      </c>
      <c r="G11" s="163"/>
      <c r="H11" s="164"/>
    </row>
    <row r="12" spans="1:8" x14ac:dyDescent="0.15">
      <c r="A12" s="165"/>
      <c r="B12" s="166"/>
      <c r="C12" s="173"/>
      <c r="D12" s="168">
        <v>10305</v>
      </c>
      <c r="E12" s="169"/>
      <c r="F12" s="170">
        <v>117844</v>
      </c>
      <c r="G12" s="171"/>
      <c r="H12" s="172"/>
    </row>
    <row r="13" spans="1:8" x14ac:dyDescent="0.15">
      <c r="A13" s="153"/>
      <c r="B13" s="158"/>
      <c r="C13" s="174"/>
      <c r="D13" s="175">
        <v>352249</v>
      </c>
      <c r="E13" s="176"/>
      <c r="F13" s="177">
        <v>293634</v>
      </c>
      <c r="G13" s="178"/>
      <c r="H13" s="164"/>
    </row>
    <row r="14" spans="1:8" x14ac:dyDescent="0.15">
      <c r="A14" s="165"/>
      <c r="B14" s="166"/>
      <c r="C14" s="167"/>
      <c r="D14" s="168">
        <v>27306</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7.6</v>
      </c>
      <c r="C19" s="179">
        <f>ROUND(VALUE(SUBSTITUTE(実質収支比率等に係る経年分析!G$48,"▲","-")),2)</f>
        <v>21.19</v>
      </c>
      <c r="D19" s="179">
        <f>ROUND(VALUE(SUBSTITUTE(実質収支比率等に係る経年分析!H$48,"▲","-")),2)</f>
        <v>18.3</v>
      </c>
      <c r="E19" s="179">
        <f>ROUND(VALUE(SUBSTITUTE(実質収支比率等に係る経年分析!I$48,"▲","-")),2)</f>
        <v>12.08</v>
      </c>
      <c r="F19" s="179">
        <f>ROUND(VALUE(SUBSTITUTE(実質収支比率等に係る経年分析!J$48,"▲","-")),2)</f>
        <v>11.58</v>
      </c>
    </row>
    <row r="20" spans="1:11" x14ac:dyDescent="0.15">
      <c r="A20" s="179" t="s">
        <v>55</v>
      </c>
      <c r="B20" s="179">
        <f>ROUND(VALUE(SUBSTITUTE(実質収支比率等に係る経年分析!F$47,"▲","-")),2)</f>
        <v>12.93</v>
      </c>
      <c r="C20" s="179">
        <f>ROUND(VALUE(SUBSTITUTE(実質収支比率等に係る経年分析!G$47,"▲","-")),2)</f>
        <v>12.83</v>
      </c>
      <c r="D20" s="179">
        <f>ROUND(VALUE(SUBSTITUTE(実質収支比率等に係る経年分析!H$47,"▲","-")),2)</f>
        <v>23.74</v>
      </c>
      <c r="E20" s="179">
        <f>ROUND(VALUE(SUBSTITUTE(実質収支比率等に係る経年分析!I$47,"▲","-")),2)</f>
        <v>33.28</v>
      </c>
      <c r="F20" s="179">
        <f>ROUND(VALUE(SUBSTITUTE(実質収支比率等に係る経年分析!J$47,"▲","-")),2)</f>
        <v>42.49</v>
      </c>
    </row>
    <row r="21" spans="1:11" x14ac:dyDescent="0.15">
      <c r="A21" s="179" t="s">
        <v>56</v>
      </c>
      <c r="B21" s="179">
        <f>IF(ISNUMBER(VALUE(SUBSTITUTE(実質収支比率等に係る経年分析!F$49,"▲","-"))),ROUND(VALUE(SUBSTITUTE(実質収支比率等に係る経年分析!F$49,"▲","-")),2),NA())</f>
        <v>-5.31</v>
      </c>
      <c r="C21" s="179">
        <f>IF(ISNUMBER(VALUE(SUBSTITUTE(実質収支比率等に係る経年分析!G$49,"▲","-"))),ROUND(VALUE(SUBSTITUTE(実質収支比率等に係る経年分析!G$49,"▲","-")),2),NA())</f>
        <v>14.13</v>
      </c>
      <c r="D21" s="179">
        <f>IF(ISNUMBER(VALUE(SUBSTITUTE(実質収支比率等に係る経年分析!H$49,"▲","-"))),ROUND(VALUE(SUBSTITUTE(実質収支比率等に係る経年分析!H$49,"▲","-")),2),NA())</f>
        <v>7.75</v>
      </c>
      <c r="E21" s="179">
        <f>IF(ISNUMBER(VALUE(SUBSTITUTE(実質収支比率等に係る経年分析!I$49,"▲","-"))),ROUND(VALUE(SUBSTITUTE(実質収支比率等に係る経年分析!I$49,"▲","-")),2),NA())</f>
        <v>2.87</v>
      </c>
      <c r="F21" s="179">
        <f>IF(ISNUMBER(VALUE(SUBSTITUTE(実質収支比率等に係る経年分析!J$49,"▲","-"))),ROUND(VALUE(SUBSTITUTE(実質収支比率等に係る経年分析!J$49,"▲","-")),2),NA())</f>
        <v>13.43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0.37</v>
      </c>
    </row>
    <row r="33" spans="1:16" x14ac:dyDescent="0.15">
      <c r="A33" s="180" t="str">
        <f>IF(連結実質赤字比率に係る赤字・黒字の構成分析!C$37="",NA(),連結実質赤字比率に係る赤字・黒字の構成分析!C$37)</f>
        <v>工業用水道事業会計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0.28999999999999998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v>
      </c>
    </row>
    <row r="34" spans="1:16" x14ac:dyDescent="0.15">
      <c r="A34" s="180" t="str">
        <f>IF(連結実質赤字比率に係る赤字・黒字の構成分析!C$36="",NA(),連結実質赤字比率に係る赤字・黒字の構成分析!C$36)</f>
        <v>簡易水道事業特別会計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0.76</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4.2300000000000004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1.64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2.4500000000000002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2.74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21.18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11.58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256</v>
      </c>
      <c r="E42" s="181"/>
      <c r="F42" s="181"/>
      <c r="G42" s="181">
        <f>'実質公債費比率（分子）の構造'!L$52</f>
        <v>243</v>
      </c>
      <c r="H42" s="181"/>
      <c r="I42" s="181"/>
      <c r="J42" s="181">
        <f>'実質公債費比率（分子）の構造'!M$52</f>
        <v>252</v>
      </c>
      <c r="K42" s="181"/>
      <c r="L42" s="181"/>
      <c r="M42" s="181">
        <f>'実質公債費比率（分子）の構造'!N$52</f>
        <v>270</v>
      </c>
      <c r="N42" s="181"/>
      <c r="O42" s="181"/>
      <c r="P42" s="181">
        <f>'実質公債費比率（分子）の構造'!O$52</f>
        <v>305</v>
      </c>
    </row>
    <row r="43" spans="1:16" x14ac:dyDescent="0.15">
      <c r="A43" s="181" t="s">
        <v>64</v>
      </c>
      <c r="B43" s="181">
        <f>'実質公債費比率（分子）の構造'!K$51</f>
        <v>1</v>
      </c>
      <c r="C43" s="181"/>
      <c r="D43" s="181"/>
      <c r="E43" s="181">
        <f>'実質公債費比率（分子）の構造'!L$51</f>
        <v>2</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20</v>
      </c>
      <c r="C45" s="181"/>
      <c r="D45" s="181"/>
      <c r="E45" s="181">
        <f>'実質公債費比率（分子）の構造'!L$49</f>
        <v>35</v>
      </c>
      <c r="F45" s="181"/>
      <c r="G45" s="181"/>
      <c r="H45" s="181">
        <f>'実質公債費比率（分子）の構造'!M$49</f>
        <v>32</v>
      </c>
      <c r="I45" s="181"/>
      <c r="J45" s="181"/>
      <c r="K45" s="181">
        <f>'実質公債費比率（分子）の構造'!N$49</f>
        <v>36</v>
      </c>
      <c r="L45" s="181"/>
      <c r="M45" s="181"/>
      <c r="N45" s="181">
        <f>'実質公債費比率（分子）の構造'!O$49</f>
        <v>39</v>
      </c>
      <c r="O45" s="181"/>
      <c r="P45" s="181"/>
    </row>
    <row r="46" spans="1:16" x14ac:dyDescent="0.15">
      <c r="A46" s="181" t="s">
        <v>67</v>
      </c>
      <c r="B46" s="181">
        <f>'実質公債費比率（分子）の構造'!K$48</f>
        <v>54</v>
      </c>
      <c r="C46" s="181"/>
      <c r="D46" s="181"/>
      <c r="E46" s="181">
        <f>'実質公債費比率（分子）の構造'!L$48</f>
        <v>50</v>
      </c>
      <c r="F46" s="181"/>
      <c r="G46" s="181"/>
      <c r="H46" s="181">
        <f>'実質公債費比率（分子）の構造'!M$48</f>
        <v>45</v>
      </c>
      <c r="I46" s="181"/>
      <c r="J46" s="181"/>
      <c r="K46" s="181">
        <f>'実質公債費比率（分子）の構造'!N$48</f>
        <v>36</v>
      </c>
      <c r="L46" s="181"/>
      <c r="M46" s="181"/>
      <c r="N46" s="181">
        <f>'実質公債費比率（分子）の構造'!O$48</f>
        <v>50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265</v>
      </c>
      <c r="C49" s="181"/>
      <c r="D49" s="181"/>
      <c r="E49" s="181">
        <f>'実質公債費比率（分子）の構造'!L$45</f>
        <v>246</v>
      </c>
      <c r="F49" s="181"/>
      <c r="G49" s="181"/>
      <c r="H49" s="181">
        <f>'実質公債費比率（分子）の構造'!M$45</f>
        <v>253</v>
      </c>
      <c r="I49" s="181"/>
      <c r="J49" s="181"/>
      <c r="K49" s="181">
        <f>'実質公債費比率（分子）の構造'!N$45</f>
        <v>290</v>
      </c>
      <c r="L49" s="181"/>
      <c r="M49" s="181"/>
      <c r="N49" s="181">
        <f>'実質公債費比率（分子）の構造'!O$45</f>
        <v>339</v>
      </c>
      <c r="O49" s="181"/>
      <c r="P49" s="181"/>
    </row>
    <row r="50" spans="1:16" x14ac:dyDescent="0.15">
      <c r="A50" s="181" t="s">
        <v>71</v>
      </c>
      <c r="B50" s="181" t="e">
        <f>NA()</f>
        <v>#N/A</v>
      </c>
      <c r="C50" s="181">
        <f>IF(ISNUMBER('実質公債費比率（分子）の構造'!K$53),'実質公債費比率（分子）の構造'!K$53,NA())</f>
        <v>84</v>
      </c>
      <c r="D50" s="181" t="e">
        <f>NA()</f>
        <v>#N/A</v>
      </c>
      <c r="E50" s="181" t="e">
        <f>NA()</f>
        <v>#N/A</v>
      </c>
      <c r="F50" s="181">
        <f>IF(ISNUMBER('実質公債費比率（分子）の構造'!L$53),'実質公債費比率（分子）の構造'!L$53,NA())</f>
        <v>90</v>
      </c>
      <c r="G50" s="181" t="e">
        <f>NA()</f>
        <v>#N/A</v>
      </c>
      <c r="H50" s="181" t="e">
        <f>NA()</f>
        <v>#N/A</v>
      </c>
      <c r="I50" s="181">
        <f>IF(ISNUMBER('実質公債費比率（分子）の構造'!M$53),'実質公債費比率（分子）の構造'!M$53,NA())</f>
        <v>79</v>
      </c>
      <c r="J50" s="181" t="e">
        <f>NA()</f>
        <v>#N/A</v>
      </c>
      <c r="K50" s="181" t="e">
        <f>NA()</f>
        <v>#N/A</v>
      </c>
      <c r="L50" s="181">
        <f>IF(ISNUMBER('実質公債費比率（分子）の構造'!N$53),'実質公債費比率（分子）の構造'!N$53,NA())</f>
        <v>92</v>
      </c>
      <c r="M50" s="181" t="e">
        <f>NA()</f>
        <v>#N/A</v>
      </c>
      <c r="N50" s="181" t="e">
        <f>NA()</f>
        <v>#N/A</v>
      </c>
      <c r="O50" s="181">
        <f>IF(ISNUMBER('実質公債費比率（分子）の構造'!O$53),'実質公債費比率（分子）の構造'!O$53,NA())</f>
        <v>123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2276</v>
      </c>
      <c r="E56" s="180"/>
      <c r="F56" s="180"/>
      <c r="G56" s="180">
        <f>'将来負担比率（分子）の構造'!J$52</f>
        <v>3120</v>
      </c>
      <c r="H56" s="180"/>
      <c r="I56" s="180"/>
      <c r="J56" s="180">
        <f>'将来負担比率（分子）の構造'!K$52</f>
        <v>3296</v>
      </c>
      <c r="K56" s="180"/>
      <c r="L56" s="180"/>
      <c r="M56" s="180">
        <f>'将来負担比率（分子）の構造'!L$52</f>
        <v>3233</v>
      </c>
      <c r="N56" s="180"/>
      <c r="O56" s="180"/>
      <c r="P56" s="180">
        <f>'将来負担比率（分子）の構造'!M$52</f>
        <v>3247</v>
      </c>
    </row>
    <row r="57" spans="1:16" x14ac:dyDescent="0.15">
      <c r="A57" s="180" t="s">
        <v>42</v>
      </c>
      <c r="B57" s="180"/>
      <c r="C57" s="180"/>
      <c r="D57" s="180">
        <f>'将来負担比率（分子）の構造'!I$51</f>
        <v>362</v>
      </c>
      <c r="E57" s="180"/>
      <c r="F57" s="180"/>
      <c r="G57" s="180">
        <f>'将来負担比率（分子）の構造'!J$51</f>
        <v>470</v>
      </c>
      <c r="H57" s="180"/>
      <c r="I57" s="180"/>
      <c r="J57" s="180">
        <f>'将来負担比率（分子）の構造'!K$51</f>
        <v>457</v>
      </c>
      <c r="K57" s="180"/>
      <c r="L57" s="180"/>
      <c r="M57" s="180">
        <f>'将来負担比率（分子）の構造'!L$51</f>
        <v>410</v>
      </c>
      <c r="N57" s="180"/>
      <c r="O57" s="180"/>
      <c r="P57" s="180">
        <f>'将来負担比率（分子）の構造'!M$51</f>
        <v>312</v>
      </c>
    </row>
    <row r="58" spans="1:16" x14ac:dyDescent="0.15">
      <c r="A58" s="180" t="s">
        <v>41</v>
      </c>
      <c r="B58" s="180"/>
      <c r="C58" s="180"/>
      <c r="D58" s="180">
        <f>'将来負担比率（分子）の構造'!I$50</f>
        <v>2323</v>
      </c>
      <c r="E58" s="180"/>
      <c r="F58" s="180"/>
      <c r="G58" s="180">
        <f>'将来負担比率（分子）の構造'!J$50</f>
        <v>2382</v>
      </c>
      <c r="H58" s="180"/>
      <c r="I58" s="180"/>
      <c r="J58" s="180">
        <f>'将来負担比率（分子）の構造'!K$50</f>
        <v>2710</v>
      </c>
      <c r="K58" s="180"/>
      <c r="L58" s="180"/>
      <c r="M58" s="180">
        <f>'将来負担比率（分子）の構造'!L$50</f>
        <v>2965</v>
      </c>
      <c r="N58" s="180"/>
      <c r="O58" s="180"/>
      <c r="P58" s="180">
        <f>'将来負担比率（分子）の構造'!M$50</f>
        <v>3152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246</v>
      </c>
      <c r="C62" s="180"/>
      <c r="D62" s="180"/>
      <c r="E62" s="180">
        <f>'将来負担比率（分子）の構造'!J$45</f>
        <v>220</v>
      </c>
      <c r="F62" s="180"/>
      <c r="G62" s="180"/>
      <c r="H62" s="180">
        <f>'将来負担比率（分子）の構造'!K$45</f>
        <v>160</v>
      </c>
      <c r="I62" s="180"/>
      <c r="J62" s="180"/>
      <c r="K62" s="180">
        <f>'将来負担比率（分子）の構造'!L$45</f>
        <v>140</v>
      </c>
      <c r="L62" s="180"/>
      <c r="M62" s="180"/>
      <c r="N62" s="180">
        <f>'将来負担比率（分子）の構造'!M$45</f>
        <v>73</v>
      </c>
      <c r="O62" s="180"/>
      <c r="P62" s="180"/>
    </row>
    <row r="63" spans="1:16" x14ac:dyDescent="0.15">
      <c r="A63" s="180" t="s">
        <v>34</v>
      </c>
      <c r="B63" s="180">
        <f>'将来負担比率（分子）の構造'!I$44</f>
        <v>190</v>
      </c>
      <c r="C63" s="180"/>
      <c r="D63" s="180"/>
      <c r="E63" s="180">
        <f>'将来負担比率（分子）の構造'!J$44</f>
        <v>274</v>
      </c>
      <c r="F63" s="180"/>
      <c r="G63" s="180"/>
      <c r="H63" s="180">
        <f>'将来負担比率（分子）の構造'!K$44</f>
        <v>178</v>
      </c>
      <c r="I63" s="180"/>
      <c r="J63" s="180"/>
      <c r="K63" s="180">
        <f>'将来負担比率（分子）の構造'!L$44</f>
        <v>142</v>
      </c>
      <c r="L63" s="180"/>
      <c r="M63" s="180"/>
      <c r="N63" s="180">
        <f>'将来負担比率（分子）の構造'!M$44</f>
        <v>106</v>
      </c>
      <c r="O63" s="180"/>
      <c r="P63" s="180"/>
    </row>
    <row r="64" spans="1:16" x14ac:dyDescent="0.15">
      <c r="A64" s="180" t="s">
        <v>33</v>
      </c>
      <c r="B64" s="180">
        <f>'将来負担比率（分子）の構造'!I$43</f>
        <v>479</v>
      </c>
      <c r="C64" s="180"/>
      <c r="D64" s="180"/>
      <c r="E64" s="180">
        <f>'将来負担比率（分子）の構造'!J$43</f>
        <v>431</v>
      </c>
      <c r="F64" s="180"/>
      <c r="G64" s="180"/>
      <c r="H64" s="180">
        <f>'将来負担比率（分子）の構造'!K$43</f>
        <v>384</v>
      </c>
      <c r="I64" s="180"/>
      <c r="J64" s="180"/>
      <c r="K64" s="180">
        <f>'将来負担比率（分子）の構造'!L$43</f>
        <v>323</v>
      </c>
      <c r="L64" s="180"/>
      <c r="M64" s="180"/>
      <c r="N64" s="180">
        <f>'将来負担比率（分子）の構造'!M$43</f>
        <v>340</v>
      </c>
      <c r="O64" s="180"/>
      <c r="P64" s="180"/>
    </row>
    <row r="65" spans="1:16" x14ac:dyDescent="0.15">
      <c r="A65" s="180" t="s">
        <v>32</v>
      </c>
      <c r="B65" s="180">
        <f>'将来負担比率（分子）の構造'!I$42</f>
        <v>0</v>
      </c>
      <c r="C65" s="180"/>
      <c r="D65" s="180"/>
      <c r="E65" s="180">
        <f>'将来負担比率（分子）の構造'!J$42</f>
        <v>2</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3385</v>
      </c>
      <c r="C66" s="180"/>
      <c r="D66" s="180"/>
      <c r="E66" s="180">
        <f>'将来負担比率（分子）の構造'!J$41</f>
        <v>4335</v>
      </c>
      <c r="F66" s="180"/>
      <c r="G66" s="180"/>
      <c r="H66" s="180">
        <f>'将来負担比率（分子）の構造'!K$41</f>
        <v>4601</v>
      </c>
      <c r="I66" s="180"/>
      <c r="J66" s="180"/>
      <c r="K66" s="180">
        <f>'将来負担比率（分子）の構造'!L$41</f>
        <v>4512</v>
      </c>
      <c r="L66" s="180"/>
      <c r="M66" s="180"/>
      <c r="N66" s="180">
        <f>'将来負担比率（分子）の構造'!M$41</f>
        <v>4420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440</v>
      </c>
      <c r="C72" s="184">
        <f>基金残高に係る経年分析!G55</f>
        <v>610</v>
      </c>
      <c r="D72" s="184">
        <f>基金残高に係る経年分析!H55</f>
        <v>786</v>
      </c>
    </row>
    <row r="73" spans="1:16" x14ac:dyDescent="0.15">
      <c r="A73" s="183" t="s">
        <v>78</v>
      </c>
      <c r="B73" s="184">
        <f>基金残高に係る経年分析!F56</f>
        <v>5</v>
      </c>
      <c r="C73" s="184">
        <f>基金残高に係る経年分析!G56</f>
        <v>5</v>
      </c>
      <c r="D73" s="184">
        <f>基金残高に係る経年分析!H56</f>
        <v>0</v>
      </c>
    </row>
    <row r="74" spans="1:16" x14ac:dyDescent="0.15">
      <c r="A74" s="183" t="s">
        <v>79</v>
      </c>
      <c r="B74" s="184">
        <f>基金残高に係る経年分析!F57</f>
        <v>2256</v>
      </c>
      <c r="C74" s="184">
        <f>基金残高に係る経年分析!G57</f>
        <v>2341</v>
      </c>
      <c r="D74" s="184">
        <f>基金残高に係る経年分析!H57</f>
        <v>2358</v>
      </c>
    </row>
  </sheetData>
  <sheetProtection algorithmName="SHA-512" hashValue="Nk2PYjX63Rqar/yUKufnGq+IfCI+SKyO7D+/DeUfh4ZtGnyKStqGqxHzvcDawUcD3+pXl5dI22nQdBCXCJqMQA==" saltValue="xctEyt79raSqgSaCBHpA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858939</v>
      </c>
      <c r="S5" s="689"/>
      <c r="T5" s="689"/>
      <c r="U5" s="689"/>
      <c r="V5" s="689"/>
      <c r="W5" s="689"/>
      <c r="X5" s="689"/>
      <c r="Y5" s="735"/>
      <c r="Z5" s="753">
        <v>19.7</v>
      </c>
      <c r="AA5" s="753"/>
      <c r="AB5" s="753"/>
      <c r="AC5" s="753"/>
      <c r="AD5" s="754">
        <v>858939</v>
      </c>
      <c r="AE5" s="754"/>
      <c r="AF5" s="754"/>
      <c r="AG5" s="754"/>
      <c r="AH5" s="754"/>
      <c r="AI5" s="754"/>
      <c r="AJ5" s="754"/>
      <c r="AK5" s="754"/>
      <c r="AL5" s="736">
        <v>44.1</v>
      </c>
      <c r="AM5" s="705"/>
      <c r="AN5" s="705"/>
      <c r="AO5" s="737"/>
      <c r="AP5" s="722" t="s">
        <v>228</v>
      </c>
      <c r="AQ5" s="723"/>
      <c r="AR5" s="723"/>
      <c r="AS5" s="723"/>
      <c r="AT5" s="723"/>
      <c r="AU5" s="723"/>
      <c r="AV5" s="723"/>
      <c r="AW5" s="723"/>
      <c r="AX5" s="723"/>
      <c r="AY5" s="723"/>
      <c r="AZ5" s="723"/>
      <c r="BA5" s="723"/>
      <c r="BB5" s="723"/>
      <c r="BC5" s="723"/>
      <c r="BD5" s="723"/>
      <c r="BE5" s="723"/>
      <c r="BF5" s="724"/>
      <c r="BG5" s="623">
        <v>858939</v>
      </c>
      <c r="BH5" s="626"/>
      <c r="BI5" s="626"/>
      <c r="BJ5" s="626"/>
      <c r="BK5" s="626"/>
      <c r="BL5" s="626"/>
      <c r="BM5" s="626"/>
      <c r="BN5" s="627"/>
      <c r="BO5" s="685">
        <v>100</v>
      </c>
      <c r="BP5" s="685"/>
      <c r="BQ5" s="685"/>
      <c r="BR5" s="685"/>
      <c r="BS5" s="686" t="s">
        <v>129</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24679</v>
      </c>
      <c r="S6" s="626"/>
      <c r="T6" s="626"/>
      <c r="U6" s="626"/>
      <c r="V6" s="626"/>
      <c r="W6" s="626"/>
      <c r="X6" s="626"/>
      <c r="Y6" s="627"/>
      <c r="Z6" s="685">
        <v>0.6</v>
      </c>
      <c r="AA6" s="685"/>
      <c r="AB6" s="685"/>
      <c r="AC6" s="685"/>
      <c r="AD6" s="686">
        <v>24679</v>
      </c>
      <c r="AE6" s="686"/>
      <c r="AF6" s="686"/>
      <c r="AG6" s="686"/>
      <c r="AH6" s="686"/>
      <c r="AI6" s="686"/>
      <c r="AJ6" s="686"/>
      <c r="AK6" s="686"/>
      <c r="AL6" s="628">
        <v>1.3</v>
      </c>
      <c r="AM6" s="629"/>
      <c r="AN6" s="629"/>
      <c r="AO6" s="687"/>
      <c r="AP6" s="620" t="s">
        <v>233</v>
      </c>
      <c r="AQ6" s="621"/>
      <c r="AR6" s="621"/>
      <c r="AS6" s="621"/>
      <c r="AT6" s="621"/>
      <c r="AU6" s="621"/>
      <c r="AV6" s="621"/>
      <c r="AW6" s="621"/>
      <c r="AX6" s="621"/>
      <c r="AY6" s="621"/>
      <c r="AZ6" s="621"/>
      <c r="BA6" s="621"/>
      <c r="BB6" s="621"/>
      <c r="BC6" s="621"/>
      <c r="BD6" s="621"/>
      <c r="BE6" s="621"/>
      <c r="BF6" s="622"/>
      <c r="BG6" s="623">
        <v>858939</v>
      </c>
      <c r="BH6" s="626"/>
      <c r="BI6" s="626"/>
      <c r="BJ6" s="626"/>
      <c r="BK6" s="626"/>
      <c r="BL6" s="626"/>
      <c r="BM6" s="626"/>
      <c r="BN6" s="627"/>
      <c r="BO6" s="685">
        <v>100</v>
      </c>
      <c r="BP6" s="685"/>
      <c r="BQ6" s="685"/>
      <c r="BR6" s="685"/>
      <c r="BS6" s="686" t="s">
        <v>234</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23">
        <v>57129</v>
      </c>
      <c r="CS6" s="626"/>
      <c r="CT6" s="626"/>
      <c r="CU6" s="626"/>
      <c r="CV6" s="626"/>
      <c r="CW6" s="626"/>
      <c r="CX6" s="626"/>
      <c r="CY6" s="627"/>
      <c r="CZ6" s="736">
        <v>1.4</v>
      </c>
      <c r="DA6" s="705"/>
      <c r="DB6" s="705"/>
      <c r="DC6" s="739"/>
      <c r="DD6" s="631" t="s">
        <v>129</v>
      </c>
      <c r="DE6" s="626"/>
      <c r="DF6" s="626"/>
      <c r="DG6" s="626"/>
      <c r="DH6" s="626"/>
      <c r="DI6" s="626"/>
      <c r="DJ6" s="626"/>
      <c r="DK6" s="626"/>
      <c r="DL6" s="626"/>
      <c r="DM6" s="626"/>
      <c r="DN6" s="626"/>
      <c r="DO6" s="626"/>
      <c r="DP6" s="627"/>
      <c r="DQ6" s="631">
        <v>57119</v>
      </c>
      <c r="DR6" s="626"/>
      <c r="DS6" s="626"/>
      <c r="DT6" s="626"/>
      <c r="DU6" s="626"/>
      <c r="DV6" s="626"/>
      <c r="DW6" s="626"/>
      <c r="DX6" s="626"/>
      <c r="DY6" s="626"/>
      <c r="DZ6" s="626"/>
      <c r="EA6" s="626"/>
      <c r="EB6" s="626"/>
      <c r="EC6" s="666"/>
    </row>
    <row r="7" spans="2:143" ht="11.25" customHeight="1" x14ac:dyDescent="0.15">
      <c r="B7" s="620" t="s">
        <v>236</v>
      </c>
      <c r="C7" s="621"/>
      <c r="D7" s="621"/>
      <c r="E7" s="621"/>
      <c r="F7" s="621"/>
      <c r="G7" s="621"/>
      <c r="H7" s="621"/>
      <c r="I7" s="621"/>
      <c r="J7" s="621"/>
      <c r="K7" s="621"/>
      <c r="L7" s="621"/>
      <c r="M7" s="621"/>
      <c r="N7" s="621"/>
      <c r="O7" s="621"/>
      <c r="P7" s="621"/>
      <c r="Q7" s="622"/>
      <c r="R7" s="623">
        <v>134</v>
      </c>
      <c r="S7" s="626"/>
      <c r="T7" s="626"/>
      <c r="U7" s="626"/>
      <c r="V7" s="626"/>
      <c r="W7" s="626"/>
      <c r="X7" s="626"/>
      <c r="Y7" s="627"/>
      <c r="Z7" s="685">
        <v>0</v>
      </c>
      <c r="AA7" s="685"/>
      <c r="AB7" s="685"/>
      <c r="AC7" s="685"/>
      <c r="AD7" s="686">
        <v>134</v>
      </c>
      <c r="AE7" s="686"/>
      <c r="AF7" s="686"/>
      <c r="AG7" s="686"/>
      <c r="AH7" s="686"/>
      <c r="AI7" s="686"/>
      <c r="AJ7" s="686"/>
      <c r="AK7" s="686"/>
      <c r="AL7" s="628">
        <v>0</v>
      </c>
      <c r="AM7" s="629"/>
      <c r="AN7" s="629"/>
      <c r="AO7" s="687"/>
      <c r="AP7" s="620" t="s">
        <v>237</v>
      </c>
      <c r="AQ7" s="621"/>
      <c r="AR7" s="621"/>
      <c r="AS7" s="621"/>
      <c r="AT7" s="621"/>
      <c r="AU7" s="621"/>
      <c r="AV7" s="621"/>
      <c r="AW7" s="621"/>
      <c r="AX7" s="621"/>
      <c r="AY7" s="621"/>
      <c r="AZ7" s="621"/>
      <c r="BA7" s="621"/>
      <c r="BB7" s="621"/>
      <c r="BC7" s="621"/>
      <c r="BD7" s="621"/>
      <c r="BE7" s="621"/>
      <c r="BF7" s="622"/>
      <c r="BG7" s="623">
        <v>74471</v>
      </c>
      <c r="BH7" s="626"/>
      <c r="BI7" s="626"/>
      <c r="BJ7" s="626"/>
      <c r="BK7" s="626"/>
      <c r="BL7" s="626"/>
      <c r="BM7" s="626"/>
      <c r="BN7" s="627"/>
      <c r="BO7" s="685">
        <v>8.6999999999999993</v>
      </c>
      <c r="BP7" s="685"/>
      <c r="BQ7" s="685"/>
      <c r="BR7" s="685"/>
      <c r="BS7" s="686" t="s">
        <v>129</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23">
        <v>1004236</v>
      </c>
      <c r="CS7" s="626"/>
      <c r="CT7" s="626"/>
      <c r="CU7" s="626"/>
      <c r="CV7" s="626"/>
      <c r="CW7" s="626"/>
      <c r="CX7" s="626"/>
      <c r="CY7" s="627"/>
      <c r="CZ7" s="685">
        <v>24.8</v>
      </c>
      <c r="DA7" s="685"/>
      <c r="DB7" s="685"/>
      <c r="DC7" s="685"/>
      <c r="DD7" s="631">
        <v>44974</v>
      </c>
      <c r="DE7" s="626"/>
      <c r="DF7" s="626"/>
      <c r="DG7" s="626"/>
      <c r="DH7" s="626"/>
      <c r="DI7" s="626"/>
      <c r="DJ7" s="626"/>
      <c r="DK7" s="626"/>
      <c r="DL7" s="626"/>
      <c r="DM7" s="626"/>
      <c r="DN7" s="626"/>
      <c r="DO7" s="626"/>
      <c r="DP7" s="627"/>
      <c r="DQ7" s="631">
        <v>703008</v>
      </c>
      <c r="DR7" s="626"/>
      <c r="DS7" s="626"/>
      <c r="DT7" s="626"/>
      <c r="DU7" s="626"/>
      <c r="DV7" s="626"/>
      <c r="DW7" s="626"/>
      <c r="DX7" s="626"/>
      <c r="DY7" s="626"/>
      <c r="DZ7" s="626"/>
      <c r="EA7" s="626"/>
      <c r="EB7" s="626"/>
      <c r="EC7" s="666"/>
    </row>
    <row r="8" spans="2:143" ht="11.25" customHeight="1" x14ac:dyDescent="0.15">
      <c r="B8" s="620" t="s">
        <v>239</v>
      </c>
      <c r="C8" s="621"/>
      <c r="D8" s="621"/>
      <c r="E8" s="621"/>
      <c r="F8" s="621"/>
      <c r="G8" s="621"/>
      <c r="H8" s="621"/>
      <c r="I8" s="621"/>
      <c r="J8" s="621"/>
      <c r="K8" s="621"/>
      <c r="L8" s="621"/>
      <c r="M8" s="621"/>
      <c r="N8" s="621"/>
      <c r="O8" s="621"/>
      <c r="P8" s="621"/>
      <c r="Q8" s="622"/>
      <c r="R8" s="623">
        <v>222</v>
      </c>
      <c r="S8" s="626"/>
      <c r="T8" s="626"/>
      <c r="U8" s="626"/>
      <c r="V8" s="626"/>
      <c r="W8" s="626"/>
      <c r="X8" s="626"/>
      <c r="Y8" s="627"/>
      <c r="Z8" s="685">
        <v>0</v>
      </c>
      <c r="AA8" s="685"/>
      <c r="AB8" s="685"/>
      <c r="AC8" s="685"/>
      <c r="AD8" s="686">
        <v>222</v>
      </c>
      <c r="AE8" s="686"/>
      <c r="AF8" s="686"/>
      <c r="AG8" s="686"/>
      <c r="AH8" s="686"/>
      <c r="AI8" s="686"/>
      <c r="AJ8" s="686"/>
      <c r="AK8" s="686"/>
      <c r="AL8" s="628">
        <v>0</v>
      </c>
      <c r="AM8" s="629"/>
      <c r="AN8" s="629"/>
      <c r="AO8" s="687"/>
      <c r="AP8" s="620" t="s">
        <v>240</v>
      </c>
      <c r="AQ8" s="621"/>
      <c r="AR8" s="621"/>
      <c r="AS8" s="621"/>
      <c r="AT8" s="621"/>
      <c r="AU8" s="621"/>
      <c r="AV8" s="621"/>
      <c r="AW8" s="621"/>
      <c r="AX8" s="621"/>
      <c r="AY8" s="621"/>
      <c r="AZ8" s="621"/>
      <c r="BA8" s="621"/>
      <c r="BB8" s="621"/>
      <c r="BC8" s="621"/>
      <c r="BD8" s="621"/>
      <c r="BE8" s="621"/>
      <c r="BF8" s="622"/>
      <c r="BG8" s="623">
        <v>3771</v>
      </c>
      <c r="BH8" s="626"/>
      <c r="BI8" s="626"/>
      <c r="BJ8" s="626"/>
      <c r="BK8" s="626"/>
      <c r="BL8" s="626"/>
      <c r="BM8" s="626"/>
      <c r="BN8" s="627"/>
      <c r="BO8" s="685">
        <v>0.4</v>
      </c>
      <c r="BP8" s="685"/>
      <c r="BQ8" s="685"/>
      <c r="BR8" s="685"/>
      <c r="BS8" s="631" t="s">
        <v>129</v>
      </c>
      <c r="BT8" s="626"/>
      <c r="BU8" s="626"/>
      <c r="BV8" s="626"/>
      <c r="BW8" s="626"/>
      <c r="BX8" s="626"/>
      <c r="BY8" s="626"/>
      <c r="BZ8" s="626"/>
      <c r="CA8" s="626"/>
      <c r="CB8" s="666"/>
      <c r="CD8" s="667" t="s">
        <v>241</v>
      </c>
      <c r="CE8" s="664"/>
      <c r="CF8" s="664"/>
      <c r="CG8" s="664"/>
      <c r="CH8" s="664"/>
      <c r="CI8" s="664"/>
      <c r="CJ8" s="664"/>
      <c r="CK8" s="664"/>
      <c r="CL8" s="664"/>
      <c r="CM8" s="664"/>
      <c r="CN8" s="664"/>
      <c r="CO8" s="664"/>
      <c r="CP8" s="664"/>
      <c r="CQ8" s="665"/>
      <c r="CR8" s="623">
        <v>761599</v>
      </c>
      <c r="CS8" s="626"/>
      <c r="CT8" s="626"/>
      <c r="CU8" s="626"/>
      <c r="CV8" s="626"/>
      <c r="CW8" s="626"/>
      <c r="CX8" s="626"/>
      <c r="CY8" s="627"/>
      <c r="CZ8" s="685">
        <v>18.8</v>
      </c>
      <c r="DA8" s="685"/>
      <c r="DB8" s="685"/>
      <c r="DC8" s="685"/>
      <c r="DD8" s="631">
        <v>49463</v>
      </c>
      <c r="DE8" s="626"/>
      <c r="DF8" s="626"/>
      <c r="DG8" s="626"/>
      <c r="DH8" s="626"/>
      <c r="DI8" s="626"/>
      <c r="DJ8" s="626"/>
      <c r="DK8" s="626"/>
      <c r="DL8" s="626"/>
      <c r="DM8" s="626"/>
      <c r="DN8" s="626"/>
      <c r="DO8" s="626"/>
      <c r="DP8" s="627"/>
      <c r="DQ8" s="631">
        <v>405964</v>
      </c>
      <c r="DR8" s="626"/>
      <c r="DS8" s="626"/>
      <c r="DT8" s="626"/>
      <c r="DU8" s="626"/>
      <c r="DV8" s="626"/>
      <c r="DW8" s="626"/>
      <c r="DX8" s="626"/>
      <c r="DY8" s="626"/>
      <c r="DZ8" s="626"/>
      <c r="EA8" s="626"/>
      <c r="EB8" s="626"/>
      <c r="EC8" s="666"/>
    </row>
    <row r="9" spans="2:143" ht="11.25" customHeight="1" x14ac:dyDescent="0.15">
      <c r="B9" s="620" t="s">
        <v>242</v>
      </c>
      <c r="C9" s="621"/>
      <c r="D9" s="621"/>
      <c r="E9" s="621"/>
      <c r="F9" s="621"/>
      <c r="G9" s="621"/>
      <c r="H9" s="621"/>
      <c r="I9" s="621"/>
      <c r="J9" s="621"/>
      <c r="K9" s="621"/>
      <c r="L9" s="621"/>
      <c r="M9" s="621"/>
      <c r="N9" s="621"/>
      <c r="O9" s="621"/>
      <c r="P9" s="621"/>
      <c r="Q9" s="622"/>
      <c r="R9" s="623">
        <v>193</v>
      </c>
      <c r="S9" s="626"/>
      <c r="T9" s="626"/>
      <c r="U9" s="626"/>
      <c r="V9" s="626"/>
      <c r="W9" s="626"/>
      <c r="X9" s="626"/>
      <c r="Y9" s="627"/>
      <c r="Z9" s="685">
        <v>0</v>
      </c>
      <c r="AA9" s="685"/>
      <c r="AB9" s="685"/>
      <c r="AC9" s="685"/>
      <c r="AD9" s="686">
        <v>193</v>
      </c>
      <c r="AE9" s="686"/>
      <c r="AF9" s="686"/>
      <c r="AG9" s="686"/>
      <c r="AH9" s="686"/>
      <c r="AI9" s="686"/>
      <c r="AJ9" s="686"/>
      <c r="AK9" s="686"/>
      <c r="AL9" s="628">
        <v>0</v>
      </c>
      <c r="AM9" s="629"/>
      <c r="AN9" s="629"/>
      <c r="AO9" s="687"/>
      <c r="AP9" s="620" t="s">
        <v>243</v>
      </c>
      <c r="AQ9" s="621"/>
      <c r="AR9" s="621"/>
      <c r="AS9" s="621"/>
      <c r="AT9" s="621"/>
      <c r="AU9" s="621"/>
      <c r="AV9" s="621"/>
      <c r="AW9" s="621"/>
      <c r="AX9" s="621"/>
      <c r="AY9" s="621"/>
      <c r="AZ9" s="621"/>
      <c r="BA9" s="621"/>
      <c r="BB9" s="621"/>
      <c r="BC9" s="621"/>
      <c r="BD9" s="621"/>
      <c r="BE9" s="621"/>
      <c r="BF9" s="622"/>
      <c r="BG9" s="623">
        <v>59090</v>
      </c>
      <c r="BH9" s="626"/>
      <c r="BI9" s="626"/>
      <c r="BJ9" s="626"/>
      <c r="BK9" s="626"/>
      <c r="BL9" s="626"/>
      <c r="BM9" s="626"/>
      <c r="BN9" s="627"/>
      <c r="BO9" s="685">
        <v>6.9</v>
      </c>
      <c r="BP9" s="685"/>
      <c r="BQ9" s="685"/>
      <c r="BR9" s="685"/>
      <c r="BS9" s="631" t="s">
        <v>129</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228362</v>
      </c>
      <c r="CS9" s="626"/>
      <c r="CT9" s="626"/>
      <c r="CU9" s="626"/>
      <c r="CV9" s="626"/>
      <c r="CW9" s="626"/>
      <c r="CX9" s="626"/>
      <c r="CY9" s="627"/>
      <c r="CZ9" s="685">
        <v>5.6</v>
      </c>
      <c r="DA9" s="685"/>
      <c r="DB9" s="685"/>
      <c r="DC9" s="685"/>
      <c r="DD9" s="631">
        <v>11308</v>
      </c>
      <c r="DE9" s="626"/>
      <c r="DF9" s="626"/>
      <c r="DG9" s="626"/>
      <c r="DH9" s="626"/>
      <c r="DI9" s="626"/>
      <c r="DJ9" s="626"/>
      <c r="DK9" s="626"/>
      <c r="DL9" s="626"/>
      <c r="DM9" s="626"/>
      <c r="DN9" s="626"/>
      <c r="DO9" s="626"/>
      <c r="DP9" s="627"/>
      <c r="DQ9" s="631">
        <v>179002</v>
      </c>
      <c r="DR9" s="626"/>
      <c r="DS9" s="626"/>
      <c r="DT9" s="626"/>
      <c r="DU9" s="626"/>
      <c r="DV9" s="626"/>
      <c r="DW9" s="626"/>
      <c r="DX9" s="626"/>
      <c r="DY9" s="626"/>
      <c r="DZ9" s="626"/>
      <c r="EA9" s="626"/>
      <c r="EB9" s="626"/>
      <c r="EC9" s="666"/>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137</v>
      </c>
      <c r="S10" s="626"/>
      <c r="T10" s="626"/>
      <c r="U10" s="626"/>
      <c r="V10" s="626"/>
      <c r="W10" s="626"/>
      <c r="X10" s="626"/>
      <c r="Y10" s="627"/>
      <c r="Z10" s="685" t="s">
        <v>234</v>
      </c>
      <c r="AA10" s="685"/>
      <c r="AB10" s="685"/>
      <c r="AC10" s="685"/>
      <c r="AD10" s="686" t="s">
        <v>137</v>
      </c>
      <c r="AE10" s="686"/>
      <c r="AF10" s="686"/>
      <c r="AG10" s="686"/>
      <c r="AH10" s="686"/>
      <c r="AI10" s="686"/>
      <c r="AJ10" s="686"/>
      <c r="AK10" s="686"/>
      <c r="AL10" s="628" t="s">
        <v>129</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7183</v>
      </c>
      <c r="BH10" s="626"/>
      <c r="BI10" s="626"/>
      <c r="BJ10" s="626"/>
      <c r="BK10" s="626"/>
      <c r="BL10" s="626"/>
      <c r="BM10" s="626"/>
      <c r="BN10" s="627"/>
      <c r="BO10" s="685">
        <v>0.8</v>
      </c>
      <c r="BP10" s="685"/>
      <c r="BQ10" s="685"/>
      <c r="BR10" s="685"/>
      <c r="BS10" s="631" t="s">
        <v>137</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t="s">
        <v>129</v>
      </c>
      <c r="CS10" s="626"/>
      <c r="CT10" s="626"/>
      <c r="CU10" s="626"/>
      <c r="CV10" s="626"/>
      <c r="CW10" s="626"/>
      <c r="CX10" s="626"/>
      <c r="CY10" s="627"/>
      <c r="CZ10" s="685" t="s">
        <v>129</v>
      </c>
      <c r="DA10" s="685"/>
      <c r="DB10" s="685"/>
      <c r="DC10" s="685"/>
      <c r="DD10" s="631" t="s">
        <v>129</v>
      </c>
      <c r="DE10" s="626"/>
      <c r="DF10" s="626"/>
      <c r="DG10" s="626"/>
      <c r="DH10" s="626"/>
      <c r="DI10" s="626"/>
      <c r="DJ10" s="626"/>
      <c r="DK10" s="626"/>
      <c r="DL10" s="626"/>
      <c r="DM10" s="626"/>
      <c r="DN10" s="626"/>
      <c r="DO10" s="626"/>
      <c r="DP10" s="627"/>
      <c r="DQ10" s="631" t="s">
        <v>129</v>
      </c>
      <c r="DR10" s="626"/>
      <c r="DS10" s="626"/>
      <c r="DT10" s="626"/>
      <c r="DU10" s="626"/>
      <c r="DV10" s="626"/>
      <c r="DW10" s="626"/>
      <c r="DX10" s="626"/>
      <c r="DY10" s="626"/>
      <c r="DZ10" s="626"/>
      <c r="EA10" s="626"/>
      <c r="EB10" s="626"/>
      <c r="EC10" s="666"/>
    </row>
    <row r="11" spans="2:143" ht="11.25" customHeight="1" x14ac:dyDescent="0.15">
      <c r="B11" s="620" t="s">
        <v>248</v>
      </c>
      <c r="C11" s="621"/>
      <c r="D11" s="621"/>
      <c r="E11" s="621"/>
      <c r="F11" s="621"/>
      <c r="G11" s="621"/>
      <c r="H11" s="621"/>
      <c r="I11" s="621"/>
      <c r="J11" s="621"/>
      <c r="K11" s="621"/>
      <c r="L11" s="621"/>
      <c r="M11" s="621"/>
      <c r="N11" s="621"/>
      <c r="O11" s="621"/>
      <c r="P11" s="621"/>
      <c r="Q11" s="622"/>
      <c r="R11" s="623" t="s">
        <v>234</v>
      </c>
      <c r="S11" s="626"/>
      <c r="T11" s="626"/>
      <c r="U11" s="626"/>
      <c r="V11" s="626"/>
      <c r="W11" s="626"/>
      <c r="X11" s="626"/>
      <c r="Y11" s="627"/>
      <c r="Z11" s="685" t="s">
        <v>234</v>
      </c>
      <c r="AA11" s="685"/>
      <c r="AB11" s="685"/>
      <c r="AC11" s="685"/>
      <c r="AD11" s="686" t="s">
        <v>137</v>
      </c>
      <c r="AE11" s="686"/>
      <c r="AF11" s="686"/>
      <c r="AG11" s="686"/>
      <c r="AH11" s="686"/>
      <c r="AI11" s="686"/>
      <c r="AJ11" s="686"/>
      <c r="AK11" s="686"/>
      <c r="AL11" s="628" t="s">
        <v>234</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4427</v>
      </c>
      <c r="BH11" s="626"/>
      <c r="BI11" s="626"/>
      <c r="BJ11" s="626"/>
      <c r="BK11" s="626"/>
      <c r="BL11" s="626"/>
      <c r="BM11" s="626"/>
      <c r="BN11" s="627"/>
      <c r="BO11" s="685">
        <v>0.5</v>
      </c>
      <c r="BP11" s="685"/>
      <c r="BQ11" s="685"/>
      <c r="BR11" s="685"/>
      <c r="BS11" s="631" t="s">
        <v>234</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209713</v>
      </c>
      <c r="CS11" s="626"/>
      <c r="CT11" s="626"/>
      <c r="CU11" s="626"/>
      <c r="CV11" s="626"/>
      <c r="CW11" s="626"/>
      <c r="CX11" s="626"/>
      <c r="CY11" s="627"/>
      <c r="CZ11" s="685">
        <v>5.2</v>
      </c>
      <c r="DA11" s="685"/>
      <c r="DB11" s="685"/>
      <c r="DC11" s="685"/>
      <c r="DD11" s="631">
        <v>50494</v>
      </c>
      <c r="DE11" s="626"/>
      <c r="DF11" s="626"/>
      <c r="DG11" s="626"/>
      <c r="DH11" s="626"/>
      <c r="DI11" s="626"/>
      <c r="DJ11" s="626"/>
      <c r="DK11" s="626"/>
      <c r="DL11" s="626"/>
      <c r="DM11" s="626"/>
      <c r="DN11" s="626"/>
      <c r="DO11" s="626"/>
      <c r="DP11" s="627"/>
      <c r="DQ11" s="631">
        <v>67982</v>
      </c>
      <c r="DR11" s="626"/>
      <c r="DS11" s="626"/>
      <c r="DT11" s="626"/>
      <c r="DU11" s="626"/>
      <c r="DV11" s="626"/>
      <c r="DW11" s="626"/>
      <c r="DX11" s="626"/>
      <c r="DY11" s="626"/>
      <c r="DZ11" s="626"/>
      <c r="EA11" s="626"/>
      <c r="EB11" s="626"/>
      <c r="EC11" s="666"/>
    </row>
    <row r="12" spans="2:143" ht="11.25" customHeight="1" x14ac:dyDescent="0.15">
      <c r="B12" s="620" t="s">
        <v>251</v>
      </c>
      <c r="C12" s="621"/>
      <c r="D12" s="621"/>
      <c r="E12" s="621"/>
      <c r="F12" s="621"/>
      <c r="G12" s="621"/>
      <c r="H12" s="621"/>
      <c r="I12" s="621"/>
      <c r="J12" s="621"/>
      <c r="K12" s="621"/>
      <c r="L12" s="621"/>
      <c r="M12" s="621"/>
      <c r="N12" s="621"/>
      <c r="O12" s="621"/>
      <c r="P12" s="621"/>
      <c r="Q12" s="622"/>
      <c r="R12" s="623">
        <v>51837</v>
      </c>
      <c r="S12" s="626"/>
      <c r="T12" s="626"/>
      <c r="U12" s="626"/>
      <c r="V12" s="626"/>
      <c r="W12" s="626"/>
      <c r="X12" s="626"/>
      <c r="Y12" s="627"/>
      <c r="Z12" s="685">
        <v>1.2</v>
      </c>
      <c r="AA12" s="685"/>
      <c r="AB12" s="685"/>
      <c r="AC12" s="685"/>
      <c r="AD12" s="686">
        <v>51837</v>
      </c>
      <c r="AE12" s="686"/>
      <c r="AF12" s="686"/>
      <c r="AG12" s="686"/>
      <c r="AH12" s="686"/>
      <c r="AI12" s="686"/>
      <c r="AJ12" s="686"/>
      <c r="AK12" s="686"/>
      <c r="AL12" s="628">
        <v>2.7</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757854</v>
      </c>
      <c r="BH12" s="626"/>
      <c r="BI12" s="626"/>
      <c r="BJ12" s="626"/>
      <c r="BK12" s="626"/>
      <c r="BL12" s="626"/>
      <c r="BM12" s="626"/>
      <c r="BN12" s="627"/>
      <c r="BO12" s="685">
        <v>88.2</v>
      </c>
      <c r="BP12" s="685"/>
      <c r="BQ12" s="685"/>
      <c r="BR12" s="685"/>
      <c r="BS12" s="631" t="s">
        <v>129</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520475</v>
      </c>
      <c r="CS12" s="626"/>
      <c r="CT12" s="626"/>
      <c r="CU12" s="626"/>
      <c r="CV12" s="626"/>
      <c r="CW12" s="626"/>
      <c r="CX12" s="626"/>
      <c r="CY12" s="627"/>
      <c r="CZ12" s="685">
        <v>12.8</v>
      </c>
      <c r="DA12" s="685"/>
      <c r="DB12" s="685"/>
      <c r="DC12" s="685"/>
      <c r="DD12" s="631">
        <v>396474</v>
      </c>
      <c r="DE12" s="626"/>
      <c r="DF12" s="626"/>
      <c r="DG12" s="626"/>
      <c r="DH12" s="626"/>
      <c r="DI12" s="626"/>
      <c r="DJ12" s="626"/>
      <c r="DK12" s="626"/>
      <c r="DL12" s="626"/>
      <c r="DM12" s="626"/>
      <c r="DN12" s="626"/>
      <c r="DO12" s="626"/>
      <c r="DP12" s="627"/>
      <c r="DQ12" s="631">
        <v>13782</v>
      </c>
      <c r="DR12" s="626"/>
      <c r="DS12" s="626"/>
      <c r="DT12" s="626"/>
      <c r="DU12" s="626"/>
      <c r="DV12" s="626"/>
      <c r="DW12" s="626"/>
      <c r="DX12" s="626"/>
      <c r="DY12" s="626"/>
      <c r="DZ12" s="626"/>
      <c r="EA12" s="626"/>
      <c r="EB12" s="626"/>
      <c r="EC12" s="666"/>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137</v>
      </c>
      <c r="S13" s="626"/>
      <c r="T13" s="626"/>
      <c r="U13" s="626"/>
      <c r="V13" s="626"/>
      <c r="W13" s="626"/>
      <c r="X13" s="626"/>
      <c r="Y13" s="627"/>
      <c r="Z13" s="685" t="s">
        <v>129</v>
      </c>
      <c r="AA13" s="685"/>
      <c r="AB13" s="685"/>
      <c r="AC13" s="685"/>
      <c r="AD13" s="686" t="s">
        <v>234</v>
      </c>
      <c r="AE13" s="686"/>
      <c r="AF13" s="686"/>
      <c r="AG13" s="686"/>
      <c r="AH13" s="686"/>
      <c r="AI13" s="686"/>
      <c r="AJ13" s="686"/>
      <c r="AK13" s="686"/>
      <c r="AL13" s="628" t="s">
        <v>234</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121654</v>
      </c>
      <c r="BH13" s="626"/>
      <c r="BI13" s="626"/>
      <c r="BJ13" s="626"/>
      <c r="BK13" s="626"/>
      <c r="BL13" s="626"/>
      <c r="BM13" s="626"/>
      <c r="BN13" s="627"/>
      <c r="BO13" s="685">
        <v>14.2</v>
      </c>
      <c r="BP13" s="685"/>
      <c r="BQ13" s="685"/>
      <c r="BR13" s="685"/>
      <c r="BS13" s="631" t="s">
        <v>129</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388866</v>
      </c>
      <c r="CS13" s="626"/>
      <c r="CT13" s="626"/>
      <c r="CU13" s="626"/>
      <c r="CV13" s="626"/>
      <c r="CW13" s="626"/>
      <c r="CX13" s="626"/>
      <c r="CY13" s="627"/>
      <c r="CZ13" s="685">
        <v>9.6</v>
      </c>
      <c r="DA13" s="685"/>
      <c r="DB13" s="685"/>
      <c r="DC13" s="685"/>
      <c r="DD13" s="631">
        <v>281620</v>
      </c>
      <c r="DE13" s="626"/>
      <c r="DF13" s="626"/>
      <c r="DG13" s="626"/>
      <c r="DH13" s="626"/>
      <c r="DI13" s="626"/>
      <c r="DJ13" s="626"/>
      <c r="DK13" s="626"/>
      <c r="DL13" s="626"/>
      <c r="DM13" s="626"/>
      <c r="DN13" s="626"/>
      <c r="DO13" s="626"/>
      <c r="DP13" s="627"/>
      <c r="DQ13" s="631">
        <v>99405</v>
      </c>
      <c r="DR13" s="626"/>
      <c r="DS13" s="626"/>
      <c r="DT13" s="626"/>
      <c r="DU13" s="626"/>
      <c r="DV13" s="626"/>
      <c r="DW13" s="626"/>
      <c r="DX13" s="626"/>
      <c r="DY13" s="626"/>
      <c r="DZ13" s="626"/>
      <c r="EA13" s="626"/>
      <c r="EB13" s="626"/>
      <c r="EC13" s="666"/>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234</v>
      </c>
      <c r="S14" s="626"/>
      <c r="T14" s="626"/>
      <c r="U14" s="626"/>
      <c r="V14" s="626"/>
      <c r="W14" s="626"/>
      <c r="X14" s="626"/>
      <c r="Y14" s="627"/>
      <c r="Z14" s="685" t="s">
        <v>137</v>
      </c>
      <c r="AA14" s="685"/>
      <c r="AB14" s="685"/>
      <c r="AC14" s="685"/>
      <c r="AD14" s="686" t="s">
        <v>129</v>
      </c>
      <c r="AE14" s="686"/>
      <c r="AF14" s="686"/>
      <c r="AG14" s="686"/>
      <c r="AH14" s="686"/>
      <c r="AI14" s="686"/>
      <c r="AJ14" s="686"/>
      <c r="AK14" s="686"/>
      <c r="AL14" s="628" t="s">
        <v>234</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11827</v>
      </c>
      <c r="BH14" s="626"/>
      <c r="BI14" s="626"/>
      <c r="BJ14" s="626"/>
      <c r="BK14" s="626"/>
      <c r="BL14" s="626"/>
      <c r="BM14" s="626"/>
      <c r="BN14" s="627"/>
      <c r="BO14" s="685">
        <v>1.4</v>
      </c>
      <c r="BP14" s="685"/>
      <c r="BQ14" s="685"/>
      <c r="BR14" s="685"/>
      <c r="BS14" s="631" t="s">
        <v>129</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156105</v>
      </c>
      <c r="CS14" s="626"/>
      <c r="CT14" s="626"/>
      <c r="CU14" s="626"/>
      <c r="CV14" s="626"/>
      <c r="CW14" s="626"/>
      <c r="CX14" s="626"/>
      <c r="CY14" s="627"/>
      <c r="CZ14" s="685">
        <v>3.9</v>
      </c>
      <c r="DA14" s="685"/>
      <c r="DB14" s="685"/>
      <c r="DC14" s="685"/>
      <c r="DD14" s="631" t="s">
        <v>137</v>
      </c>
      <c r="DE14" s="626"/>
      <c r="DF14" s="626"/>
      <c r="DG14" s="626"/>
      <c r="DH14" s="626"/>
      <c r="DI14" s="626"/>
      <c r="DJ14" s="626"/>
      <c r="DK14" s="626"/>
      <c r="DL14" s="626"/>
      <c r="DM14" s="626"/>
      <c r="DN14" s="626"/>
      <c r="DO14" s="626"/>
      <c r="DP14" s="627"/>
      <c r="DQ14" s="631">
        <v>136273</v>
      </c>
      <c r="DR14" s="626"/>
      <c r="DS14" s="626"/>
      <c r="DT14" s="626"/>
      <c r="DU14" s="626"/>
      <c r="DV14" s="626"/>
      <c r="DW14" s="626"/>
      <c r="DX14" s="626"/>
      <c r="DY14" s="626"/>
      <c r="DZ14" s="626"/>
      <c r="EA14" s="626"/>
      <c r="EB14" s="626"/>
      <c r="EC14" s="666"/>
    </row>
    <row r="15" spans="2:143" ht="11.25" customHeight="1" x14ac:dyDescent="0.15">
      <c r="B15" s="620" t="s">
        <v>260</v>
      </c>
      <c r="C15" s="621"/>
      <c r="D15" s="621"/>
      <c r="E15" s="621"/>
      <c r="F15" s="621"/>
      <c r="G15" s="621"/>
      <c r="H15" s="621"/>
      <c r="I15" s="621"/>
      <c r="J15" s="621"/>
      <c r="K15" s="621"/>
      <c r="L15" s="621"/>
      <c r="M15" s="621"/>
      <c r="N15" s="621"/>
      <c r="O15" s="621"/>
      <c r="P15" s="621"/>
      <c r="Q15" s="622"/>
      <c r="R15" s="623">
        <v>7144</v>
      </c>
      <c r="S15" s="626"/>
      <c r="T15" s="626"/>
      <c r="U15" s="626"/>
      <c r="V15" s="626"/>
      <c r="W15" s="626"/>
      <c r="X15" s="626"/>
      <c r="Y15" s="627"/>
      <c r="Z15" s="685">
        <v>0.2</v>
      </c>
      <c r="AA15" s="685"/>
      <c r="AB15" s="685"/>
      <c r="AC15" s="685"/>
      <c r="AD15" s="686">
        <v>7144</v>
      </c>
      <c r="AE15" s="686"/>
      <c r="AF15" s="686"/>
      <c r="AG15" s="686"/>
      <c r="AH15" s="686"/>
      <c r="AI15" s="686"/>
      <c r="AJ15" s="686"/>
      <c r="AK15" s="686"/>
      <c r="AL15" s="628">
        <v>0.4</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14787</v>
      </c>
      <c r="BH15" s="626"/>
      <c r="BI15" s="626"/>
      <c r="BJ15" s="626"/>
      <c r="BK15" s="626"/>
      <c r="BL15" s="626"/>
      <c r="BM15" s="626"/>
      <c r="BN15" s="627"/>
      <c r="BO15" s="685">
        <v>1.7</v>
      </c>
      <c r="BP15" s="685"/>
      <c r="BQ15" s="685"/>
      <c r="BR15" s="685"/>
      <c r="BS15" s="631" t="s">
        <v>234</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291107</v>
      </c>
      <c r="CS15" s="626"/>
      <c r="CT15" s="626"/>
      <c r="CU15" s="626"/>
      <c r="CV15" s="626"/>
      <c r="CW15" s="626"/>
      <c r="CX15" s="626"/>
      <c r="CY15" s="627"/>
      <c r="CZ15" s="685">
        <v>7.2</v>
      </c>
      <c r="DA15" s="685"/>
      <c r="DB15" s="685"/>
      <c r="DC15" s="685"/>
      <c r="DD15" s="631">
        <v>53627</v>
      </c>
      <c r="DE15" s="626"/>
      <c r="DF15" s="626"/>
      <c r="DG15" s="626"/>
      <c r="DH15" s="626"/>
      <c r="DI15" s="626"/>
      <c r="DJ15" s="626"/>
      <c r="DK15" s="626"/>
      <c r="DL15" s="626"/>
      <c r="DM15" s="626"/>
      <c r="DN15" s="626"/>
      <c r="DO15" s="626"/>
      <c r="DP15" s="627"/>
      <c r="DQ15" s="631">
        <v>186147</v>
      </c>
      <c r="DR15" s="626"/>
      <c r="DS15" s="626"/>
      <c r="DT15" s="626"/>
      <c r="DU15" s="626"/>
      <c r="DV15" s="626"/>
      <c r="DW15" s="626"/>
      <c r="DX15" s="626"/>
      <c r="DY15" s="626"/>
      <c r="DZ15" s="626"/>
      <c r="EA15" s="626"/>
      <c r="EB15" s="626"/>
      <c r="EC15" s="666"/>
    </row>
    <row r="16" spans="2:143" ht="11.25" customHeight="1" x14ac:dyDescent="0.15">
      <c r="B16" s="620" t="s">
        <v>263</v>
      </c>
      <c r="C16" s="621"/>
      <c r="D16" s="621"/>
      <c r="E16" s="621"/>
      <c r="F16" s="621"/>
      <c r="G16" s="621"/>
      <c r="H16" s="621"/>
      <c r="I16" s="621"/>
      <c r="J16" s="621"/>
      <c r="K16" s="621"/>
      <c r="L16" s="621"/>
      <c r="M16" s="621"/>
      <c r="N16" s="621"/>
      <c r="O16" s="621"/>
      <c r="P16" s="621"/>
      <c r="Q16" s="622"/>
      <c r="R16" s="623" t="s">
        <v>129</v>
      </c>
      <c r="S16" s="626"/>
      <c r="T16" s="626"/>
      <c r="U16" s="626"/>
      <c r="V16" s="626"/>
      <c r="W16" s="626"/>
      <c r="X16" s="626"/>
      <c r="Y16" s="627"/>
      <c r="Z16" s="685" t="s">
        <v>234</v>
      </c>
      <c r="AA16" s="685"/>
      <c r="AB16" s="685"/>
      <c r="AC16" s="685"/>
      <c r="AD16" s="686" t="s">
        <v>129</v>
      </c>
      <c r="AE16" s="686"/>
      <c r="AF16" s="686"/>
      <c r="AG16" s="686"/>
      <c r="AH16" s="686"/>
      <c r="AI16" s="686"/>
      <c r="AJ16" s="686"/>
      <c r="AK16" s="686"/>
      <c r="AL16" s="628" t="s">
        <v>129</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137</v>
      </c>
      <c r="BH16" s="626"/>
      <c r="BI16" s="626"/>
      <c r="BJ16" s="626"/>
      <c r="BK16" s="626"/>
      <c r="BL16" s="626"/>
      <c r="BM16" s="626"/>
      <c r="BN16" s="627"/>
      <c r="BO16" s="685" t="s">
        <v>129</v>
      </c>
      <c r="BP16" s="685"/>
      <c r="BQ16" s="685"/>
      <c r="BR16" s="685"/>
      <c r="BS16" s="631" t="s">
        <v>137</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v>14822</v>
      </c>
      <c r="CS16" s="626"/>
      <c r="CT16" s="626"/>
      <c r="CU16" s="626"/>
      <c r="CV16" s="626"/>
      <c r="CW16" s="626"/>
      <c r="CX16" s="626"/>
      <c r="CY16" s="627"/>
      <c r="CZ16" s="685">
        <v>0.4</v>
      </c>
      <c r="DA16" s="685"/>
      <c r="DB16" s="685"/>
      <c r="DC16" s="685"/>
      <c r="DD16" s="631" t="s">
        <v>137</v>
      </c>
      <c r="DE16" s="626"/>
      <c r="DF16" s="626"/>
      <c r="DG16" s="626"/>
      <c r="DH16" s="626"/>
      <c r="DI16" s="626"/>
      <c r="DJ16" s="626"/>
      <c r="DK16" s="626"/>
      <c r="DL16" s="626"/>
      <c r="DM16" s="626"/>
      <c r="DN16" s="626"/>
      <c r="DO16" s="626"/>
      <c r="DP16" s="627"/>
      <c r="DQ16" s="631">
        <v>14822</v>
      </c>
      <c r="DR16" s="626"/>
      <c r="DS16" s="626"/>
      <c r="DT16" s="626"/>
      <c r="DU16" s="626"/>
      <c r="DV16" s="626"/>
      <c r="DW16" s="626"/>
      <c r="DX16" s="626"/>
      <c r="DY16" s="626"/>
      <c r="DZ16" s="626"/>
      <c r="EA16" s="626"/>
      <c r="EB16" s="626"/>
      <c r="EC16" s="666"/>
    </row>
    <row r="17" spans="2:133" ht="11.25" customHeight="1" x14ac:dyDescent="0.15">
      <c r="B17" s="620" t="s">
        <v>266</v>
      </c>
      <c r="C17" s="621"/>
      <c r="D17" s="621"/>
      <c r="E17" s="621"/>
      <c r="F17" s="621"/>
      <c r="G17" s="621"/>
      <c r="H17" s="621"/>
      <c r="I17" s="621"/>
      <c r="J17" s="621"/>
      <c r="K17" s="621"/>
      <c r="L17" s="621"/>
      <c r="M17" s="621"/>
      <c r="N17" s="621"/>
      <c r="O17" s="621"/>
      <c r="P17" s="621"/>
      <c r="Q17" s="622"/>
      <c r="R17" s="623">
        <v>618</v>
      </c>
      <c r="S17" s="626"/>
      <c r="T17" s="626"/>
      <c r="U17" s="626"/>
      <c r="V17" s="626"/>
      <c r="W17" s="626"/>
      <c r="X17" s="626"/>
      <c r="Y17" s="627"/>
      <c r="Z17" s="685">
        <v>0</v>
      </c>
      <c r="AA17" s="685"/>
      <c r="AB17" s="685"/>
      <c r="AC17" s="685"/>
      <c r="AD17" s="686">
        <v>618</v>
      </c>
      <c r="AE17" s="686"/>
      <c r="AF17" s="686"/>
      <c r="AG17" s="686"/>
      <c r="AH17" s="686"/>
      <c r="AI17" s="686"/>
      <c r="AJ17" s="686"/>
      <c r="AK17" s="686"/>
      <c r="AL17" s="628">
        <v>0</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137</v>
      </c>
      <c r="BH17" s="626"/>
      <c r="BI17" s="626"/>
      <c r="BJ17" s="626"/>
      <c r="BK17" s="626"/>
      <c r="BL17" s="626"/>
      <c r="BM17" s="626"/>
      <c r="BN17" s="627"/>
      <c r="BO17" s="685" t="s">
        <v>234</v>
      </c>
      <c r="BP17" s="685"/>
      <c r="BQ17" s="685"/>
      <c r="BR17" s="685"/>
      <c r="BS17" s="631" t="s">
        <v>234</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420045</v>
      </c>
      <c r="CS17" s="626"/>
      <c r="CT17" s="626"/>
      <c r="CU17" s="626"/>
      <c r="CV17" s="626"/>
      <c r="CW17" s="626"/>
      <c r="CX17" s="626"/>
      <c r="CY17" s="627"/>
      <c r="CZ17" s="685">
        <v>10.4</v>
      </c>
      <c r="DA17" s="685"/>
      <c r="DB17" s="685"/>
      <c r="DC17" s="685"/>
      <c r="DD17" s="631" t="s">
        <v>234</v>
      </c>
      <c r="DE17" s="626"/>
      <c r="DF17" s="626"/>
      <c r="DG17" s="626"/>
      <c r="DH17" s="626"/>
      <c r="DI17" s="626"/>
      <c r="DJ17" s="626"/>
      <c r="DK17" s="626"/>
      <c r="DL17" s="626"/>
      <c r="DM17" s="626"/>
      <c r="DN17" s="626"/>
      <c r="DO17" s="626"/>
      <c r="DP17" s="627"/>
      <c r="DQ17" s="631">
        <v>390060</v>
      </c>
      <c r="DR17" s="626"/>
      <c r="DS17" s="626"/>
      <c r="DT17" s="626"/>
      <c r="DU17" s="626"/>
      <c r="DV17" s="626"/>
      <c r="DW17" s="626"/>
      <c r="DX17" s="626"/>
      <c r="DY17" s="626"/>
      <c r="DZ17" s="626"/>
      <c r="EA17" s="626"/>
      <c r="EB17" s="626"/>
      <c r="EC17" s="666"/>
    </row>
    <row r="18" spans="2:133" ht="11.25" customHeight="1" x14ac:dyDescent="0.15">
      <c r="B18" s="620" t="s">
        <v>269</v>
      </c>
      <c r="C18" s="621"/>
      <c r="D18" s="621"/>
      <c r="E18" s="621"/>
      <c r="F18" s="621"/>
      <c r="G18" s="621"/>
      <c r="H18" s="621"/>
      <c r="I18" s="621"/>
      <c r="J18" s="621"/>
      <c r="K18" s="621"/>
      <c r="L18" s="621"/>
      <c r="M18" s="621"/>
      <c r="N18" s="621"/>
      <c r="O18" s="621"/>
      <c r="P18" s="621"/>
      <c r="Q18" s="622"/>
      <c r="R18" s="623">
        <v>1103529</v>
      </c>
      <c r="S18" s="626"/>
      <c r="T18" s="626"/>
      <c r="U18" s="626"/>
      <c r="V18" s="626"/>
      <c r="W18" s="626"/>
      <c r="X18" s="626"/>
      <c r="Y18" s="627"/>
      <c r="Z18" s="685">
        <v>25.4</v>
      </c>
      <c r="AA18" s="685"/>
      <c r="AB18" s="685"/>
      <c r="AC18" s="685"/>
      <c r="AD18" s="686">
        <v>997706</v>
      </c>
      <c r="AE18" s="686"/>
      <c r="AF18" s="686"/>
      <c r="AG18" s="686"/>
      <c r="AH18" s="686"/>
      <c r="AI18" s="686"/>
      <c r="AJ18" s="686"/>
      <c r="AK18" s="686"/>
      <c r="AL18" s="628">
        <v>51.2</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137</v>
      </c>
      <c r="BH18" s="626"/>
      <c r="BI18" s="626"/>
      <c r="BJ18" s="626"/>
      <c r="BK18" s="626"/>
      <c r="BL18" s="626"/>
      <c r="BM18" s="626"/>
      <c r="BN18" s="627"/>
      <c r="BO18" s="685" t="s">
        <v>137</v>
      </c>
      <c r="BP18" s="685"/>
      <c r="BQ18" s="685"/>
      <c r="BR18" s="685"/>
      <c r="BS18" s="631" t="s">
        <v>234</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234</v>
      </c>
      <c r="CS18" s="626"/>
      <c r="CT18" s="626"/>
      <c r="CU18" s="626"/>
      <c r="CV18" s="626"/>
      <c r="CW18" s="626"/>
      <c r="CX18" s="626"/>
      <c r="CY18" s="627"/>
      <c r="CZ18" s="685" t="s">
        <v>129</v>
      </c>
      <c r="DA18" s="685"/>
      <c r="DB18" s="685"/>
      <c r="DC18" s="685"/>
      <c r="DD18" s="631" t="s">
        <v>129</v>
      </c>
      <c r="DE18" s="626"/>
      <c r="DF18" s="626"/>
      <c r="DG18" s="626"/>
      <c r="DH18" s="626"/>
      <c r="DI18" s="626"/>
      <c r="DJ18" s="626"/>
      <c r="DK18" s="626"/>
      <c r="DL18" s="626"/>
      <c r="DM18" s="626"/>
      <c r="DN18" s="626"/>
      <c r="DO18" s="626"/>
      <c r="DP18" s="627"/>
      <c r="DQ18" s="631" t="s">
        <v>234</v>
      </c>
      <c r="DR18" s="626"/>
      <c r="DS18" s="626"/>
      <c r="DT18" s="626"/>
      <c r="DU18" s="626"/>
      <c r="DV18" s="626"/>
      <c r="DW18" s="626"/>
      <c r="DX18" s="626"/>
      <c r="DY18" s="626"/>
      <c r="DZ18" s="626"/>
      <c r="EA18" s="626"/>
      <c r="EB18" s="626"/>
      <c r="EC18" s="666"/>
    </row>
    <row r="19" spans="2:133" ht="11.25" customHeight="1" x14ac:dyDescent="0.15">
      <c r="B19" s="620" t="s">
        <v>272</v>
      </c>
      <c r="C19" s="621"/>
      <c r="D19" s="621"/>
      <c r="E19" s="621"/>
      <c r="F19" s="621"/>
      <c r="G19" s="621"/>
      <c r="H19" s="621"/>
      <c r="I19" s="621"/>
      <c r="J19" s="621"/>
      <c r="K19" s="621"/>
      <c r="L19" s="621"/>
      <c r="M19" s="621"/>
      <c r="N19" s="621"/>
      <c r="O19" s="621"/>
      <c r="P19" s="621"/>
      <c r="Q19" s="622"/>
      <c r="R19" s="623">
        <v>997706</v>
      </c>
      <c r="S19" s="626"/>
      <c r="T19" s="626"/>
      <c r="U19" s="626"/>
      <c r="V19" s="626"/>
      <c r="W19" s="626"/>
      <c r="X19" s="626"/>
      <c r="Y19" s="627"/>
      <c r="Z19" s="685">
        <v>22.9</v>
      </c>
      <c r="AA19" s="685"/>
      <c r="AB19" s="685"/>
      <c r="AC19" s="685"/>
      <c r="AD19" s="686">
        <v>997706</v>
      </c>
      <c r="AE19" s="686"/>
      <c r="AF19" s="686"/>
      <c r="AG19" s="686"/>
      <c r="AH19" s="686"/>
      <c r="AI19" s="686"/>
      <c r="AJ19" s="686"/>
      <c r="AK19" s="686"/>
      <c r="AL19" s="628">
        <v>51.2</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t="s">
        <v>137</v>
      </c>
      <c r="BH19" s="626"/>
      <c r="BI19" s="626"/>
      <c r="BJ19" s="626"/>
      <c r="BK19" s="626"/>
      <c r="BL19" s="626"/>
      <c r="BM19" s="626"/>
      <c r="BN19" s="627"/>
      <c r="BO19" s="685" t="s">
        <v>234</v>
      </c>
      <c r="BP19" s="685"/>
      <c r="BQ19" s="685"/>
      <c r="BR19" s="685"/>
      <c r="BS19" s="631" t="s">
        <v>129</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129</v>
      </c>
      <c r="CS19" s="626"/>
      <c r="CT19" s="626"/>
      <c r="CU19" s="626"/>
      <c r="CV19" s="626"/>
      <c r="CW19" s="626"/>
      <c r="CX19" s="626"/>
      <c r="CY19" s="627"/>
      <c r="CZ19" s="685" t="s">
        <v>129</v>
      </c>
      <c r="DA19" s="685"/>
      <c r="DB19" s="685"/>
      <c r="DC19" s="685"/>
      <c r="DD19" s="631" t="s">
        <v>234</v>
      </c>
      <c r="DE19" s="626"/>
      <c r="DF19" s="626"/>
      <c r="DG19" s="626"/>
      <c r="DH19" s="626"/>
      <c r="DI19" s="626"/>
      <c r="DJ19" s="626"/>
      <c r="DK19" s="626"/>
      <c r="DL19" s="626"/>
      <c r="DM19" s="626"/>
      <c r="DN19" s="626"/>
      <c r="DO19" s="626"/>
      <c r="DP19" s="627"/>
      <c r="DQ19" s="631" t="s">
        <v>129</v>
      </c>
      <c r="DR19" s="626"/>
      <c r="DS19" s="626"/>
      <c r="DT19" s="626"/>
      <c r="DU19" s="626"/>
      <c r="DV19" s="626"/>
      <c r="DW19" s="626"/>
      <c r="DX19" s="626"/>
      <c r="DY19" s="626"/>
      <c r="DZ19" s="626"/>
      <c r="EA19" s="626"/>
      <c r="EB19" s="626"/>
      <c r="EC19" s="666"/>
    </row>
    <row r="20" spans="2:133" ht="11.25" customHeight="1" x14ac:dyDescent="0.15">
      <c r="B20" s="620" t="s">
        <v>275</v>
      </c>
      <c r="C20" s="621"/>
      <c r="D20" s="621"/>
      <c r="E20" s="621"/>
      <c r="F20" s="621"/>
      <c r="G20" s="621"/>
      <c r="H20" s="621"/>
      <c r="I20" s="621"/>
      <c r="J20" s="621"/>
      <c r="K20" s="621"/>
      <c r="L20" s="621"/>
      <c r="M20" s="621"/>
      <c r="N20" s="621"/>
      <c r="O20" s="621"/>
      <c r="P20" s="621"/>
      <c r="Q20" s="622"/>
      <c r="R20" s="623">
        <v>105823</v>
      </c>
      <c r="S20" s="626"/>
      <c r="T20" s="626"/>
      <c r="U20" s="626"/>
      <c r="V20" s="626"/>
      <c r="W20" s="626"/>
      <c r="X20" s="626"/>
      <c r="Y20" s="627"/>
      <c r="Z20" s="685">
        <v>2.4</v>
      </c>
      <c r="AA20" s="685"/>
      <c r="AB20" s="685"/>
      <c r="AC20" s="685"/>
      <c r="AD20" s="686" t="s">
        <v>129</v>
      </c>
      <c r="AE20" s="686"/>
      <c r="AF20" s="686"/>
      <c r="AG20" s="686"/>
      <c r="AH20" s="686"/>
      <c r="AI20" s="686"/>
      <c r="AJ20" s="686"/>
      <c r="AK20" s="686"/>
      <c r="AL20" s="628" t="s">
        <v>129</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t="s">
        <v>129</v>
      </c>
      <c r="BH20" s="626"/>
      <c r="BI20" s="626"/>
      <c r="BJ20" s="626"/>
      <c r="BK20" s="626"/>
      <c r="BL20" s="626"/>
      <c r="BM20" s="626"/>
      <c r="BN20" s="627"/>
      <c r="BO20" s="685" t="s">
        <v>129</v>
      </c>
      <c r="BP20" s="685"/>
      <c r="BQ20" s="685"/>
      <c r="BR20" s="685"/>
      <c r="BS20" s="631" t="s">
        <v>234</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4052459</v>
      </c>
      <c r="CS20" s="626"/>
      <c r="CT20" s="626"/>
      <c r="CU20" s="626"/>
      <c r="CV20" s="626"/>
      <c r="CW20" s="626"/>
      <c r="CX20" s="626"/>
      <c r="CY20" s="627"/>
      <c r="CZ20" s="685">
        <v>100</v>
      </c>
      <c r="DA20" s="685"/>
      <c r="DB20" s="685"/>
      <c r="DC20" s="685"/>
      <c r="DD20" s="631">
        <v>887960</v>
      </c>
      <c r="DE20" s="626"/>
      <c r="DF20" s="626"/>
      <c r="DG20" s="626"/>
      <c r="DH20" s="626"/>
      <c r="DI20" s="626"/>
      <c r="DJ20" s="626"/>
      <c r="DK20" s="626"/>
      <c r="DL20" s="626"/>
      <c r="DM20" s="626"/>
      <c r="DN20" s="626"/>
      <c r="DO20" s="626"/>
      <c r="DP20" s="627"/>
      <c r="DQ20" s="631">
        <v>2253564</v>
      </c>
      <c r="DR20" s="626"/>
      <c r="DS20" s="626"/>
      <c r="DT20" s="626"/>
      <c r="DU20" s="626"/>
      <c r="DV20" s="626"/>
      <c r="DW20" s="626"/>
      <c r="DX20" s="626"/>
      <c r="DY20" s="626"/>
      <c r="DZ20" s="626"/>
      <c r="EA20" s="626"/>
      <c r="EB20" s="626"/>
      <c r="EC20" s="666"/>
    </row>
    <row r="21" spans="2:133" ht="11.25" customHeight="1" x14ac:dyDescent="0.15">
      <c r="B21" s="620" t="s">
        <v>278</v>
      </c>
      <c r="C21" s="621"/>
      <c r="D21" s="621"/>
      <c r="E21" s="621"/>
      <c r="F21" s="621"/>
      <c r="G21" s="621"/>
      <c r="H21" s="621"/>
      <c r="I21" s="621"/>
      <c r="J21" s="621"/>
      <c r="K21" s="621"/>
      <c r="L21" s="621"/>
      <c r="M21" s="621"/>
      <c r="N21" s="621"/>
      <c r="O21" s="621"/>
      <c r="P21" s="621"/>
      <c r="Q21" s="622"/>
      <c r="R21" s="623" t="s">
        <v>234</v>
      </c>
      <c r="S21" s="626"/>
      <c r="T21" s="626"/>
      <c r="U21" s="626"/>
      <c r="V21" s="626"/>
      <c r="W21" s="626"/>
      <c r="X21" s="626"/>
      <c r="Y21" s="627"/>
      <c r="Z21" s="685" t="s">
        <v>137</v>
      </c>
      <c r="AA21" s="685"/>
      <c r="AB21" s="685"/>
      <c r="AC21" s="685"/>
      <c r="AD21" s="686" t="s">
        <v>234</v>
      </c>
      <c r="AE21" s="686"/>
      <c r="AF21" s="686"/>
      <c r="AG21" s="686"/>
      <c r="AH21" s="686"/>
      <c r="AI21" s="686"/>
      <c r="AJ21" s="686"/>
      <c r="AK21" s="686"/>
      <c r="AL21" s="628" t="s">
        <v>137</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t="s">
        <v>137</v>
      </c>
      <c r="BH21" s="626"/>
      <c r="BI21" s="626"/>
      <c r="BJ21" s="626"/>
      <c r="BK21" s="626"/>
      <c r="BL21" s="626"/>
      <c r="BM21" s="626"/>
      <c r="BN21" s="627"/>
      <c r="BO21" s="685" t="s">
        <v>129</v>
      </c>
      <c r="BP21" s="685"/>
      <c r="BQ21" s="685"/>
      <c r="BR21" s="685"/>
      <c r="BS21" s="631" t="s">
        <v>137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280</v>
      </c>
      <c r="C22" s="621"/>
      <c r="D22" s="621"/>
      <c r="E22" s="621"/>
      <c r="F22" s="621"/>
      <c r="G22" s="621"/>
      <c r="H22" s="621"/>
      <c r="I22" s="621"/>
      <c r="J22" s="621"/>
      <c r="K22" s="621"/>
      <c r="L22" s="621"/>
      <c r="M22" s="621"/>
      <c r="N22" s="621"/>
      <c r="O22" s="621"/>
      <c r="P22" s="621"/>
      <c r="Q22" s="622"/>
      <c r="R22" s="623">
        <v>2047295</v>
      </c>
      <c r="S22" s="626"/>
      <c r="T22" s="626"/>
      <c r="U22" s="626"/>
      <c r="V22" s="626"/>
      <c r="W22" s="626"/>
      <c r="X22" s="626"/>
      <c r="Y22" s="627"/>
      <c r="Z22" s="685">
        <v>47.1</v>
      </c>
      <c r="AA22" s="685"/>
      <c r="AB22" s="685"/>
      <c r="AC22" s="685"/>
      <c r="AD22" s="686">
        <v>1941472</v>
      </c>
      <c r="AE22" s="686"/>
      <c r="AF22" s="686"/>
      <c r="AG22" s="686"/>
      <c r="AH22" s="686"/>
      <c r="AI22" s="686"/>
      <c r="AJ22" s="686"/>
      <c r="AK22" s="686"/>
      <c r="AL22" s="628">
        <v>99.7</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137</v>
      </c>
      <c r="BH22" s="626"/>
      <c r="BI22" s="626"/>
      <c r="BJ22" s="626"/>
      <c r="BK22" s="626"/>
      <c r="BL22" s="626"/>
      <c r="BM22" s="626"/>
      <c r="BN22" s="627"/>
      <c r="BO22" s="685" t="s">
        <v>137</v>
      </c>
      <c r="BP22" s="685"/>
      <c r="BQ22" s="685"/>
      <c r="BR22" s="685"/>
      <c r="BS22" s="631" t="s">
        <v>137</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283</v>
      </c>
      <c r="C23" s="621"/>
      <c r="D23" s="621"/>
      <c r="E23" s="621"/>
      <c r="F23" s="621"/>
      <c r="G23" s="621"/>
      <c r="H23" s="621"/>
      <c r="I23" s="621"/>
      <c r="J23" s="621"/>
      <c r="K23" s="621"/>
      <c r="L23" s="621"/>
      <c r="M23" s="621"/>
      <c r="N23" s="621"/>
      <c r="O23" s="621"/>
      <c r="P23" s="621"/>
      <c r="Q23" s="622"/>
      <c r="R23" s="623">
        <v>817</v>
      </c>
      <c r="S23" s="626"/>
      <c r="T23" s="626"/>
      <c r="U23" s="626"/>
      <c r="V23" s="626"/>
      <c r="W23" s="626"/>
      <c r="X23" s="626"/>
      <c r="Y23" s="627"/>
      <c r="Z23" s="685">
        <v>0</v>
      </c>
      <c r="AA23" s="685"/>
      <c r="AB23" s="685"/>
      <c r="AC23" s="685"/>
      <c r="AD23" s="686">
        <v>817</v>
      </c>
      <c r="AE23" s="686"/>
      <c r="AF23" s="686"/>
      <c r="AG23" s="686"/>
      <c r="AH23" s="686"/>
      <c r="AI23" s="686"/>
      <c r="AJ23" s="686"/>
      <c r="AK23" s="686"/>
      <c r="AL23" s="628">
        <v>0</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t="s">
        <v>129</v>
      </c>
      <c r="BH23" s="626"/>
      <c r="BI23" s="626"/>
      <c r="BJ23" s="626"/>
      <c r="BK23" s="626"/>
      <c r="BL23" s="626"/>
      <c r="BM23" s="626"/>
      <c r="BN23" s="627"/>
      <c r="BO23" s="685" t="s">
        <v>234</v>
      </c>
      <c r="BP23" s="685"/>
      <c r="BQ23" s="685"/>
      <c r="BR23" s="685"/>
      <c r="BS23" s="631" t="s">
        <v>137</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15">
      <c r="B24" s="620" t="s">
        <v>290</v>
      </c>
      <c r="C24" s="621"/>
      <c r="D24" s="621"/>
      <c r="E24" s="621"/>
      <c r="F24" s="621"/>
      <c r="G24" s="621"/>
      <c r="H24" s="621"/>
      <c r="I24" s="621"/>
      <c r="J24" s="621"/>
      <c r="K24" s="621"/>
      <c r="L24" s="621"/>
      <c r="M24" s="621"/>
      <c r="N24" s="621"/>
      <c r="O24" s="621"/>
      <c r="P24" s="621"/>
      <c r="Q24" s="622"/>
      <c r="R24" s="623">
        <v>16</v>
      </c>
      <c r="S24" s="626"/>
      <c r="T24" s="626"/>
      <c r="U24" s="626"/>
      <c r="V24" s="626"/>
      <c r="W24" s="626"/>
      <c r="X24" s="626"/>
      <c r="Y24" s="627"/>
      <c r="Z24" s="685">
        <v>0</v>
      </c>
      <c r="AA24" s="685"/>
      <c r="AB24" s="685"/>
      <c r="AC24" s="685"/>
      <c r="AD24" s="686" t="s">
        <v>234</v>
      </c>
      <c r="AE24" s="686"/>
      <c r="AF24" s="686"/>
      <c r="AG24" s="686"/>
      <c r="AH24" s="686"/>
      <c r="AI24" s="686"/>
      <c r="AJ24" s="686"/>
      <c r="AK24" s="686"/>
      <c r="AL24" s="628" t="s">
        <v>234</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129</v>
      </c>
      <c r="BH24" s="626"/>
      <c r="BI24" s="626"/>
      <c r="BJ24" s="626"/>
      <c r="BK24" s="626"/>
      <c r="BL24" s="626"/>
      <c r="BM24" s="626"/>
      <c r="BN24" s="627"/>
      <c r="BO24" s="685" t="s">
        <v>234</v>
      </c>
      <c r="BP24" s="685"/>
      <c r="BQ24" s="685"/>
      <c r="BR24" s="685"/>
      <c r="BS24" s="631" t="s">
        <v>234</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1352596</v>
      </c>
      <c r="CS24" s="689"/>
      <c r="CT24" s="689"/>
      <c r="CU24" s="689"/>
      <c r="CV24" s="689"/>
      <c r="CW24" s="689"/>
      <c r="CX24" s="689"/>
      <c r="CY24" s="735"/>
      <c r="CZ24" s="736">
        <v>33.4</v>
      </c>
      <c r="DA24" s="705"/>
      <c r="DB24" s="705"/>
      <c r="DC24" s="739"/>
      <c r="DD24" s="734">
        <v>1058657</v>
      </c>
      <c r="DE24" s="689"/>
      <c r="DF24" s="689"/>
      <c r="DG24" s="689"/>
      <c r="DH24" s="689"/>
      <c r="DI24" s="689"/>
      <c r="DJ24" s="689"/>
      <c r="DK24" s="735"/>
      <c r="DL24" s="734">
        <v>972723</v>
      </c>
      <c r="DM24" s="689"/>
      <c r="DN24" s="689"/>
      <c r="DO24" s="689"/>
      <c r="DP24" s="689"/>
      <c r="DQ24" s="689"/>
      <c r="DR24" s="689"/>
      <c r="DS24" s="689"/>
      <c r="DT24" s="689"/>
      <c r="DU24" s="689"/>
      <c r="DV24" s="735"/>
      <c r="DW24" s="736">
        <v>48</v>
      </c>
      <c r="DX24" s="705"/>
      <c r="DY24" s="705"/>
      <c r="DZ24" s="705"/>
      <c r="EA24" s="705"/>
      <c r="EB24" s="705"/>
      <c r="EC24" s="737"/>
    </row>
    <row r="25" spans="2:133" ht="11.25" customHeight="1" x14ac:dyDescent="0.15">
      <c r="B25" s="620" t="s">
        <v>293</v>
      </c>
      <c r="C25" s="621"/>
      <c r="D25" s="621"/>
      <c r="E25" s="621"/>
      <c r="F25" s="621"/>
      <c r="G25" s="621"/>
      <c r="H25" s="621"/>
      <c r="I25" s="621"/>
      <c r="J25" s="621"/>
      <c r="K25" s="621"/>
      <c r="L25" s="621"/>
      <c r="M25" s="621"/>
      <c r="N25" s="621"/>
      <c r="O25" s="621"/>
      <c r="P25" s="621"/>
      <c r="Q25" s="622"/>
      <c r="R25" s="623">
        <v>66504</v>
      </c>
      <c r="S25" s="626"/>
      <c r="T25" s="626"/>
      <c r="U25" s="626"/>
      <c r="V25" s="626"/>
      <c r="W25" s="626"/>
      <c r="X25" s="626"/>
      <c r="Y25" s="627"/>
      <c r="Z25" s="685">
        <v>1.5</v>
      </c>
      <c r="AA25" s="685"/>
      <c r="AB25" s="685"/>
      <c r="AC25" s="685"/>
      <c r="AD25" s="686" t="s">
        <v>137</v>
      </c>
      <c r="AE25" s="686"/>
      <c r="AF25" s="686"/>
      <c r="AG25" s="686"/>
      <c r="AH25" s="686"/>
      <c r="AI25" s="686"/>
      <c r="AJ25" s="686"/>
      <c r="AK25" s="686"/>
      <c r="AL25" s="628" t="s">
        <v>137</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129</v>
      </c>
      <c r="BH25" s="626"/>
      <c r="BI25" s="626"/>
      <c r="BJ25" s="626"/>
      <c r="BK25" s="626"/>
      <c r="BL25" s="626"/>
      <c r="BM25" s="626"/>
      <c r="BN25" s="627"/>
      <c r="BO25" s="685" t="s">
        <v>137</v>
      </c>
      <c r="BP25" s="685"/>
      <c r="BQ25" s="685"/>
      <c r="BR25" s="685"/>
      <c r="BS25" s="631" t="s">
        <v>129</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646953</v>
      </c>
      <c r="CS25" s="624"/>
      <c r="CT25" s="624"/>
      <c r="CU25" s="624"/>
      <c r="CV25" s="624"/>
      <c r="CW25" s="624"/>
      <c r="CX25" s="624"/>
      <c r="CY25" s="625"/>
      <c r="CZ25" s="628">
        <v>16</v>
      </c>
      <c r="DA25" s="657"/>
      <c r="DB25" s="657"/>
      <c r="DC25" s="658"/>
      <c r="DD25" s="631">
        <v>595240</v>
      </c>
      <c r="DE25" s="624"/>
      <c r="DF25" s="624"/>
      <c r="DG25" s="624"/>
      <c r="DH25" s="624"/>
      <c r="DI25" s="624"/>
      <c r="DJ25" s="624"/>
      <c r="DK25" s="625"/>
      <c r="DL25" s="631">
        <v>589977</v>
      </c>
      <c r="DM25" s="624"/>
      <c r="DN25" s="624"/>
      <c r="DO25" s="624"/>
      <c r="DP25" s="624"/>
      <c r="DQ25" s="624"/>
      <c r="DR25" s="624"/>
      <c r="DS25" s="624"/>
      <c r="DT25" s="624"/>
      <c r="DU25" s="624"/>
      <c r="DV25" s="625"/>
      <c r="DW25" s="628">
        <v>29.1</v>
      </c>
      <c r="DX25" s="657"/>
      <c r="DY25" s="657"/>
      <c r="DZ25" s="657"/>
      <c r="EA25" s="657"/>
      <c r="EB25" s="657"/>
      <c r="EC25" s="659"/>
    </row>
    <row r="26" spans="2:133" ht="11.25" customHeight="1" x14ac:dyDescent="0.15">
      <c r="B26" s="620" t="s">
        <v>296</v>
      </c>
      <c r="C26" s="621"/>
      <c r="D26" s="621"/>
      <c r="E26" s="621"/>
      <c r="F26" s="621"/>
      <c r="G26" s="621"/>
      <c r="H26" s="621"/>
      <c r="I26" s="621"/>
      <c r="J26" s="621"/>
      <c r="K26" s="621"/>
      <c r="L26" s="621"/>
      <c r="M26" s="621"/>
      <c r="N26" s="621"/>
      <c r="O26" s="621"/>
      <c r="P26" s="621"/>
      <c r="Q26" s="622"/>
      <c r="R26" s="623">
        <v>3415</v>
      </c>
      <c r="S26" s="626"/>
      <c r="T26" s="626"/>
      <c r="U26" s="626"/>
      <c r="V26" s="626"/>
      <c r="W26" s="626"/>
      <c r="X26" s="626"/>
      <c r="Y26" s="627"/>
      <c r="Z26" s="685">
        <v>0.1</v>
      </c>
      <c r="AA26" s="685"/>
      <c r="AB26" s="685"/>
      <c r="AC26" s="685"/>
      <c r="AD26" s="686" t="s">
        <v>137</v>
      </c>
      <c r="AE26" s="686"/>
      <c r="AF26" s="686"/>
      <c r="AG26" s="686"/>
      <c r="AH26" s="686"/>
      <c r="AI26" s="686"/>
      <c r="AJ26" s="686"/>
      <c r="AK26" s="686"/>
      <c r="AL26" s="628" t="s">
        <v>129</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137</v>
      </c>
      <c r="BH26" s="626"/>
      <c r="BI26" s="626"/>
      <c r="BJ26" s="626"/>
      <c r="BK26" s="626"/>
      <c r="BL26" s="626"/>
      <c r="BM26" s="626"/>
      <c r="BN26" s="627"/>
      <c r="BO26" s="685" t="s">
        <v>234</v>
      </c>
      <c r="BP26" s="685"/>
      <c r="BQ26" s="685"/>
      <c r="BR26" s="685"/>
      <c r="BS26" s="631" t="s">
        <v>129</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374124</v>
      </c>
      <c r="CS26" s="626"/>
      <c r="CT26" s="626"/>
      <c r="CU26" s="626"/>
      <c r="CV26" s="626"/>
      <c r="CW26" s="626"/>
      <c r="CX26" s="626"/>
      <c r="CY26" s="627"/>
      <c r="CZ26" s="628">
        <v>9.1999999999999993</v>
      </c>
      <c r="DA26" s="657"/>
      <c r="DB26" s="657"/>
      <c r="DC26" s="658"/>
      <c r="DD26" s="631">
        <v>335914</v>
      </c>
      <c r="DE26" s="626"/>
      <c r="DF26" s="626"/>
      <c r="DG26" s="626"/>
      <c r="DH26" s="626"/>
      <c r="DI26" s="626"/>
      <c r="DJ26" s="626"/>
      <c r="DK26" s="627"/>
      <c r="DL26" s="631" t="s">
        <v>234</v>
      </c>
      <c r="DM26" s="626"/>
      <c r="DN26" s="626"/>
      <c r="DO26" s="626"/>
      <c r="DP26" s="626"/>
      <c r="DQ26" s="626"/>
      <c r="DR26" s="626"/>
      <c r="DS26" s="626"/>
      <c r="DT26" s="626"/>
      <c r="DU26" s="626"/>
      <c r="DV26" s="627"/>
      <c r="DW26" s="628" t="s">
        <v>234</v>
      </c>
      <c r="DX26" s="657"/>
      <c r="DY26" s="657"/>
      <c r="DZ26" s="657"/>
      <c r="EA26" s="657"/>
      <c r="EB26" s="657"/>
      <c r="EC26" s="659"/>
    </row>
    <row r="27" spans="2:133" ht="11.25" customHeight="1" x14ac:dyDescent="0.15">
      <c r="B27" s="620" t="s">
        <v>299</v>
      </c>
      <c r="C27" s="621"/>
      <c r="D27" s="621"/>
      <c r="E27" s="621"/>
      <c r="F27" s="621"/>
      <c r="G27" s="621"/>
      <c r="H27" s="621"/>
      <c r="I27" s="621"/>
      <c r="J27" s="621"/>
      <c r="K27" s="621"/>
      <c r="L27" s="621"/>
      <c r="M27" s="621"/>
      <c r="N27" s="621"/>
      <c r="O27" s="621"/>
      <c r="P27" s="621"/>
      <c r="Q27" s="622"/>
      <c r="R27" s="623">
        <v>536244</v>
      </c>
      <c r="S27" s="626"/>
      <c r="T27" s="626"/>
      <c r="U27" s="626"/>
      <c r="V27" s="626"/>
      <c r="W27" s="626"/>
      <c r="X27" s="626"/>
      <c r="Y27" s="627"/>
      <c r="Z27" s="685">
        <v>12.3</v>
      </c>
      <c r="AA27" s="685"/>
      <c r="AB27" s="685"/>
      <c r="AC27" s="685"/>
      <c r="AD27" s="686" t="s">
        <v>129</v>
      </c>
      <c r="AE27" s="686"/>
      <c r="AF27" s="686"/>
      <c r="AG27" s="686"/>
      <c r="AH27" s="686"/>
      <c r="AI27" s="686"/>
      <c r="AJ27" s="686"/>
      <c r="AK27" s="686"/>
      <c r="AL27" s="628" t="s">
        <v>129</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858939</v>
      </c>
      <c r="BH27" s="626"/>
      <c r="BI27" s="626"/>
      <c r="BJ27" s="626"/>
      <c r="BK27" s="626"/>
      <c r="BL27" s="626"/>
      <c r="BM27" s="626"/>
      <c r="BN27" s="627"/>
      <c r="BO27" s="685">
        <v>100</v>
      </c>
      <c r="BP27" s="685"/>
      <c r="BQ27" s="685"/>
      <c r="BR27" s="685"/>
      <c r="BS27" s="631" t="s">
        <v>137</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285598</v>
      </c>
      <c r="CS27" s="624"/>
      <c r="CT27" s="624"/>
      <c r="CU27" s="624"/>
      <c r="CV27" s="624"/>
      <c r="CW27" s="624"/>
      <c r="CX27" s="624"/>
      <c r="CY27" s="625"/>
      <c r="CZ27" s="628">
        <v>7</v>
      </c>
      <c r="DA27" s="657"/>
      <c r="DB27" s="657"/>
      <c r="DC27" s="658"/>
      <c r="DD27" s="631">
        <v>73357</v>
      </c>
      <c r="DE27" s="624"/>
      <c r="DF27" s="624"/>
      <c r="DG27" s="624"/>
      <c r="DH27" s="624"/>
      <c r="DI27" s="624"/>
      <c r="DJ27" s="624"/>
      <c r="DK27" s="625"/>
      <c r="DL27" s="631">
        <v>73250</v>
      </c>
      <c r="DM27" s="624"/>
      <c r="DN27" s="624"/>
      <c r="DO27" s="624"/>
      <c r="DP27" s="624"/>
      <c r="DQ27" s="624"/>
      <c r="DR27" s="624"/>
      <c r="DS27" s="624"/>
      <c r="DT27" s="624"/>
      <c r="DU27" s="624"/>
      <c r="DV27" s="625"/>
      <c r="DW27" s="628">
        <v>3.6</v>
      </c>
      <c r="DX27" s="657"/>
      <c r="DY27" s="657"/>
      <c r="DZ27" s="657"/>
      <c r="EA27" s="657"/>
      <c r="EB27" s="657"/>
      <c r="EC27" s="659"/>
    </row>
    <row r="28" spans="2:133" ht="11.25" customHeight="1" x14ac:dyDescent="0.15">
      <c r="B28" s="728" t="s">
        <v>302</v>
      </c>
      <c r="C28" s="729"/>
      <c r="D28" s="729"/>
      <c r="E28" s="729"/>
      <c r="F28" s="729"/>
      <c r="G28" s="729"/>
      <c r="H28" s="729"/>
      <c r="I28" s="729"/>
      <c r="J28" s="729"/>
      <c r="K28" s="729"/>
      <c r="L28" s="729"/>
      <c r="M28" s="729"/>
      <c r="N28" s="729"/>
      <c r="O28" s="729"/>
      <c r="P28" s="729"/>
      <c r="Q28" s="730"/>
      <c r="R28" s="623" t="s">
        <v>137</v>
      </c>
      <c r="S28" s="626"/>
      <c r="T28" s="626"/>
      <c r="U28" s="626"/>
      <c r="V28" s="626"/>
      <c r="W28" s="626"/>
      <c r="X28" s="626"/>
      <c r="Y28" s="627"/>
      <c r="Z28" s="685" t="s">
        <v>129</v>
      </c>
      <c r="AA28" s="685"/>
      <c r="AB28" s="685"/>
      <c r="AC28" s="685"/>
      <c r="AD28" s="686" t="s">
        <v>129</v>
      </c>
      <c r="AE28" s="686"/>
      <c r="AF28" s="686"/>
      <c r="AG28" s="686"/>
      <c r="AH28" s="686"/>
      <c r="AI28" s="686"/>
      <c r="AJ28" s="686"/>
      <c r="AK28" s="686"/>
      <c r="AL28" s="628" t="s">
        <v>129</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420045</v>
      </c>
      <c r="CS28" s="626"/>
      <c r="CT28" s="626"/>
      <c r="CU28" s="626"/>
      <c r="CV28" s="626"/>
      <c r="CW28" s="626"/>
      <c r="CX28" s="626"/>
      <c r="CY28" s="627"/>
      <c r="CZ28" s="628">
        <v>10.4</v>
      </c>
      <c r="DA28" s="657"/>
      <c r="DB28" s="657"/>
      <c r="DC28" s="658"/>
      <c r="DD28" s="631">
        <v>390060</v>
      </c>
      <c r="DE28" s="626"/>
      <c r="DF28" s="626"/>
      <c r="DG28" s="626"/>
      <c r="DH28" s="626"/>
      <c r="DI28" s="626"/>
      <c r="DJ28" s="626"/>
      <c r="DK28" s="627"/>
      <c r="DL28" s="631">
        <v>309496</v>
      </c>
      <c r="DM28" s="626"/>
      <c r="DN28" s="626"/>
      <c r="DO28" s="626"/>
      <c r="DP28" s="626"/>
      <c r="DQ28" s="626"/>
      <c r="DR28" s="626"/>
      <c r="DS28" s="626"/>
      <c r="DT28" s="626"/>
      <c r="DU28" s="626"/>
      <c r="DV28" s="627"/>
      <c r="DW28" s="628">
        <v>15.3</v>
      </c>
      <c r="DX28" s="657"/>
      <c r="DY28" s="657"/>
      <c r="DZ28" s="657"/>
      <c r="EA28" s="657"/>
      <c r="EB28" s="657"/>
      <c r="EC28" s="659"/>
    </row>
    <row r="29" spans="2:133" ht="11.25" customHeight="1" x14ac:dyDescent="0.15">
      <c r="B29" s="620" t="s">
        <v>304</v>
      </c>
      <c r="C29" s="621"/>
      <c r="D29" s="621"/>
      <c r="E29" s="621"/>
      <c r="F29" s="621"/>
      <c r="G29" s="621"/>
      <c r="H29" s="621"/>
      <c r="I29" s="621"/>
      <c r="J29" s="621"/>
      <c r="K29" s="621"/>
      <c r="L29" s="621"/>
      <c r="M29" s="621"/>
      <c r="N29" s="621"/>
      <c r="O29" s="621"/>
      <c r="P29" s="621"/>
      <c r="Q29" s="622"/>
      <c r="R29" s="623">
        <v>528784</v>
      </c>
      <c r="S29" s="626"/>
      <c r="T29" s="626"/>
      <c r="U29" s="626"/>
      <c r="V29" s="626"/>
      <c r="W29" s="626"/>
      <c r="X29" s="626"/>
      <c r="Y29" s="627"/>
      <c r="Z29" s="685">
        <v>12.2</v>
      </c>
      <c r="AA29" s="685"/>
      <c r="AB29" s="685"/>
      <c r="AC29" s="685"/>
      <c r="AD29" s="686" t="s">
        <v>129</v>
      </c>
      <c r="AE29" s="686"/>
      <c r="AF29" s="686"/>
      <c r="AG29" s="686"/>
      <c r="AH29" s="686"/>
      <c r="AI29" s="686"/>
      <c r="AJ29" s="686"/>
      <c r="AK29" s="686"/>
      <c r="AL29" s="628" t="s">
        <v>234</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70</v>
      </c>
      <c r="CG29" s="664"/>
      <c r="CH29" s="664"/>
      <c r="CI29" s="664"/>
      <c r="CJ29" s="664"/>
      <c r="CK29" s="664"/>
      <c r="CL29" s="664"/>
      <c r="CM29" s="664"/>
      <c r="CN29" s="664"/>
      <c r="CO29" s="664"/>
      <c r="CP29" s="664"/>
      <c r="CQ29" s="665"/>
      <c r="CR29" s="623">
        <v>419498</v>
      </c>
      <c r="CS29" s="624"/>
      <c r="CT29" s="624"/>
      <c r="CU29" s="624"/>
      <c r="CV29" s="624"/>
      <c r="CW29" s="624"/>
      <c r="CX29" s="624"/>
      <c r="CY29" s="625"/>
      <c r="CZ29" s="628">
        <v>10.4</v>
      </c>
      <c r="DA29" s="657"/>
      <c r="DB29" s="657"/>
      <c r="DC29" s="658"/>
      <c r="DD29" s="631">
        <v>389513</v>
      </c>
      <c r="DE29" s="624"/>
      <c r="DF29" s="624"/>
      <c r="DG29" s="624"/>
      <c r="DH29" s="624"/>
      <c r="DI29" s="624"/>
      <c r="DJ29" s="624"/>
      <c r="DK29" s="625"/>
      <c r="DL29" s="631">
        <v>308949</v>
      </c>
      <c r="DM29" s="624"/>
      <c r="DN29" s="624"/>
      <c r="DO29" s="624"/>
      <c r="DP29" s="624"/>
      <c r="DQ29" s="624"/>
      <c r="DR29" s="624"/>
      <c r="DS29" s="624"/>
      <c r="DT29" s="624"/>
      <c r="DU29" s="624"/>
      <c r="DV29" s="625"/>
      <c r="DW29" s="628">
        <v>15.2</v>
      </c>
      <c r="DX29" s="657"/>
      <c r="DY29" s="657"/>
      <c r="DZ29" s="657"/>
      <c r="EA29" s="657"/>
      <c r="EB29" s="657"/>
      <c r="EC29" s="659"/>
    </row>
    <row r="30" spans="2:133" ht="11.25" customHeight="1" x14ac:dyDescent="0.15">
      <c r="B30" s="620" t="s">
        <v>308</v>
      </c>
      <c r="C30" s="621"/>
      <c r="D30" s="621"/>
      <c r="E30" s="621"/>
      <c r="F30" s="621"/>
      <c r="G30" s="621"/>
      <c r="H30" s="621"/>
      <c r="I30" s="621"/>
      <c r="J30" s="621"/>
      <c r="K30" s="621"/>
      <c r="L30" s="621"/>
      <c r="M30" s="621"/>
      <c r="N30" s="621"/>
      <c r="O30" s="621"/>
      <c r="P30" s="621"/>
      <c r="Q30" s="622"/>
      <c r="R30" s="623">
        <v>73947</v>
      </c>
      <c r="S30" s="626"/>
      <c r="T30" s="626"/>
      <c r="U30" s="626"/>
      <c r="V30" s="626"/>
      <c r="W30" s="626"/>
      <c r="X30" s="626"/>
      <c r="Y30" s="627"/>
      <c r="Z30" s="685">
        <v>1.7</v>
      </c>
      <c r="AA30" s="685"/>
      <c r="AB30" s="685"/>
      <c r="AC30" s="685"/>
      <c r="AD30" s="686">
        <v>4577</v>
      </c>
      <c r="AE30" s="686"/>
      <c r="AF30" s="686"/>
      <c r="AG30" s="686"/>
      <c r="AH30" s="686"/>
      <c r="AI30" s="686"/>
      <c r="AJ30" s="686"/>
      <c r="AK30" s="686"/>
      <c r="AL30" s="628">
        <v>0.2</v>
      </c>
      <c r="AM30" s="629"/>
      <c r="AN30" s="629"/>
      <c r="AO30" s="687"/>
      <c r="AP30" s="713" t="s">
        <v>309</v>
      </c>
      <c r="AQ30" s="714"/>
      <c r="AR30" s="714"/>
      <c r="AS30" s="714"/>
      <c r="AT30" s="719" t="s">
        <v>310</v>
      </c>
      <c r="AU30" s="230"/>
      <c r="AV30" s="230"/>
      <c r="AW30" s="230"/>
      <c r="AX30" s="722" t="s">
        <v>187</v>
      </c>
      <c r="AY30" s="723"/>
      <c r="AZ30" s="723"/>
      <c r="BA30" s="723"/>
      <c r="BB30" s="723"/>
      <c r="BC30" s="723"/>
      <c r="BD30" s="723"/>
      <c r="BE30" s="723"/>
      <c r="BF30" s="724"/>
      <c r="BG30" s="703">
        <v>99.4</v>
      </c>
      <c r="BH30" s="704"/>
      <c r="BI30" s="704"/>
      <c r="BJ30" s="704"/>
      <c r="BK30" s="704"/>
      <c r="BL30" s="704"/>
      <c r="BM30" s="705">
        <v>97.6</v>
      </c>
      <c r="BN30" s="704"/>
      <c r="BO30" s="704"/>
      <c r="BP30" s="704"/>
      <c r="BQ30" s="706"/>
      <c r="BR30" s="703">
        <v>99.2</v>
      </c>
      <c r="BS30" s="704"/>
      <c r="BT30" s="704"/>
      <c r="BU30" s="704"/>
      <c r="BV30" s="704"/>
      <c r="BW30" s="704"/>
      <c r="BX30" s="705">
        <v>96.8</v>
      </c>
      <c r="BY30" s="704"/>
      <c r="BZ30" s="704"/>
      <c r="CA30" s="704"/>
      <c r="CB30" s="706"/>
      <c r="CD30" s="709"/>
      <c r="CE30" s="710"/>
      <c r="CF30" s="667" t="s">
        <v>311</v>
      </c>
      <c r="CG30" s="664"/>
      <c r="CH30" s="664"/>
      <c r="CI30" s="664"/>
      <c r="CJ30" s="664"/>
      <c r="CK30" s="664"/>
      <c r="CL30" s="664"/>
      <c r="CM30" s="664"/>
      <c r="CN30" s="664"/>
      <c r="CO30" s="664"/>
      <c r="CP30" s="664"/>
      <c r="CQ30" s="665"/>
      <c r="CR30" s="623">
        <v>397523</v>
      </c>
      <c r="CS30" s="626"/>
      <c r="CT30" s="626"/>
      <c r="CU30" s="626"/>
      <c r="CV30" s="626"/>
      <c r="CW30" s="626"/>
      <c r="CX30" s="626"/>
      <c r="CY30" s="627"/>
      <c r="CZ30" s="628">
        <v>9.8000000000000007</v>
      </c>
      <c r="DA30" s="657"/>
      <c r="DB30" s="657"/>
      <c r="DC30" s="658"/>
      <c r="DD30" s="631">
        <v>373188</v>
      </c>
      <c r="DE30" s="626"/>
      <c r="DF30" s="626"/>
      <c r="DG30" s="626"/>
      <c r="DH30" s="626"/>
      <c r="DI30" s="626"/>
      <c r="DJ30" s="626"/>
      <c r="DK30" s="627"/>
      <c r="DL30" s="631">
        <v>292624</v>
      </c>
      <c r="DM30" s="626"/>
      <c r="DN30" s="626"/>
      <c r="DO30" s="626"/>
      <c r="DP30" s="626"/>
      <c r="DQ30" s="626"/>
      <c r="DR30" s="626"/>
      <c r="DS30" s="626"/>
      <c r="DT30" s="626"/>
      <c r="DU30" s="626"/>
      <c r="DV30" s="627"/>
      <c r="DW30" s="628">
        <v>14.4</v>
      </c>
      <c r="DX30" s="657"/>
      <c r="DY30" s="657"/>
      <c r="DZ30" s="657"/>
      <c r="EA30" s="657"/>
      <c r="EB30" s="657"/>
      <c r="EC30" s="659"/>
    </row>
    <row r="31" spans="2:133" ht="11.25" customHeight="1" x14ac:dyDescent="0.15">
      <c r="B31" s="620" t="s">
        <v>312</v>
      </c>
      <c r="C31" s="621"/>
      <c r="D31" s="621"/>
      <c r="E31" s="621"/>
      <c r="F31" s="621"/>
      <c r="G31" s="621"/>
      <c r="H31" s="621"/>
      <c r="I31" s="621"/>
      <c r="J31" s="621"/>
      <c r="K31" s="621"/>
      <c r="L31" s="621"/>
      <c r="M31" s="621"/>
      <c r="N31" s="621"/>
      <c r="O31" s="621"/>
      <c r="P31" s="621"/>
      <c r="Q31" s="622"/>
      <c r="R31" s="623">
        <v>153970</v>
      </c>
      <c r="S31" s="626"/>
      <c r="T31" s="626"/>
      <c r="U31" s="626"/>
      <c r="V31" s="626"/>
      <c r="W31" s="626"/>
      <c r="X31" s="626"/>
      <c r="Y31" s="627"/>
      <c r="Z31" s="685">
        <v>3.5</v>
      </c>
      <c r="AA31" s="685"/>
      <c r="AB31" s="685"/>
      <c r="AC31" s="685"/>
      <c r="AD31" s="686" t="s">
        <v>129</v>
      </c>
      <c r="AE31" s="686"/>
      <c r="AF31" s="686"/>
      <c r="AG31" s="686"/>
      <c r="AH31" s="686"/>
      <c r="AI31" s="686"/>
      <c r="AJ31" s="686"/>
      <c r="AK31" s="686"/>
      <c r="AL31" s="628" t="s">
        <v>137</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99</v>
      </c>
      <c r="BH31" s="624"/>
      <c r="BI31" s="624"/>
      <c r="BJ31" s="624"/>
      <c r="BK31" s="624"/>
      <c r="BL31" s="624"/>
      <c r="BM31" s="629">
        <v>97.9</v>
      </c>
      <c r="BN31" s="702"/>
      <c r="BO31" s="702"/>
      <c r="BP31" s="702"/>
      <c r="BQ31" s="663"/>
      <c r="BR31" s="701">
        <v>99.5</v>
      </c>
      <c r="BS31" s="624"/>
      <c r="BT31" s="624"/>
      <c r="BU31" s="624"/>
      <c r="BV31" s="624"/>
      <c r="BW31" s="624"/>
      <c r="BX31" s="629">
        <v>97.8</v>
      </c>
      <c r="BY31" s="702"/>
      <c r="BZ31" s="702"/>
      <c r="CA31" s="702"/>
      <c r="CB31" s="663"/>
      <c r="CD31" s="709"/>
      <c r="CE31" s="710"/>
      <c r="CF31" s="667" t="s">
        <v>315</v>
      </c>
      <c r="CG31" s="664"/>
      <c r="CH31" s="664"/>
      <c r="CI31" s="664"/>
      <c r="CJ31" s="664"/>
      <c r="CK31" s="664"/>
      <c r="CL31" s="664"/>
      <c r="CM31" s="664"/>
      <c r="CN31" s="664"/>
      <c r="CO31" s="664"/>
      <c r="CP31" s="664"/>
      <c r="CQ31" s="665"/>
      <c r="CR31" s="623">
        <v>21975</v>
      </c>
      <c r="CS31" s="624"/>
      <c r="CT31" s="624"/>
      <c r="CU31" s="624"/>
      <c r="CV31" s="624"/>
      <c r="CW31" s="624"/>
      <c r="CX31" s="624"/>
      <c r="CY31" s="625"/>
      <c r="CZ31" s="628">
        <v>0.5</v>
      </c>
      <c r="DA31" s="657"/>
      <c r="DB31" s="657"/>
      <c r="DC31" s="658"/>
      <c r="DD31" s="631">
        <v>16325</v>
      </c>
      <c r="DE31" s="624"/>
      <c r="DF31" s="624"/>
      <c r="DG31" s="624"/>
      <c r="DH31" s="624"/>
      <c r="DI31" s="624"/>
      <c r="DJ31" s="624"/>
      <c r="DK31" s="625"/>
      <c r="DL31" s="631">
        <v>16325</v>
      </c>
      <c r="DM31" s="624"/>
      <c r="DN31" s="624"/>
      <c r="DO31" s="624"/>
      <c r="DP31" s="624"/>
      <c r="DQ31" s="624"/>
      <c r="DR31" s="624"/>
      <c r="DS31" s="624"/>
      <c r="DT31" s="624"/>
      <c r="DU31" s="624"/>
      <c r="DV31" s="625"/>
      <c r="DW31" s="628">
        <v>0.8</v>
      </c>
      <c r="DX31" s="657"/>
      <c r="DY31" s="657"/>
      <c r="DZ31" s="657"/>
      <c r="EA31" s="657"/>
      <c r="EB31" s="657"/>
      <c r="EC31" s="659"/>
    </row>
    <row r="32" spans="2:133" ht="11.25" customHeight="1" x14ac:dyDescent="0.15">
      <c r="B32" s="620" t="s">
        <v>316</v>
      </c>
      <c r="C32" s="621"/>
      <c r="D32" s="621"/>
      <c r="E32" s="621"/>
      <c r="F32" s="621"/>
      <c r="G32" s="621"/>
      <c r="H32" s="621"/>
      <c r="I32" s="621"/>
      <c r="J32" s="621"/>
      <c r="K32" s="621"/>
      <c r="L32" s="621"/>
      <c r="M32" s="621"/>
      <c r="N32" s="621"/>
      <c r="O32" s="621"/>
      <c r="P32" s="621"/>
      <c r="Q32" s="622"/>
      <c r="R32" s="623">
        <v>293354</v>
      </c>
      <c r="S32" s="626"/>
      <c r="T32" s="626"/>
      <c r="U32" s="626"/>
      <c r="V32" s="626"/>
      <c r="W32" s="626"/>
      <c r="X32" s="626"/>
      <c r="Y32" s="627"/>
      <c r="Z32" s="685">
        <v>6.7</v>
      </c>
      <c r="AA32" s="685"/>
      <c r="AB32" s="685"/>
      <c r="AC32" s="685"/>
      <c r="AD32" s="686" t="s">
        <v>129</v>
      </c>
      <c r="AE32" s="686"/>
      <c r="AF32" s="686"/>
      <c r="AG32" s="686"/>
      <c r="AH32" s="686"/>
      <c r="AI32" s="686"/>
      <c r="AJ32" s="686"/>
      <c r="AK32" s="686"/>
      <c r="AL32" s="628" t="s">
        <v>234</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96.6</v>
      </c>
      <c r="BH32" s="639"/>
      <c r="BI32" s="639"/>
      <c r="BJ32" s="639"/>
      <c r="BK32" s="639"/>
      <c r="BL32" s="639"/>
      <c r="BM32" s="683">
        <v>86.6</v>
      </c>
      <c r="BN32" s="639"/>
      <c r="BO32" s="639"/>
      <c r="BP32" s="639"/>
      <c r="BQ32" s="676"/>
      <c r="BR32" s="700">
        <v>96.2</v>
      </c>
      <c r="BS32" s="639"/>
      <c r="BT32" s="639"/>
      <c r="BU32" s="639"/>
      <c r="BV32" s="639"/>
      <c r="BW32" s="639"/>
      <c r="BX32" s="683">
        <v>85.4</v>
      </c>
      <c r="BY32" s="639"/>
      <c r="BZ32" s="639"/>
      <c r="CA32" s="639"/>
      <c r="CB32" s="676"/>
      <c r="CD32" s="711"/>
      <c r="CE32" s="712"/>
      <c r="CF32" s="667" t="s">
        <v>318</v>
      </c>
      <c r="CG32" s="664"/>
      <c r="CH32" s="664"/>
      <c r="CI32" s="664"/>
      <c r="CJ32" s="664"/>
      <c r="CK32" s="664"/>
      <c r="CL32" s="664"/>
      <c r="CM32" s="664"/>
      <c r="CN32" s="664"/>
      <c r="CO32" s="664"/>
      <c r="CP32" s="664"/>
      <c r="CQ32" s="665"/>
      <c r="CR32" s="623">
        <v>547</v>
      </c>
      <c r="CS32" s="626"/>
      <c r="CT32" s="626"/>
      <c r="CU32" s="626"/>
      <c r="CV32" s="626"/>
      <c r="CW32" s="626"/>
      <c r="CX32" s="626"/>
      <c r="CY32" s="627"/>
      <c r="CZ32" s="628">
        <v>0</v>
      </c>
      <c r="DA32" s="657"/>
      <c r="DB32" s="657"/>
      <c r="DC32" s="658"/>
      <c r="DD32" s="631">
        <v>547</v>
      </c>
      <c r="DE32" s="626"/>
      <c r="DF32" s="626"/>
      <c r="DG32" s="626"/>
      <c r="DH32" s="626"/>
      <c r="DI32" s="626"/>
      <c r="DJ32" s="626"/>
      <c r="DK32" s="627"/>
      <c r="DL32" s="631">
        <v>547</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319</v>
      </c>
      <c r="C33" s="621"/>
      <c r="D33" s="621"/>
      <c r="E33" s="621"/>
      <c r="F33" s="621"/>
      <c r="G33" s="621"/>
      <c r="H33" s="621"/>
      <c r="I33" s="621"/>
      <c r="J33" s="621"/>
      <c r="K33" s="621"/>
      <c r="L33" s="621"/>
      <c r="M33" s="621"/>
      <c r="N33" s="621"/>
      <c r="O33" s="621"/>
      <c r="P33" s="621"/>
      <c r="Q33" s="622"/>
      <c r="R33" s="623">
        <v>265133</v>
      </c>
      <c r="S33" s="626"/>
      <c r="T33" s="626"/>
      <c r="U33" s="626"/>
      <c r="V33" s="626"/>
      <c r="W33" s="626"/>
      <c r="X33" s="626"/>
      <c r="Y33" s="627"/>
      <c r="Z33" s="685">
        <v>6.1</v>
      </c>
      <c r="AA33" s="685"/>
      <c r="AB33" s="685"/>
      <c r="AC33" s="685"/>
      <c r="AD33" s="686" t="s">
        <v>129</v>
      </c>
      <c r="AE33" s="686"/>
      <c r="AF33" s="686"/>
      <c r="AG33" s="686"/>
      <c r="AH33" s="686"/>
      <c r="AI33" s="686"/>
      <c r="AJ33" s="686"/>
      <c r="AK33" s="686"/>
      <c r="AL33" s="628" t="s">
        <v>137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1797081</v>
      </c>
      <c r="CS33" s="624"/>
      <c r="CT33" s="624"/>
      <c r="CU33" s="624"/>
      <c r="CV33" s="624"/>
      <c r="CW33" s="624"/>
      <c r="CX33" s="624"/>
      <c r="CY33" s="625"/>
      <c r="CZ33" s="628">
        <v>44.3</v>
      </c>
      <c r="DA33" s="657"/>
      <c r="DB33" s="657"/>
      <c r="DC33" s="658"/>
      <c r="DD33" s="631">
        <v>1163912</v>
      </c>
      <c r="DE33" s="624"/>
      <c r="DF33" s="624"/>
      <c r="DG33" s="624"/>
      <c r="DH33" s="624"/>
      <c r="DI33" s="624"/>
      <c r="DJ33" s="624"/>
      <c r="DK33" s="625"/>
      <c r="DL33" s="631">
        <v>714716</v>
      </c>
      <c r="DM33" s="624"/>
      <c r="DN33" s="624"/>
      <c r="DO33" s="624"/>
      <c r="DP33" s="624"/>
      <c r="DQ33" s="624"/>
      <c r="DR33" s="624"/>
      <c r="DS33" s="624"/>
      <c r="DT33" s="624"/>
      <c r="DU33" s="624"/>
      <c r="DV33" s="625"/>
      <c r="DW33" s="628">
        <v>35.200000000000003</v>
      </c>
      <c r="DX33" s="657"/>
      <c r="DY33" s="657"/>
      <c r="DZ33" s="657"/>
      <c r="EA33" s="657"/>
      <c r="EB33" s="657"/>
      <c r="EC33" s="659"/>
    </row>
    <row r="34" spans="2:133" ht="11.25" customHeight="1" x14ac:dyDescent="0.15">
      <c r="B34" s="620" t="s">
        <v>321</v>
      </c>
      <c r="C34" s="621"/>
      <c r="D34" s="621"/>
      <c r="E34" s="621"/>
      <c r="F34" s="621"/>
      <c r="G34" s="621"/>
      <c r="H34" s="621"/>
      <c r="I34" s="621"/>
      <c r="J34" s="621"/>
      <c r="K34" s="621"/>
      <c r="L34" s="621"/>
      <c r="M34" s="621"/>
      <c r="N34" s="621"/>
      <c r="O34" s="621"/>
      <c r="P34" s="621"/>
      <c r="Q34" s="622"/>
      <c r="R34" s="623">
        <v>74677</v>
      </c>
      <c r="S34" s="626"/>
      <c r="T34" s="626"/>
      <c r="U34" s="626"/>
      <c r="V34" s="626"/>
      <c r="W34" s="626"/>
      <c r="X34" s="626"/>
      <c r="Y34" s="627"/>
      <c r="Z34" s="685">
        <v>1.7</v>
      </c>
      <c r="AA34" s="685"/>
      <c r="AB34" s="685"/>
      <c r="AC34" s="685"/>
      <c r="AD34" s="686">
        <v>975</v>
      </c>
      <c r="AE34" s="686"/>
      <c r="AF34" s="686"/>
      <c r="AG34" s="686"/>
      <c r="AH34" s="686"/>
      <c r="AI34" s="686"/>
      <c r="AJ34" s="686"/>
      <c r="AK34" s="686"/>
      <c r="AL34" s="628">
        <v>0.1</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567173</v>
      </c>
      <c r="CS34" s="626"/>
      <c r="CT34" s="626"/>
      <c r="CU34" s="626"/>
      <c r="CV34" s="626"/>
      <c r="CW34" s="626"/>
      <c r="CX34" s="626"/>
      <c r="CY34" s="627"/>
      <c r="CZ34" s="628">
        <v>14</v>
      </c>
      <c r="DA34" s="657"/>
      <c r="DB34" s="657"/>
      <c r="DC34" s="658"/>
      <c r="DD34" s="631">
        <v>272481</v>
      </c>
      <c r="DE34" s="626"/>
      <c r="DF34" s="626"/>
      <c r="DG34" s="626"/>
      <c r="DH34" s="626"/>
      <c r="DI34" s="626"/>
      <c r="DJ34" s="626"/>
      <c r="DK34" s="627"/>
      <c r="DL34" s="631">
        <v>222156</v>
      </c>
      <c r="DM34" s="626"/>
      <c r="DN34" s="626"/>
      <c r="DO34" s="626"/>
      <c r="DP34" s="626"/>
      <c r="DQ34" s="626"/>
      <c r="DR34" s="626"/>
      <c r="DS34" s="626"/>
      <c r="DT34" s="626"/>
      <c r="DU34" s="626"/>
      <c r="DV34" s="627"/>
      <c r="DW34" s="628">
        <v>11</v>
      </c>
      <c r="DX34" s="657"/>
      <c r="DY34" s="657"/>
      <c r="DZ34" s="657"/>
      <c r="EA34" s="657"/>
      <c r="EB34" s="657"/>
      <c r="EC34" s="659"/>
    </row>
    <row r="35" spans="2:133" ht="11.25" customHeight="1" x14ac:dyDescent="0.15">
      <c r="B35" s="620" t="s">
        <v>325</v>
      </c>
      <c r="C35" s="621"/>
      <c r="D35" s="621"/>
      <c r="E35" s="621"/>
      <c r="F35" s="621"/>
      <c r="G35" s="621"/>
      <c r="H35" s="621"/>
      <c r="I35" s="621"/>
      <c r="J35" s="621"/>
      <c r="K35" s="621"/>
      <c r="L35" s="621"/>
      <c r="M35" s="621"/>
      <c r="N35" s="621"/>
      <c r="O35" s="621"/>
      <c r="P35" s="621"/>
      <c r="Q35" s="622"/>
      <c r="R35" s="623">
        <v>305600</v>
      </c>
      <c r="S35" s="626"/>
      <c r="T35" s="626"/>
      <c r="U35" s="626"/>
      <c r="V35" s="626"/>
      <c r="W35" s="626"/>
      <c r="X35" s="626"/>
      <c r="Y35" s="627"/>
      <c r="Z35" s="685">
        <v>7</v>
      </c>
      <c r="AA35" s="685"/>
      <c r="AB35" s="685"/>
      <c r="AC35" s="685"/>
      <c r="AD35" s="686" t="s">
        <v>234</v>
      </c>
      <c r="AE35" s="686"/>
      <c r="AF35" s="686"/>
      <c r="AG35" s="686"/>
      <c r="AH35" s="686"/>
      <c r="AI35" s="686"/>
      <c r="AJ35" s="686"/>
      <c r="AK35" s="686"/>
      <c r="AL35" s="628" t="s">
        <v>129</v>
      </c>
      <c r="AM35" s="629"/>
      <c r="AN35" s="629"/>
      <c r="AO35" s="687"/>
      <c r="AP35" s="234"/>
      <c r="AQ35" s="691" t="s">
        <v>326</v>
      </c>
      <c r="AR35" s="692"/>
      <c r="AS35" s="692"/>
      <c r="AT35" s="692"/>
      <c r="AU35" s="692"/>
      <c r="AV35" s="692"/>
      <c r="AW35" s="692"/>
      <c r="AX35" s="692"/>
      <c r="AY35" s="693"/>
      <c r="AZ35" s="688">
        <v>300352</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53905</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48501</v>
      </c>
      <c r="CS35" s="624"/>
      <c r="CT35" s="624"/>
      <c r="CU35" s="624"/>
      <c r="CV35" s="624"/>
      <c r="CW35" s="624"/>
      <c r="CX35" s="624"/>
      <c r="CY35" s="625"/>
      <c r="CZ35" s="628">
        <v>1.2</v>
      </c>
      <c r="DA35" s="657"/>
      <c r="DB35" s="657"/>
      <c r="DC35" s="658"/>
      <c r="DD35" s="631">
        <v>33164</v>
      </c>
      <c r="DE35" s="624"/>
      <c r="DF35" s="624"/>
      <c r="DG35" s="624"/>
      <c r="DH35" s="624"/>
      <c r="DI35" s="624"/>
      <c r="DJ35" s="624"/>
      <c r="DK35" s="625"/>
      <c r="DL35" s="631">
        <v>22139</v>
      </c>
      <c r="DM35" s="624"/>
      <c r="DN35" s="624"/>
      <c r="DO35" s="624"/>
      <c r="DP35" s="624"/>
      <c r="DQ35" s="624"/>
      <c r="DR35" s="624"/>
      <c r="DS35" s="624"/>
      <c r="DT35" s="624"/>
      <c r="DU35" s="624"/>
      <c r="DV35" s="625"/>
      <c r="DW35" s="628">
        <v>1.1000000000000001</v>
      </c>
      <c r="DX35" s="657"/>
      <c r="DY35" s="657"/>
      <c r="DZ35" s="657"/>
      <c r="EA35" s="657"/>
      <c r="EB35" s="657"/>
      <c r="EC35" s="659"/>
    </row>
    <row r="36" spans="2:133" ht="11.25" customHeight="1" x14ac:dyDescent="0.15">
      <c r="B36" s="620" t="s">
        <v>329</v>
      </c>
      <c r="C36" s="621"/>
      <c r="D36" s="621"/>
      <c r="E36" s="621"/>
      <c r="F36" s="621"/>
      <c r="G36" s="621"/>
      <c r="H36" s="621"/>
      <c r="I36" s="621"/>
      <c r="J36" s="621"/>
      <c r="K36" s="621"/>
      <c r="L36" s="621"/>
      <c r="M36" s="621"/>
      <c r="N36" s="621"/>
      <c r="O36" s="621"/>
      <c r="P36" s="621"/>
      <c r="Q36" s="622"/>
      <c r="R36" s="623" t="s">
        <v>137</v>
      </c>
      <c r="S36" s="626"/>
      <c r="T36" s="626"/>
      <c r="U36" s="626"/>
      <c r="V36" s="626"/>
      <c r="W36" s="626"/>
      <c r="X36" s="626"/>
      <c r="Y36" s="627"/>
      <c r="Z36" s="685" t="s">
        <v>129</v>
      </c>
      <c r="AA36" s="685"/>
      <c r="AB36" s="685"/>
      <c r="AC36" s="685"/>
      <c r="AD36" s="686" t="s">
        <v>137</v>
      </c>
      <c r="AE36" s="686"/>
      <c r="AF36" s="686"/>
      <c r="AG36" s="686"/>
      <c r="AH36" s="686"/>
      <c r="AI36" s="686"/>
      <c r="AJ36" s="686"/>
      <c r="AK36" s="686"/>
      <c r="AL36" s="628" t="s">
        <v>234</v>
      </c>
      <c r="AM36" s="629"/>
      <c r="AN36" s="629"/>
      <c r="AO36" s="687"/>
      <c r="AQ36" s="660" t="s">
        <v>330</v>
      </c>
      <c r="AR36" s="661"/>
      <c r="AS36" s="661"/>
      <c r="AT36" s="661"/>
      <c r="AU36" s="661"/>
      <c r="AV36" s="661"/>
      <c r="AW36" s="661"/>
      <c r="AX36" s="661"/>
      <c r="AY36" s="662"/>
      <c r="AZ36" s="623">
        <v>57290</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36555</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403070</v>
      </c>
      <c r="CS36" s="626"/>
      <c r="CT36" s="626"/>
      <c r="CU36" s="626"/>
      <c r="CV36" s="626"/>
      <c r="CW36" s="626"/>
      <c r="CX36" s="626"/>
      <c r="CY36" s="627"/>
      <c r="CZ36" s="628">
        <v>9.9</v>
      </c>
      <c r="DA36" s="657"/>
      <c r="DB36" s="657"/>
      <c r="DC36" s="658"/>
      <c r="DD36" s="631">
        <v>318234</v>
      </c>
      <c r="DE36" s="626"/>
      <c r="DF36" s="626"/>
      <c r="DG36" s="626"/>
      <c r="DH36" s="626"/>
      <c r="DI36" s="626"/>
      <c r="DJ36" s="626"/>
      <c r="DK36" s="627"/>
      <c r="DL36" s="631">
        <v>242350</v>
      </c>
      <c r="DM36" s="626"/>
      <c r="DN36" s="626"/>
      <c r="DO36" s="626"/>
      <c r="DP36" s="626"/>
      <c r="DQ36" s="626"/>
      <c r="DR36" s="626"/>
      <c r="DS36" s="626"/>
      <c r="DT36" s="626"/>
      <c r="DU36" s="626"/>
      <c r="DV36" s="627"/>
      <c r="DW36" s="628">
        <v>12</v>
      </c>
      <c r="DX36" s="657"/>
      <c r="DY36" s="657"/>
      <c r="DZ36" s="657"/>
      <c r="EA36" s="657"/>
      <c r="EB36" s="657"/>
      <c r="EC36" s="659"/>
    </row>
    <row r="37" spans="2:133" ht="11.25" customHeight="1" x14ac:dyDescent="0.15">
      <c r="B37" s="620" t="s">
        <v>333</v>
      </c>
      <c r="C37" s="621"/>
      <c r="D37" s="621"/>
      <c r="E37" s="621"/>
      <c r="F37" s="621"/>
      <c r="G37" s="621"/>
      <c r="H37" s="621"/>
      <c r="I37" s="621"/>
      <c r="J37" s="621"/>
      <c r="K37" s="621"/>
      <c r="L37" s="621"/>
      <c r="M37" s="621"/>
      <c r="N37" s="621"/>
      <c r="O37" s="621"/>
      <c r="P37" s="621"/>
      <c r="Q37" s="622"/>
      <c r="R37" s="623">
        <v>80000</v>
      </c>
      <c r="S37" s="626"/>
      <c r="T37" s="626"/>
      <c r="U37" s="626"/>
      <c r="V37" s="626"/>
      <c r="W37" s="626"/>
      <c r="X37" s="626"/>
      <c r="Y37" s="627"/>
      <c r="Z37" s="685">
        <v>1.8</v>
      </c>
      <c r="AA37" s="685"/>
      <c r="AB37" s="685"/>
      <c r="AC37" s="685"/>
      <c r="AD37" s="686" t="s">
        <v>137</v>
      </c>
      <c r="AE37" s="686"/>
      <c r="AF37" s="686"/>
      <c r="AG37" s="686"/>
      <c r="AH37" s="686"/>
      <c r="AI37" s="686"/>
      <c r="AJ37" s="686"/>
      <c r="AK37" s="686"/>
      <c r="AL37" s="628" t="s">
        <v>129</v>
      </c>
      <c r="AM37" s="629"/>
      <c r="AN37" s="629"/>
      <c r="AO37" s="687"/>
      <c r="AQ37" s="660" t="s">
        <v>334</v>
      </c>
      <c r="AR37" s="661"/>
      <c r="AS37" s="661"/>
      <c r="AT37" s="661"/>
      <c r="AU37" s="661"/>
      <c r="AV37" s="661"/>
      <c r="AW37" s="661"/>
      <c r="AX37" s="661"/>
      <c r="AY37" s="662"/>
      <c r="AZ37" s="623">
        <v>33819</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730</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250787</v>
      </c>
      <c r="CS37" s="624"/>
      <c r="CT37" s="624"/>
      <c r="CU37" s="624"/>
      <c r="CV37" s="624"/>
      <c r="CW37" s="624"/>
      <c r="CX37" s="624"/>
      <c r="CY37" s="625"/>
      <c r="CZ37" s="628">
        <v>6.2</v>
      </c>
      <c r="DA37" s="657"/>
      <c r="DB37" s="657"/>
      <c r="DC37" s="658"/>
      <c r="DD37" s="631">
        <v>228655</v>
      </c>
      <c r="DE37" s="624"/>
      <c r="DF37" s="624"/>
      <c r="DG37" s="624"/>
      <c r="DH37" s="624"/>
      <c r="DI37" s="624"/>
      <c r="DJ37" s="624"/>
      <c r="DK37" s="625"/>
      <c r="DL37" s="631">
        <v>180615</v>
      </c>
      <c r="DM37" s="624"/>
      <c r="DN37" s="624"/>
      <c r="DO37" s="624"/>
      <c r="DP37" s="624"/>
      <c r="DQ37" s="624"/>
      <c r="DR37" s="624"/>
      <c r="DS37" s="624"/>
      <c r="DT37" s="624"/>
      <c r="DU37" s="624"/>
      <c r="DV37" s="625"/>
      <c r="DW37" s="628">
        <v>8.9</v>
      </c>
      <c r="DX37" s="657"/>
      <c r="DY37" s="657"/>
      <c r="DZ37" s="657"/>
      <c r="EA37" s="657"/>
      <c r="EB37" s="657"/>
      <c r="EC37" s="659"/>
    </row>
    <row r="38" spans="2:133" ht="11.25" customHeight="1" x14ac:dyDescent="0.15">
      <c r="B38" s="635" t="s">
        <v>337</v>
      </c>
      <c r="C38" s="636"/>
      <c r="D38" s="636"/>
      <c r="E38" s="636"/>
      <c r="F38" s="636"/>
      <c r="G38" s="636"/>
      <c r="H38" s="636"/>
      <c r="I38" s="636"/>
      <c r="J38" s="636"/>
      <c r="K38" s="636"/>
      <c r="L38" s="636"/>
      <c r="M38" s="636"/>
      <c r="N38" s="636"/>
      <c r="O38" s="636"/>
      <c r="P38" s="636"/>
      <c r="Q38" s="637"/>
      <c r="R38" s="638">
        <v>4349756</v>
      </c>
      <c r="S38" s="675"/>
      <c r="T38" s="675"/>
      <c r="U38" s="675"/>
      <c r="V38" s="675"/>
      <c r="W38" s="675"/>
      <c r="X38" s="675"/>
      <c r="Y38" s="680"/>
      <c r="Z38" s="681">
        <v>100</v>
      </c>
      <c r="AA38" s="681"/>
      <c r="AB38" s="681"/>
      <c r="AC38" s="681"/>
      <c r="AD38" s="682">
        <v>1947841</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v>3061</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1050</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297291</v>
      </c>
      <c r="CS38" s="626"/>
      <c r="CT38" s="626"/>
      <c r="CU38" s="626"/>
      <c r="CV38" s="626"/>
      <c r="CW38" s="626"/>
      <c r="CX38" s="626"/>
      <c r="CY38" s="627"/>
      <c r="CZ38" s="628">
        <v>7.3</v>
      </c>
      <c r="DA38" s="657"/>
      <c r="DB38" s="657"/>
      <c r="DC38" s="658"/>
      <c r="DD38" s="631">
        <v>265880</v>
      </c>
      <c r="DE38" s="626"/>
      <c r="DF38" s="626"/>
      <c r="DG38" s="626"/>
      <c r="DH38" s="626"/>
      <c r="DI38" s="626"/>
      <c r="DJ38" s="626"/>
      <c r="DK38" s="627"/>
      <c r="DL38" s="631">
        <v>228071</v>
      </c>
      <c r="DM38" s="626"/>
      <c r="DN38" s="626"/>
      <c r="DO38" s="626"/>
      <c r="DP38" s="626"/>
      <c r="DQ38" s="626"/>
      <c r="DR38" s="626"/>
      <c r="DS38" s="626"/>
      <c r="DT38" s="626"/>
      <c r="DU38" s="626"/>
      <c r="DV38" s="627"/>
      <c r="DW38" s="628">
        <v>11.2</v>
      </c>
      <c r="DX38" s="657"/>
      <c r="DY38" s="657"/>
      <c r="DZ38" s="657"/>
      <c r="EA38" s="657"/>
      <c r="EB38" s="657"/>
      <c r="EC38" s="659"/>
    </row>
    <row r="39" spans="2:133" ht="11.25" customHeight="1" x14ac:dyDescent="0.15">
      <c r="AQ39" s="660" t="s">
        <v>341</v>
      </c>
      <c r="AR39" s="661"/>
      <c r="AS39" s="661"/>
      <c r="AT39" s="661"/>
      <c r="AU39" s="661"/>
      <c r="AV39" s="661"/>
      <c r="AW39" s="661"/>
      <c r="AX39" s="661"/>
      <c r="AY39" s="662"/>
      <c r="AZ39" s="623" t="s">
        <v>234</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59</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481046</v>
      </c>
      <c r="CS39" s="624"/>
      <c r="CT39" s="624"/>
      <c r="CU39" s="624"/>
      <c r="CV39" s="624"/>
      <c r="CW39" s="624"/>
      <c r="CX39" s="624"/>
      <c r="CY39" s="625"/>
      <c r="CZ39" s="628">
        <v>11.9</v>
      </c>
      <c r="DA39" s="657"/>
      <c r="DB39" s="657"/>
      <c r="DC39" s="658"/>
      <c r="DD39" s="631">
        <v>274153</v>
      </c>
      <c r="DE39" s="624"/>
      <c r="DF39" s="624"/>
      <c r="DG39" s="624"/>
      <c r="DH39" s="624"/>
      <c r="DI39" s="624"/>
      <c r="DJ39" s="624"/>
      <c r="DK39" s="625"/>
      <c r="DL39" s="631" t="s">
        <v>129</v>
      </c>
      <c r="DM39" s="624"/>
      <c r="DN39" s="624"/>
      <c r="DO39" s="624"/>
      <c r="DP39" s="624"/>
      <c r="DQ39" s="624"/>
      <c r="DR39" s="624"/>
      <c r="DS39" s="624"/>
      <c r="DT39" s="624"/>
      <c r="DU39" s="624"/>
      <c r="DV39" s="625"/>
      <c r="DW39" s="628" t="s">
        <v>129</v>
      </c>
      <c r="DX39" s="657"/>
      <c r="DY39" s="657"/>
      <c r="DZ39" s="657"/>
      <c r="EA39" s="657"/>
      <c r="EB39" s="657"/>
      <c r="EC39" s="659"/>
    </row>
    <row r="40" spans="2:133" ht="11.25" customHeight="1" x14ac:dyDescent="0.15">
      <c r="AQ40" s="660" t="s">
        <v>345</v>
      </c>
      <c r="AR40" s="661"/>
      <c r="AS40" s="661"/>
      <c r="AT40" s="661"/>
      <c r="AU40" s="661"/>
      <c r="AV40" s="661"/>
      <c r="AW40" s="661"/>
      <c r="AX40" s="661"/>
      <c r="AY40" s="662"/>
      <c r="AZ40" s="623">
        <v>53652</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137</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t="s">
        <v>129</v>
      </c>
      <c r="CS40" s="626"/>
      <c r="CT40" s="626"/>
      <c r="CU40" s="626"/>
      <c r="CV40" s="626"/>
      <c r="CW40" s="626"/>
      <c r="CX40" s="626"/>
      <c r="CY40" s="627"/>
      <c r="CZ40" s="628" t="s">
        <v>129</v>
      </c>
      <c r="DA40" s="657"/>
      <c r="DB40" s="657"/>
      <c r="DC40" s="658"/>
      <c r="DD40" s="631" t="s">
        <v>129</v>
      </c>
      <c r="DE40" s="626"/>
      <c r="DF40" s="626"/>
      <c r="DG40" s="626"/>
      <c r="DH40" s="626"/>
      <c r="DI40" s="626"/>
      <c r="DJ40" s="626"/>
      <c r="DK40" s="627"/>
      <c r="DL40" s="631" t="s">
        <v>234</v>
      </c>
      <c r="DM40" s="626"/>
      <c r="DN40" s="626"/>
      <c r="DO40" s="626"/>
      <c r="DP40" s="626"/>
      <c r="DQ40" s="626"/>
      <c r="DR40" s="626"/>
      <c r="DS40" s="626"/>
      <c r="DT40" s="626"/>
      <c r="DU40" s="626"/>
      <c r="DV40" s="627"/>
      <c r="DW40" s="628" t="s">
        <v>234</v>
      </c>
      <c r="DX40" s="657"/>
      <c r="DY40" s="657"/>
      <c r="DZ40" s="657"/>
      <c r="EA40" s="657"/>
      <c r="EB40" s="657"/>
      <c r="EC40" s="659"/>
    </row>
    <row r="41" spans="2:133" ht="11.25" customHeight="1" x14ac:dyDescent="0.15">
      <c r="AQ41" s="672" t="s">
        <v>348</v>
      </c>
      <c r="AR41" s="673"/>
      <c r="AS41" s="673"/>
      <c r="AT41" s="673"/>
      <c r="AU41" s="673"/>
      <c r="AV41" s="673"/>
      <c r="AW41" s="673"/>
      <c r="AX41" s="673"/>
      <c r="AY41" s="674"/>
      <c r="AZ41" s="638">
        <v>152530</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310</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234</v>
      </c>
      <c r="CS41" s="624"/>
      <c r="CT41" s="624"/>
      <c r="CU41" s="624"/>
      <c r="CV41" s="624"/>
      <c r="CW41" s="624"/>
      <c r="CX41" s="624"/>
      <c r="CY41" s="625"/>
      <c r="CZ41" s="628" t="s">
        <v>129</v>
      </c>
      <c r="DA41" s="657"/>
      <c r="DB41" s="657"/>
      <c r="DC41" s="658"/>
      <c r="DD41" s="631" t="s">
        <v>234</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902782</v>
      </c>
      <c r="CS42" s="626"/>
      <c r="CT42" s="626"/>
      <c r="CU42" s="626"/>
      <c r="CV42" s="626"/>
      <c r="CW42" s="626"/>
      <c r="CX42" s="626"/>
      <c r="CY42" s="627"/>
      <c r="CZ42" s="628">
        <v>22.3</v>
      </c>
      <c r="DA42" s="629"/>
      <c r="DB42" s="629"/>
      <c r="DC42" s="630"/>
      <c r="DD42" s="631">
        <v>30995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t="s">
        <v>234</v>
      </c>
      <c r="CS43" s="624"/>
      <c r="CT43" s="624"/>
      <c r="CU43" s="624"/>
      <c r="CV43" s="624"/>
      <c r="CW43" s="624"/>
      <c r="CX43" s="624"/>
      <c r="CY43" s="625"/>
      <c r="CZ43" s="628" t="s">
        <v>234</v>
      </c>
      <c r="DA43" s="657"/>
      <c r="DB43" s="657"/>
      <c r="DC43" s="658"/>
      <c r="DD43" s="631" t="s">
        <v>234</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355</v>
      </c>
      <c r="CD44" s="651" t="s">
        <v>307</v>
      </c>
      <c r="CE44" s="652"/>
      <c r="CF44" s="620" t="s">
        <v>356</v>
      </c>
      <c r="CG44" s="621"/>
      <c r="CH44" s="621"/>
      <c r="CI44" s="621"/>
      <c r="CJ44" s="621"/>
      <c r="CK44" s="621"/>
      <c r="CL44" s="621"/>
      <c r="CM44" s="621"/>
      <c r="CN44" s="621"/>
      <c r="CO44" s="621"/>
      <c r="CP44" s="621"/>
      <c r="CQ44" s="622"/>
      <c r="CR44" s="623">
        <v>887960</v>
      </c>
      <c r="CS44" s="626"/>
      <c r="CT44" s="626"/>
      <c r="CU44" s="626"/>
      <c r="CV44" s="626"/>
      <c r="CW44" s="626"/>
      <c r="CX44" s="626"/>
      <c r="CY44" s="627"/>
      <c r="CZ44" s="628">
        <v>21.9</v>
      </c>
      <c r="DA44" s="629"/>
      <c r="DB44" s="629"/>
      <c r="DC44" s="630"/>
      <c r="DD44" s="631">
        <v>16173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357</v>
      </c>
      <c r="CG45" s="621"/>
      <c r="CH45" s="621"/>
      <c r="CI45" s="621"/>
      <c r="CJ45" s="621"/>
      <c r="CK45" s="621"/>
      <c r="CL45" s="621"/>
      <c r="CM45" s="621"/>
      <c r="CN45" s="621"/>
      <c r="CO45" s="621"/>
      <c r="CP45" s="621"/>
      <c r="CQ45" s="622"/>
      <c r="CR45" s="623">
        <v>856129</v>
      </c>
      <c r="CS45" s="624"/>
      <c r="CT45" s="624"/>
      <c r="CU45" s="624"/>
      <c r="CV45" s="624"/>
      <c r="CW45" s="624"/>
      <c r="CX45" s="624"/>
      <c r="CY45" s="625"/>
      <c r="CZ45" s="628">
        <v>21.1</v>
      </c>
      <c r="DA45" s="657"/>
      <c r="DB45" s="657"/>
      <c r="DC45" s="658"/>
      <c r="DD45" s="631">
        <v>6277</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358</v>
      </c>
      <c r="CG46" s="621"/>
      <c r="CH46" s="621"/>
      <c r="CI46" s="621"/>
      <c r="CJ46" s="621"/>
      <c r="CK46" s="621"/>
      <c r="CL46" s="621"/>
      <c r="CM46" s="621"/>
      <c r="CN46" s="621"/>
      <c r="CO46" s="621"/>
      <c r="CP46" s="621"/>
      <c r="CQ46" s="622"/>
      <c r="CR46" s="623">
        <v>31831</v>
      </c>
      <c r="CS46" s="626"/>
      <c r="CT46" s="626"/>
      <c r="CU46" s="626"/>
      <c r="CV46" s="626"/>
      <c r="CW46" s="626"/>
      <c r="CX46" s="626"/>
      <c r="CY46" s="627"/>
      <c r="CZ46" s="628">
        <v>0.8</v>
      </c>
      <c r="DA46" s="629"/>
      <c r="DB46" s="629"/>
      <c r="DC46" s="630"/>
      <c r="DD46" s="631">
        <v>9896</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359</v>
      </c>
      <c r="CG47" s="621"/>
      <c r="CH47" s="621"/>
      <c r="CI47" s="621"/>
      <c r="CJ47" s="621"/>
      <c r="CK47" s="621"/>
      <c r="CL47" s="621"/>
      <c r="CM47" s="621"/>
      <c r="CN47" s="621"/>
      <c r="CO47" s="621"/>
      <c r="CP47" s="621"/>
      <c r="CQ47" s="622"/>
      <c r="CR47" s="623">
        <v>14822</v>
      </c>
      <c r="CS47" s="624"/>
      <c r="CT47" s="624"/>
      <c r="CU47" s="624"/>
      <c r="CV47" s="624"/>
      <c r="CW47" s="624"/>
      <c r="CX47" s="624"/>
      <c r="CY47" s="625"/>
      <c r="CZ47" s="628">
        <v>0.4</v>
      </c>
      <c r="DA47" s="657"/>
      <c r="DB47" s="657"/>
      <c r="DC47" s="658"/>
      <c r="DD47" s="631">
        <v>14822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360</v>
      </c>
      <c r="CG48" s="621"/>
      <c r="CH48" s="621"/>
      <c r="CI48" s="621"/>
      <c r="CJ48" s="621"/>
      <c r="CK48" s="621"/>
      <c r="CL48" s="621"/>
      <c r="CM48" s="621"/>
      <c r="CN48" s="621"/>
      <c r="CO48" s="621"/>
      <c r="CP48" s="621"/>
      <c r="CQ48" s="622"/>
      <c r="CR48" s="623" t="s">
        <v>129</v>
      </c>
      <c r="CS48" s="626"/>
      <c r="CT48" s="626"/>
      <c r="CU48" s="626"/>
      <c r="CV48" s="626"/>
      <c r="CW48" s="626"/>
      <c r="CX48" s="626"/>
      <c r="CY48" s="627"/>
      <c r="CZ48" s="628" t="s">
        <v>234</v>
      </c>
      <c r="DA48" s="629"/>
      <c r="DB48" s="629"/>
      <c r="DC48" s="630"/>
      <c r="DD48" s="631" t="s">
        <v>234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361</v>
      </c>
      <c r="CE49" s="636"/>
      <c r="CF49" s="636"/>
      <c r="CG49" s="636"/>
      <c r="CH49" s="636"/>
      <c r="CI49" s="636"/>
      <c r="CJ49" s="636"/>
      <c r="CK49" s="636"/>
      <c r="CL49" s="636"/>
      <c r="CM49" s="636"/>
      <c r="CN49" s="636"/>
      <c r="CO49" s="636"/>
      <c r="CP49" s="636"/>
      <c r="CQ49" s="637"/>
      <c r="CR49" s="638">
        <v>4052459</v>
      </c>
      <c r="CS49" s="639"/>
      <c r="CT49" s="639"/>
      <c r="CU49" s="639"/>
      <c r="CV49" s="639"/>
      <c r="CW49" s="639"/>
      <c r="CX49" s="639"/>
      <c r="CY49" s="640"/>
      <c r="CZ49" s="641">
        <v>100</v>
      </c>
      <c r="DA49" s="642"/>
      <c r="DB49" s="642"/>
      <c r="DC49" s="643"/>
      <c r="DD49" s="644">
        <v>2253564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3TtLi4bG1Se8GsQJCZa4EnL/033lk0ttwzbVEw4tnxuq0pVEMH+iO6d0Onz415uq0JxjB7wMsz3OzDALxnAPgg==" saltValue="+Yke2a0DLorc9HBkytkv8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384</v>
      </c>
      <c r="C7" s="1102"/>
      <c r="D7" s="1102"/>
      <c r="E7" s="1102"/>
      <c r="F7" s="1102"/>
      <c r="G7" s="1102"/>
      <c r="H7" s="1102"/>
      <c r="I7" s="1102"/>
      <c r="J7" s="1102"/>
      <c r="K7" s="1102"/>
      <c r="L7" s="1102"/>
      <c r="M7" s="1102"/>
      <c r="N7" s="1102"/>
      <c r="O7" s="1102"/>
      <c r="P7" s="1103"/>
      <c r="Q7" s="1155">
        <v>4350</v>
      </c>
      <c r="R7" s="1156"/>
      <c r="S7" s="1156"/>
      <c r="T7" s="1156"/>
      <c r="U7" s="1156"/>
      <c r="V7" s="1156">
        <v>4053</v>
      </c>
      <c r="W7" s="1156"/>
      <c r="X7" s="1156"/>
      <c r="Y7" s="1156"/>
      <c r="Z7" s="1156"/>
      <c r="AA7" s="1156">
        <v>297</v>
      </c>
      <c r="AB7" s="1156"/>
      <c r="AC7" s="1156"/>
      <c r="AD7" s="1156"/>
      <c r="AE7" s="1157"/>
      <c r="AF7" s="1158">
        <v>214</v>
      </c>
      <c r="AG7" s="1159"/>
      <c r="AH7" s="1159"/>
      <c r="AI7" s="1159"/>
      <c r="AJ7" s="1160"/>
      <c r="AK7" s="1142">
        <v>293</v>
      </c>
      <c r="AL7" s="1143"/>
      <c r="AM7" s="1143"/>
      <c r="AN7" s="1143"/>
      <c r="AO7" s="1143"/>
      <c r="AP7" s="1143">
        <v>4420</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385</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386</v>
      </c>
      <c r="B23" s="995" t="s">
        <v>387</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214</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129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388</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389</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367</v>
      </c>
      <c r="B26" s="1047"/>
      <c r="C26" s="1047"/>
      <c r="D26" s="1047"/>
      <c r="E26" s="1047"/>
      <c r="F26" s="1047"/>
      <c r="G26" s="1047"/>
      <c r="H26" s="1047"/>
      <c r="I26" s="1047"/>
      <c r="J26" s="1047"/>
      <c r="K26" s="1047"/>
      <c r="L26" s="1047"/>
      <c r="M26" s="1047"/>
      <c r="N26" s="1047"/>
      <c r="O26" s="1047"/>
      <c r="P26" s="1048"/>
      <c r="Q26" s="1052" t="s">
        <v>390</v>
      </c>
      <c r="R26" s="1053"/>
      <c r="S26" s="1053"/>
      <c r="T26" s="1053"/>
      <c r="U26" s="1054"/>
      <c r="V26" s="1052" t="s">
        <v>391</v>
      </c>
      <c r="W26" s="1053"/>
      <c r="X26" s="1053"/>
      <c r="Y26" s="1053"/>
      <c r="Z26" s="1054"/>
      <c r="AA26" s="1052" t="s">
        <v>392</v>
      </c>
      <c r="AB26" s="1053"/>
      <c r="AC26" s="1053"/>
      <c r="AD26" s="1053"/>
      <c r="AE26" s="1053"/>
      <c r="AF26" s="1110" t="s">
        <v>393</v>
      </c>
      <c r="AG26" s="1059"/>
      <c r="AH26" s="1059"/>
      <c r="AI26" s="1059"/>
      <c r="AJ26" s="1111"/>
      <c r="AK26" s="1053" t="s">
        <v>394</v>
      </c>
      <c r="AL26" s="1053"/>
      <c r="AM26" s="1053"/>
      <c r="AN26" s="1053"/>
      <c r="AO26" s="1054"/>
      <c r="AP26" s="1052" t="s">
        <v>395</v>
      </c>
      <c r="AQ26" s="1053"/>
      <c r="AR26" s="1053"/>
      <c r="AS26" s="1053"/>
      <c r="AT26" s="1054"/>
      <c r="AU26" s="1052" t="s">
        <v>396</v>
      </c>
      <c r="AV26" s="1053"/>
      <c r="AW26" s="1053"/>
      <c r="AX26" s="1053"/>
      <c r="AY26" s="1054"/>
      <c r="AZ26" s="1052" t="s">
        <v>397</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398</v>
      </c>
      <c r="C28" s="1102"/>
      <c r="D28" s="1102"/>
      <c r="E28" s="1102"/>
      <c r="F28" s="1102"/>
      <c r="G28" s="1102"/>
      <c r="H28" s="1102"/>
      <c r="I28" s="1102"/>
      <c r="J28" s="1102"/>
      <c r="K28" s="1102"/>
      <c r="L28" s="1102"/>
      <c r="M28" s="1102"/>
      <c r="N28" s="1102"/>
      <c r="O28" s="1102"/>
      <c r="P28" s="1103"/>
      <c r="Q28" s="1104">
        <v>535</v>
      </c>
      <c r="R28" s="1105"/>
      <c r="S28" s="1105"/>
      <c r="T28" s="1105"/>
      <c r="U28" s="1105"/>
      <c r="V28" s="1105">
        <v>481</v>
      </c>
      <c r="W28" s="1105"/>
      <c r="X28" s="1105"/>
      <c r="Y28" s="1105"/>
      <c r="Z28" s="1105"/>
      <c r="AA28" s="1105">
        <v>54</v>
      </c>
      <c r="AB28" s="1105"/>
      <c r="AC28" s="1105"/>
      <c r="AD28" s="1105"/>
      <c r="AE28" s="1106"/>
      <c r="AF28" s="1107">
        <v>54</v>
      </c>
      <c r="AG28" s="1105"/>
      <c r="AH28" s="1105"/>
      <c r="AI28" s="1105"/>
      <c r="AJ28" s="1108"/>
      <c r="AK28" s="1109">
        <v>47</v>
      </c>
      <c r="AL28" s="1097"/>
      <c r="AM28" s="1097"/>
      <c r="AN28" s="1097"/>
      <c r="AO28" s="1097"/>
      <c r="AP28" s="1097" t="s">
        <v>507</v>
      </c>
      <c r="AQ28" s="1097"/>
      <c r="AR28" s="1097"/>
      <c r="AS28" s="1097"/>
      <c r="AT28" s="1097"/>
      <c r="AU28" s="1097" t="s">
        <v>507</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399</v>
      </c>
      <c r="C29" s="1089"/>
      <c r="D29" s="1089"/>
      <c r="E29" s="1089"/>
      <c r="F29" s="1089"/>
      <c r="G29" s="1089"/>
      <c r="H29" s="1089"/>
      <c r="I29" s="1089"/>
      <c r="J29" s="1089"/>
      <c r="K29" s="1089"/>
      <c r="L29" s="1089"/>
      <c r="M29" s="1089"/>
      <c r="N29" s="1089"/>
      <c r="O29" s="1089"/>
      <c r="P29" s="1090"/>
      <c r="Q29" s="1094">
        <v>35</v>
      </c>
      <c r="R29" s="1095"/>
      <c r="S29" s="1095"/>
      <c r="T29" s="1095"/>
      <c r="U29" s="1095"/>
      <c r="V29" s="1095">
        <v>34</v>
      </c>
      <c r="W29" s="1095"/>
      <c r="X29" s="1095"/>
      <c r="Y29" s="1095"/>
      <c r="Z29" s="1095"/>
      <c r="AA29" s="1095">
        <v>1</v>
      </c>
      <c r="AB29" s="1095"/>
      <c r="AC29" s="1095"/>
      <c r="AD29" s="1095"/>
      <c r="AE29" s="1096"/>
      <c r="AF29" s="1070">
        <v>1</v>
      </c>
      <c r="AG29" s="1071"/>
      <c r="AH29" s="1071"/>
      <c r="AI29" s="1071"/>
      <c r="AJ29" s="1072"/>
      <c r="AK29" s="1031">
        <v>16</v>
      </c>
      <c r="AL29" s="1022"/>
      <c r="AM29" s="1022"/>
      <c r="AN29" s="1022"/>
      <c r="AO29" s="1022"/>
      <c r="AP29" s="1022" t="s">
        <v>507</v>
      </c>
      <c r="AQ29" s="1022"/>
      <c r="AR29" s="1022"/>
      <c r="AS29" s="1022"/>
      <c r="AT29" s="1022"/>
      <c r="AU29" s="1022" t="s">
        <v>507</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400</v>
      </c>
      <c r="C30" s="1089"/>
      <c r="D30" s="1089"/>
      <c r="E30" s="1089"/>
      <c r="F30" s="1089"/>
      <c r="G30" s="1089"/>
      <c r="H30" s="1089"/>
      <c r="I30" s="1089"/>
      <c r="J30" s="1089"/>
      <c r="K30" s="1089"/>
      <c r="L30" s="1089"/>
      <c r="M30" s="1089"/>
      <c r="N30" s="1089"/>
      <c r="O30" s="1089"/>
      <c r="P30" s="1090"/>
      <c r="Q30" s="1094">
        <v>48</v>
      </c>
      <c r="R30" s="1095"/>
      <c r="S30" s="1095"/>
      <c r="T30" s="1095"/>
      <c r="U30" s="1095"/>
      <c r="V30" s="1095">
        <v>37</v>
      </c>
      <c r="W30" s="1095"/>
      <c r="X30" s="1095"/>
      <c r="Y30" s="1095"/>
      <c r="Z30" s="1095"/>
      <c r="AA30" s="1095">
        <v>11</v>
      </c>
      <c r="AB30" s="1095"/>
      <c r="AC30" s="1095"/>
      <c r="AD30" s="1095"/>
      <c r="AE30" s="1096"/>
      <c r="AF30" s="1070">
        <v>11</v>
      </c>
      <c r="AG30" s="1071"/>
      <c r="AH30" s="1071"/>
      <c r="AI30" s="1071"/>
      <c r="AJ30" s="1072"/>
      <c r="AK30" s="1031">
        <v>3</v>
      </c>
      <c r="AL30" s="1022"/>
      <c r="AM30" s="1022"/>
      <c r="AN30" s="1022"/>
      <c r="AO30" s="1022"/>
      <c r="AP30" s="1022" t="s">
        <v>507</v>
      </c>
      <c r="AQ30" s="1022"/>
      <c r="AR30" s="1022"/>
      <c r="AS30" s="1022"/>
      <c r="AT30" s="1022"/>
      <c r="AU30" s="1022" t="s">
        <v>507</v>
      </c>
      <c r="AV30" s="1022"/>
      <c r="AW30" s="1022"/>
      <c r="AX30" s="1022"/>
      <c r="AY30" s="1022"/>
      <c r="AZ30" s="1093" t="s">
        <v>507</v>
      </c>
      <c r="BA30" s="1093"/>
      <c r="BB30" s="1093"/>
      <c r="BC30" s="1093"/>
      <c r="BD30" s="1093"/>
      <c r="BE30" s="1083" t="s">
        <v>401</v>
      </c>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402</v>
      </c>
      <c r="C31" s="1089"/>
      <c r="D31" s="1089"/>
      <c r="E31" s="1089"/>
      <c r="F31" s="1089"/>
      <c r="G31" s="1089"/>
      <c r="H31" s="1089"/>
      <c r="I31" s="1089"/>
      <c r="J31" s="1089"/>
      <c r="K31" s="1089"/>
      <c r="L31" s="1089"/>
      <c r="M31" s="1089"/>
      <c r="N31" s="1089"/>
      <c r="O31" s="1089"/>
      <c r="P31" s="1090"/>
      <c r="Q31" s="1094">
        <v>164</v>
      </c>
      <c r="R31" s="1095"/>
      <c r="S31" s="1095"/>
      <c r="T31" s="1095"/>
      <c r="U31" s="1095"/>
      <c r="V31" s="1095">
        <v>129</v>
      </c>
      <c r="W31" s="1095"/>
      <c r="X31" s="1095"/>
      <c r="Y31" s="1095"/>
      <c r="Z31" s="1095"/>
      <c r="AA31" s="1095">
        <v>35</v>
      </c>
      <c r="AB31" s="1095"/>
      <c r="AC31" s="1095"/>
      <c r="AD31" s="1095"/>
      <c r="AE31" s="1096"/>
      <c r="AF31" s="1070">
        <v>14</v>
      </c>
      <c r="AG31" s="1071"/>
      <c r="AH31" s="1071"/>
      <c r="AI31" s="1071"/>
      <c r="AJ31" s="1072"/>
      <c r="AK31" s="1031">
        <v>57</v>
      </c>
      <c r="AL31" s="1022"/>
      <c r="AM31" s="1022"/>
      <c r="AN31" s="1022"/>
      <c r="AO31" s="1022"/>
      <c r="AP31" s="1022">
        <v>394</v>
      </c>
      <c r="AQ31" s="1022"/>
      <c r="AR31" s="1022"/>
      <c r="AS31" s="1022"/>
      <c r="AT31" s="1022"/>
      <c r="AU31" s="1022" t="s">
        <v>507</v>
      </c>
      <c r="AV31" s="1022"/>
      <c r="AW31" s="1022"/>
      <c r="AX31" s="1022"/>
      <c r="AY31" s="1022"/>
      <c r="AZ31" s="1093" t="s">
        <v>507</v>
      </c>
      <c r="BA31" s="1093"/>
      <c r="BB31" s="1093"/>
      <c r="BC31" s="1093"/>
      <c r="BD31" s="1093"/>
      <c r="BE31" s="1083" t="s">
        <v>403</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404</v>
      </c>
      <c r="C32" s="1089"/>
      <c r="D32" s="1089"/>
      <c r="E32" s="1089"/>
      <c r="F32" s="1089"/>
      <c r="G32" s="1089"/>
      <c r="H32" s="1089"/>
      <c r="I32" s="1089"/>
      <c r="J32" s="1089"/>
      <c r="K32" s="1089"/>
      <c r="L32" s="1089"/>
      <c r="M32" s="1089"/>
      <c r="N32" s="1089"/>
      <c r="O32" s="1089"/>
      <c r="P32" s="1090"/>
      <c r="Q32" s="1094">
        <v>42</v>
      </c>
      <c r="R32" s="1095"/>
      <c r="S32" s="1095"/>
      <c r="T32" s="1095"/>
      <c r="U32" s="1095"/>
      <c r="V32" s="1095">
        <v>35</v>
      </c>
      <c r="W32" s="1095"/>
      <c r="X32" s="1095"/>
      <c r="Y32" s="1095"/>
      <c r="Z32" s="1095"/>
      <c r="AA32" s="1095">
        <v>7</v>
      </c>
      <c r="AB32" s="1095"/>
      <c r="AC32" s="1095"/>
      <c r="AD32" s="1095"/>
      <c r="AE32" s="1096"/>
      <c r="AF32" s="1070">
        <v>7</v>
      </c>
      <c r="AG32" s="1071"/>
      <c r="AH32" s="1071"/>
      <c r="AI32" s="1071"/>
      <c r="AJ32" s="1072"/>
      <c r="AK32" s="1031">
        <v>90</v>
      </c>
      <c r="AL32" s="1022"/>
      <c r="AM32" s="1022"/>
      <c r="AN32" s="1022"/>
      <c r="AO32" s="1022"/>
      <c r="AP32" s="1022">
        <v>74</v>
      </c>
      <c r="AQ32" s="1022"/>
      <c r="AR32" s="1022"/>
      <c r="AS32" s="1022"/>
      <c r="AT32" s="1022"/>
      <c r="AU32" s="1022" t="s">
        <v>507</v>
      </c>
      <c r="AV32" s="1022"/>
      <c r="AW32" s="1022"/>
      <c r="AX32" s="1022"/>
      <c r="AY32" s="1022"/>
      <c r="AZ32" s="1093" t="s">
        <v>507</v>
      </c>
      <c r="BA32" s="1093"/>
      <c r="BB32" s="1093"/>
      <c r="BC32" s="1093"/>
      <c r="BD32" s="1093"/>
      <c r="BE32" s="1083" t="s">
        <v>403</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405</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386</v>
      </c>
      <c r="B63" s="995" t="s">
        <v>406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87</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129</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408</v>
      </c>
      <c r="B66" s="1047"/>
      <c r="C66" s="1047"/>
      <c r="D66" s="1047"/>
      <c r="E66" s="1047"/>
      <c r="F66" s="1047"/>
      <c r="G66" s="1047"/>
      <c r="H66" s="1047"/>
      <c r="I66" s="1047"/>
      <c r="J66" s="1047"/>
      <c r="K66" s="1047"/>
      <c r="L66" s="1047"/>
      <c r="M66" s="1047"/>
      <c r="N66" s="1047"/>
      <c r="O66" s="1047"/>
      <c r="P66" s="1048"/>
      <c r="Q66" s="1052" t="s">
        <v>409</v>
      </c>
      <c r="R66" s="1053"/>
      <c r="S66" s="1053"/>
      <c r="T66" s="1053"/>
      <c r="U66" s="1054"/>
      <c r="V66" s="1052" t="s">
        <v>410</v>
      </c>
      <c r="W66" s="1053"/>
      <c r="X66" s="1053"/>
      <c r="Y66" s="1053"/>
      <c r="Z66" s="1054"/>
      <c r="AA66" s="1052" t="s">
        <v>411</v>
      </c>
      <c r="AB66" s="1053"/>
      <c r="AC66" s="1053"/>
      <c r="AD66" s="1053"/>
      <c r="AE66" s="1054"/>
      <c r="AF66" s="1058" t="s">
        <v>393</v>
      </c>
      <c r="AG66" s="1059"/>
      <c r="AH66" s="1059"/>
      <c r="AI66" s="1059"/>
      <c r="AJ66" s="1060"/>
      <c r="AK66" s="1052" t="s">
        <v>412</v>
      </c>
      <c r="AL66" s="1047"/>
      <c r="AM66" s="1047"/>
      <c r="AN66" s="1047"/>
      <c r="AO66" s="1048"/>
      <c r="AP66" s="1052" t="s">
        <v>413</v>
      </c>
      <c r="AQ66" s="1053"/>
      <c r="AR66" s="1053"/>
      <c r="AS66" s="1053"/>
      <c r="AT66" s="1054"/>
      <c r="AU66" s="1052" t="s">
        <v>414</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5" t="s">
        <v>568</v>
      </c>
      <c r="C68" s="1036"/>
      <c r="D68" s="1036"/>
      <c r="E68" s="1036"/>
      <c r="F68" s="1036"/>
      <c r="G68" s="1036"/>
      <c r="H68" s="1036"/>
      <c r="I68" s="1036"/>
      <c r="J68" s="1036"/>
      <c r="K68" s="1036"/>
      <c r="L68" s="1036"/>
      <c r="M68" s="1036"/>
      <c r="N68" s="1036"/>
      <c r="O68" s="1036"/>
      <c r="P68" s="1037"/>
      <c r="Q68" s="1038">
        <v>757</v>
      </c>
      <c r="R68" s="1039"/>
      <c r="S68" s="1039"/>
      <c r="T68" s="1039"/>
      <c r="U68" s="1039"/>
      <c r="V68" s="1039">
        <v>749</v>
      </c>
      <c r="W68" s="1039"/>
      <c r="X68" s="1039"/>
      <c r="Y68" s="1039"/>
      <c r="Z68" s="1039"/>
      <c r="AA68" s="1039">
        <v>8</v>
      </c>
      <c r="AB68" s="1039"/>
      <c r="AC68" s="1039"/>
      <c r="AD68" s="1039"/>
      <c r="AE68" s="1039"/>
      <c r="AF68" s="1039">
        <v>8</v>
      </c>
      <c r="AG68" s="1039"/>
      <c r="AH68" s="1039"/>
      <c r="AI68" s="1039"/>
      <c r="AJ68" s="1039"/>
      <c r="AK68" s="1022">
        <v>0</v>
      </c>
      <c r="AL68" s="1022"/>
      <c r="AM68" s="1022"/>
      <c r="AN68" s="1022"/>
      <c r="AO68" s="1022"/>
      <c r="AP68" s="1022">
        <v>501</v>
      </c>
      <c r="AQ68" s="1022"/>
      <c r="AR68" s="1022"/>
      <c r="AS68" s="1022"/>
      <c r="AT68" s="1022"/>
      <c r="AU68" s="1022">
        <v>99</v>
      </c>
      <c r="AV68" s="1022"/>
      <c r="AW68" s="1022"/>
      <c r="AX68" s="1022"/>
      <c r="AY68" s="1022"/>
      <c r="AZ68" s="1033"/>
      <c r="BA68" s="1033"/>
      <c r="BB68" s="1033"/>
      <c r="BC68" s="1033"/>
      <c r="BD68" s="1034"/>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569</v>
      </c>
      <c r="C69" s="1026"/>
      <c r="D69" s="1026"/>
      <c r="E69" s="1026"/>
      <c r="F69" s="1026"/>
      <c r="G69" s="1026"/>
      <c r="H69" s="1026"/>
      <c r="I69" s="1026"/>
      <c r="J69" s="1026"/>
      <c r="K69" s="1026"/>
      <c r="L69" s="1026"/>
      <c r="M69" s="1026"/>
      <c r="N69" s="1026"/>
      <c r="O69" s="1026"/>
      <c r="P69" s="1027"/>
      <c r="Q69" s="1028">
        <v>3494</v>
      </c>
      <c r="R69" s="1022"/>
      <c r="S69" s="1022"/>
      <c r="T69" s="1022"/>
      <c r="U69" s="1022"/>
      <c r="V69" s="1022">
        <v>2787</v>
      </c>
      <c r="W69" s="1022"/>
      <c r="X69" s="1022"/>
      <c r="Y69" s="1022"/>
      <c r="Z69" s="1022"/>
      <c r="AA69" s="1022">
        <v>707</v>
      </c>
      <c r="AB69" s="1022"/>
      <c r="AC69" s="1022"/>
      <c r="AD69" s="1022"/>
      <c r="AE69" s="1022"/>
      <c r="AF69" s="1022">
        <v>21</v>
      </c>
      <c r="AG69" s="1022"/>
      <c r="AH69" s="1022"/>
      <c r="AI69" s="1022"/>
      <c r="AJ69" s="1022"/>
      <c r="AK69" s="1022">
        <v>1110</v>
      </c>
      <c r="AL69" s="1022"/>
      <c r="AM69" s="1022"/>
      <c r="AN69" s="1022"/>
      <c r="AO69" s="1022"/>
      <c r="AP69" s="1022">
        <v>141</v>
      </c>
      <c r="AQ69" s="1022"/>
      <c r="AR69" s="1022"/>
      <c r="AS69" s="1022"/>
      <c r="AT69" s="1022"/>
      <c r="AU69" s="1022">
        <v>7</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570</v>
      </c>
      <c r="C70" s="1026"/>
      <c r="D70" s="1026"/>
      <c r="E70" s="1026"/>
      <c r="F70" s="1026"/>
      <c r="G70" s="1026"/>
      <c r="H70" s="1026"/>
      <c r="I70" s="1026"/>
      <c r="J70" s="1026"/>
      <c r="K70" s="1026"/>
      <c r="L70" s="1026"/>
      <c r="M70" s="1026"/>
      <c r="N70" s="1026"/>
      <c r="O70" s="1026"/>
      <c r="P70" s="1027"/>
      <c r="Q70" s="1028">
        <v>9236</v>
      </c>
      <c r="R70" s="1022"/>
      <c r="S70" s="1022"/>
      <c r="T70" s="1022"/>
      <c r="U70" s="1022"/>
      <c r="V70" s="1022">
        <v>8266</v>
      </c>
      <c r="W70" s="1022"/>
      <c r="X70" s="1022"/>
      <c r="Y70" s="1022"/>
      <c r="Z70" s="1022"/>
      <c r="AA70" s="1022">
        <v>982</v>
      </c>
      <c r="AB70" s="1022"/>
      <c r="AC70" s="1022"/>
      <c r="AD70" s="1022"/>
      <c r="AE70" s="1022"/>
      <c r="AF70" s="1022">
        <v>982</v>
      </c>
      <c r="AG70" s="1022"/>
      <c r="AH70" s="1022"/>
      <c r="AI70" s="1022"/>
      <c r="AJ70" s="1022"/>
      <c r="AK70" s="1022">
        <v>3</v>
      </c>
      <c r="AL70" s="1022"/>
      <c r="AM70" s="1022"/>
      <c r="AN70" s="1022"/>
      <c r="AO70" s="1022"/>
      <c r="AP70" s="1022" t="s">
        <v>507</v>
      </c>
      <c r="AQ70" s="1022"/>
      <c r="AR70" s="1022"/>
      <c r="AS70" s="1022"/>
      <c r="AT70" s="1022"/>
      <c r="AU70" s="1022" t="s">
        <v>507</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571</v>
      </c>
      <c r="C71" s="1026"/>
      <c r="D71" s="1026"/>
      <c r="E71" s="1026"/>
      <c r="F71" s="1026"/>
      <c r="G71" s="1026"/>
      <c r="H71" s="1026"/>
      <c r="I71" s="1026"/>
      <c r="J71" s="1026"/>
      <c r="K71" s="1026"/>
      <c r="L71" s="1026"/>
      <c r="M71" s="1026"/>
      <c r="N71" s="1026"/>
      <c r="O71" s="1026"/>
      <c r="P71" s="1027"/>
      <c r="Q71" s="1028">
        <v>211</v>
      </c>
      <c r="R71" s="1022"/>
      <c r="S71" s="1022"/>
      <c r="T71" s="1022"/>
      <c r="U71" s="1022"/>
      <c r="V71" s="1022">
        <v>200</v>
      </c>
      <c r="W71" s="1022"/>
      <c r="X71" s="1022"/>
      <c r="Y71" s="1022"/>
      <c r="Z71" s="1022"/>
      <c r="AA71" s="1022">
        <v>11</v>
      </c>
      <c r="AB71" s="1022"/>
      <c r="AC71" s="1022"/>
      <c r="AD71" s="1022"/>
      <c r="AE71" s="1022"/>
      <c r="AF71" s="1022">
        <v>11</v>
      </c>
      <c r="AG71" s="1022"/>
      <c r="AH71" s="1022"/>
      <c r="AI71" s="1022"/>
      <c r="AJ71" s="1022"/>
      <c r="AK71" s="1022" t="s">
        <v>507</v>
      </c>
      <c r="AL71" s="1022"/>
      <c r="AM71" s="1022"/>
      <c r="AN71" s="1022"/>
      <c r="AO71" s="1022"/>
      <c r="AP71" s="1022" t="s">
        <v>507</v>
      </c>
      <c r="AQ71" s="1022"/>
      <c r="AR71" s="1022"/>
      <c r="AS71" s="1022"/>
      <c r="AT71" s="1022"/>
      <c r="AU71" s="1022" t="s">
        <v>507</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572</v>
      </c>
      <c r="C72" s="1026"/>
      <c r="D72" s="1026"/>
      <c r="E72" s="1026"/>
      <c r="F72" s="1026"/>
      <c r="G72" s="1026"/>
      <c r="H72" s="1026"/>
      <c r="I72" s="1026"/>
      <c r="J72" s="1026"/>
      <c r="K72" s="1026"/>
      <c r="L72" s="1026"/>
      <c r="M72" s="1026"/>
      <c r="N72" s="1026"/>
      <c r="O72" s="1026"/>
      <c r="P72" s="1027"/>
      <c r="Q72" s="1028">
        <v>17</v>
      </c>
      <c r="R72" s="1022"/>
      <c r="S72" s="1022"/>
      <c r="T72" s="1022"/>
      <c r="U72" s="1022"/>
      <c r="V72" s="1022">
        <v>14</v>
      </c>
      <c r="W72" s="1022"/>
      <c r="X72" s="1022"/>
      <c r="Y72" s="1022"/>
      <c r="Z72" s="1022"/>
      <c r="AA72" s="1022">
        <v>3</v>
      </c>
      <c r="AB72" s="1022"/>
      <c r="AC72" s="1022"/>
      <c r="AD72" s="1022"/>
      <c r="AE72" s="1022"/>
      <c r="AF72" s="1022">
        <v>3</v>
      </c>
      <c r="AG72" s="1022"/>
      <c r="AH72" s="1022"/>
      <c r="AI72" s="1022"/>
      <c r="AJ72" s="1022"/>
      <c r="AK72" s="1022">
        <v>8</v>
      </c>
      <c r="AL72" s="1022"/>
      <c r="AM72" s="1022"/>
      <c r="AN72" s="1022"/>
      <c r="AO72" s="1022"/>
      <c r="AP72" s="1022" t="s">
        <v>507</v>
      </c>
      <c r="AQ72" s="1022"/>
      <c r="AR72" s="1022"/>
      <c r="AS72" s="1022"/>
      <c r="AT72" s="1022"/>
      <c r="AU72" s="1022" t="s">
        <v>507</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573</v>
      </c>
      <c r="C73" s="1026"/>
      <c r="D73" s="1026"/>
      <c r="E73" s="1026"/>
      <c r="F73" s="1026"/>
      <c r="G73" s="1026"/>
      <c r="H73" s="1026"/>
      <c r="I73" s="1026"/>
      <c r="J73" s="1026"/>
      <c r="K73" s="1026"/>
      <c r="L73" s="1026"/>
      <c r="M73" s="1026"/>
      <c r="N73" s="1026"/>
      <c r="O73" s="1026"/>
      <c r="P73" s="1027"/>
      <c r="Q73" s="1028">
        <v>988</v>
      </c>
      <c r="R73" s="1022"/>
      <c r="S73" s="1022"/>
      <c r="T73" s="1022"/>
      <c r="U73" s="1022"/>
      <c r="V73" s="1022">
        <v>913</v>
      </c>
      <c r="W73" s="1022"/>
      <c r="X73" s="1022"/>
      <c r="Y73" s="1022"/>
      <c r="Z73" s="1022"/>
      <c r="AA73" s="1022">
        <v>75</v>
      </c>
      <c r="AB73" s="1022"/>
      <c r="AC73" s="1022"/>
      <c r="AD73" s="1022"/>
      <c r="AE73" s="1022"/>
      <c r="AF73" s="1022">
        <v>75</v>
      </c>
      <c r="AG73" s="1022"/>
      <c r="AH73" s="1022"/>
      <c r="AI73" s="1022"/>
      <c r="AJ73" s="1022"/>
      <c r="AK73" s="1022" t="s">
        <v>507</v>
      </c>
      <c r="AL73" s="1022"/>
      <c r="AM73" s="1022"/>
      <c r="AN73" s="1022"/>
      <c r="AO73" s="1022"/>
      <c r="AP73" s="1022" t="s">
        <v>507</v>
      </c>
      <c r="AQ73" s="1022"/>
      <c r="AR73" s="1022"/>
      <c r="AS73" s="1022"/>
      <c r="AT73" s="1022"/>
      <c r="AU73" s="1022" t="s">
        <v>507</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574</v>
      </c>
      <c r="C74" s="1026"/>
      <c r="D74" s="1026"/>
      <c r="E74" s="1026"/>
      <c r="F74" s="1026"/>
      <c r="G74" s="1026"/>
      <c r="H74" s="1026"/>
      <c r="I74" s="1026"/>
      <c r="J74" s="1026"/>
      <c r="K74" s="1026"/>
      <c r="L74" s="1026"/>
      <c r="M74" s="1026"/>
      <c r="N74" s="1026"/>
      <c r="O74" s="1026"/>
      <c r="P74" s="1027"/>
      <c r="Q74" s="1028">
        <v>33065</v>
      </c>
      <c r="R74" s="1022"/>
      <c r="S74" s="1022"/>
      <c r="T74" s="1022"/>
      <c r="U74" s="1022"/>
      <c r="V74" s="1022">
        <v>30130</v>
      </c>
      <c r="W74" s="1022"/>
      <c r="X74" s="1022"/>
      <c r="Y74" s="1022"/>
      <c r="Z74" s="1022"/>
      <c r="AA74" s="1022">
        <v>2935</v>
      </c>
      <c r="AB74" s="1022"/>
      <c r="AC74" s="1022"/>
      <c r="AD74" s="1022"/>
      <c r="AE74" s="1022"/>
      <c r="AF74" s="1022">
        <v>2935</v>
      </c>
      <c r="AG74" s="1022"/>
      <c r="AH74" s="1022"/>
      <c r="AI74" s="1022"/>
      <c r="AJ74" s="1022"/>
      <c r="AK74" s="1022">
        <v>4780</v>
      </c>
      <c r="AL74" s="1022"/>
      <c r="AM74" s="1022"/>
      <c r="AN74" s="1022"/>
      <c r="AO74" s="1022"/>
      <c r="AP74" s="1022" t="s">
        <v>507</v>
      </c>
      <c r="AQ74" s="1022"/>
      <c r="AR74" s="1022"/>
      <c r="AS74" s="1022"/>
      <c r="AT74" s="1022"/>
      <c r="AU74" s="1022" t="s">
        <v>507</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575</v>
      </c>
      <c r="C75" s="1026"/>
      <c r="D75" s="1026"/>
      <c r="E75" s="1026"/>
      <c r="F75" s="1026"/>
      <c r="G75" s="1026"/>
      <c r="H75" s="1026"/>
      <c r="I75" s="1026"/>
      <c r="J75" s="1026"/>
      <c r="K75" s="1026"/>
      <c r="L75" s="1026"/>
      <c r="M75" s="1026"/>
      <c r="N75" s="1026"/>
      <c r="O75" s="1026"/>
      <c r="P75" s="1027"/>
      <c r="Q75" s="1029">
        <v>292</v>
      </c>
      <c r="R75" s="1030"/>
      <c r="S75" s="1030"/>
      <c r="T75" s="1030"/>
      <c r="U75" s="1031"/>
      <c r="V75" s="1032">
        <v>261</v>
      </c>
      <c r="W75" s="1030"/>
      <c r="X75" s="1030"/>
      <c r="Y75" s="1030"/>
      <c r="Z75" s="1031"/>
      <c r="AA75" s="1032">
        <v>31</v>
      </c>
      <c r="AB75" s="1030"/>
      <c r="AC75" s="1030"/>
      <c r="AD75" s="1030"/>
      <c r="AE75" s="1031"/>
      <c r="AF75" s="1032">
        <v>31</v>
      </c>
      <c r="AG75" s="1030"/>
      <c r="AH75" s="1030"/>
      <c r="AI75" s="1030"/>
      <c r="AJ75" s="1031"/>
      <c r="AK75" s="1022" t="s">
        <v>507</v>
      </c>
      <c r="AL75" s="1022"/>
      <c r="AM75" s="1022"/>
      <c r="AN75" s="1022"/>
      <c r="AO75" s="1022"/>
      <c r="AP75" s="1022" t="s">
        <v>507</v>
      </c>
      <c r="AQ75" s="1022"/>
      <c r="AR75" s="1022"/>
      <c r="AS75" s="1022"/>
      <c r="AT75" s="1022"/>
      <c r="AU75" s="1022" t="s">
        <v>507</v>
      </c>
      <c r="AV75" s="1022"/>
      <c r="AW75" s="1022"/>
      <c r="AX75" s="1022"/>
      <c r="AY75" s="1022"/>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576</v>
      </c>
      <c r="C76" s="1026"/>
      <c r="D76" s="1026"/>
      <c r="E76" s="1026"/>
      <c r="F76" s="1026"/>
      <c r="G76" s="1026"/>
      <c r="H76" s="1026"/>
      <c r="I76" s="1026"/>
      <c r="J76" s="1026"/>
      <c r="K76" s="1026"/>
      <c r="L76" s="1026"/>
      <c r="M76" s="1026"/>
      <c r="N76" s="1026"/>
      <c r="O76" s="1026"/>
      <c r="P76" s="1027"/>
      <c r="Q76" s="1029">
        <v>147007</v>
      </c>
      <c r="R76" s="1030"/>
      <c r="S76" s="1030"/>
      <c r="T76" s="1030"/>
      <c r="U76" s="1031"/>
      <c r="V76" s="1032">
        <v>142454</v>
      </c>
      <c r="W76" s="1030"/>
      <c r="X76" s="1030"/>
      <c r="Y76" s="1030"/>
      <c r="Z76" s="1031"/>
      <c r="AA76" s="1032">
        <v>4553</v>
      </c>
      <c r="AB76" s="1030"/>
      <c r="AC76" s="1030"/>
      <c r="AD76" s="1030"/>
      <c r="AE76" s="1031"/>
      <c r="AF76" s="1032">
        <v>4553</v>
      </c>
      <c r="AG76" s="1030"/>
      <c r="AH76" s="1030"/>
      <c r="AI76" s="1030"/>
      <c r="AJ76" s="1031"/>
      <c r="AK76" s="1022">
        <v>1023</v>
      </c>
      <c r="AL76" s="1022"/>
      <c r="AM76" s="1022"/>
      <c r="AN76" s="1022"/>
      <c r="AO76" s="1022"/>
      <c r="AP76" s="1022" t="s">
        <v>507</v>
      </c>
      <c r="AQ76" s="1022"/>
      <c r="AR76" s="1022"/>
      <c r="AS76" s="1022"/>
      <c r="AT76" s="1022"/>
      <c r="AU76" s="1022" t="s">
        <v>507</v>
      </c>
      <c r="AV76" s="1022"/>
      <c r="AW76" s="1022"/>
      <c r="AX76" s="1022"/>
      <c r="AY76" s="1022"/>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386</v>
      </c>
      <c r="B88" s="995" t="s">
        <v>415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416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424</v>
      </c>
      <c r="AB109" s="945"/>
      <c r="AC109" s="945"/>
      <c r="AD109" s="945"/>
      <c r="AE109" s="946"/>
      <c r="AF109" s="947" t="s">
        <v>306</v>
      </c>
      <c r="AG109" s="945"/>
      <c r="AH109" s="945"/>
      <c r="AI109" s="945"/>
      <c r="AJ109" s="946"/>
      <c r="AK109" s="947" t="s">
        <v>305</v>
      </c>
      <c r="AL109" s="945"/>
      <c r="AM109" s="945"/>
      <c r="AN109" s="945"/>
      <c r="AO109" s="946"/>
      <c r="AP109" s="947" t="s">
        <v>425</v>
      </c>
      <c r="AQ109" s="945"/>
      <c r="AR109" s="945"/>
      <c r="AS109" s="945"/>
      <c r="AT109" s="976"/>
      <c r="AU109" s="944" t="s">
        <v>423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424</v>
      </c>
      <c r="BR109" s="945"/>
      <c r="BS109" s="945"/>
      <c r="BT109" s="945"/>
      <c r="BU109" s="946"/>
      <c r="BV109" s="947" t="s">
        <v>306</v>
      </c>
      <c r="BW109" s="945"/>
      <c r="BX109" s="945"/>
      <c r="BY109" s="945"/>
      <c r="BZ109" s="946"/>
      <c r="CA109" s="947" t="s">
        <v>305</v>
      </c>
      <c r="CB109" s="945"/>
      <c r="CC109" s="945"/>
      <c r="CD109" s="945"/>
      <c r="CE109" s="946"/>
      <c r="CF109" s="983" t="s">
        <v>425</v>
      </c>
      <c r="CG109" s="983"/>
      <c r="CH109" s="983"/>
      <c r="CI109" s="983"/>
      <c r="CJ109" s="983"/>
      <c r="CK109" s="947" t="s">
        <v>426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424</v>
      </c>
      <c r="DH109" s="945"/>
      <c r="DI109" s="945"/>
      <c r="DJ109" s="945"/>
      <c r="DK109" s="946"/>
      <c r="DL109" s="947" t="s">
        <v>306</v>
      </c>
      <c r="DM109" s="945"/>
      <c r="DN109" s="945"/>
      <c r="DO109" s="945"/>
      <c r="DP109" s="946"/>
      <c r="DQ109" s="947" t="s">
        <v>305</v>
      </c>
      <c r="DR109" s="945"/>
      <c r="DS109" s="945"/>
      <c r="DT109" s="945"/>
      <c r="DU109" s="946"/>
      <c r="DV109" s="947" t="s">
        <v>425</v>
      </c>
      <c r="DW109" s="945"/>
      <c r="DX109" s="945"/>
      <c r="DY109" s="945"/>
      <c r="DZ109" s="976"/>
    </row>
    <row r="110" spans="1:131" s="246" customFormat="1" ht="26.25" customHeight="1" x14ac:dyDescent="0.15">
      <c r="A110" s="847" t="s">
        <v>427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252699</v>
      </c>
      <c r="AB110" s="938"/>
      <c r="AC110" s="938"/>
      <c r="AD110" s="938"/>
      <c r="AE110" s="939"/>
      <c r="AF110" s="940">
        <v>290155</v>
      </c>
      <c r="AG110" s="938"/>
      <c r="AH110" s="938"/>
      <c r="AI110" s="938"/>
      <c r="AJ110" s="939"/>
      <c r="AK110" s="940">
        <v>339106</v>
      </c>
      <c r="AL110" s="938"/>
      <c r="AM110" s="938"/>
      <c r="AN110" s="938"/>
      <c r="AO110" s="939"/>
      <c r="AP110" s="941">
        <v>21.5</v>
      </c>
      <c r="AQ110" s="942"/>
      <c r="AR110" s="942"/>
      <c r="AS110" s="942"/>
      <c r="AT110" s="943"/>
      <c r="AU110" s="977" t="s">
        <v>73</v>
      </c>
      <c r="AV110" s="978"/>
      <c r="AW110" s="978"/>
      <c r="AX110" s="978"/>
      <c r="AY110" s="978"/>
      <c r="AZ110" s="903" t="s">
        <v>428</v>
      </c>
      <c r="BA110" s="848"/>
      <c r="BB110" s="848"/>
      <c r="BC110" s="848"/>
      <c r="BD110" s="848"/>
      <c r="BE110" s="848"/>
      <c r="BF110" s="848"/>
      <c r="BG110" s="848"/>
      <c r="BH110" s="848"/>
      <c r="BI110" s="848"/>
      <c r="BJ110" s="848"/>
      <c r="BK110" s="848"/>
      <c r="BL110" s="848"/>
      <c r="BM110" s="848"/>
      <c r="BN110" s="848"/>
      <c r="BO110" s="848"/>
      <c r="BP110" s="849"/>
      <c r="BQ110" s="904">
        <v>4601209</v>
      </c>
      <c r="BR110" s="885"/>
      <c r="BS110" s="885"/>
      <c r="BT110" s="885"/>
      <c r="BU110" s="885"/>
      <c r="BV110" s="885">
        <v>4511767</v>
      </c>
      <c r="BW110" s="885"/>
      <c r="BX110" s="885"/>
      <c r="BY110" s="885"/>
      <c r="BZ110" s="885"/>
      <c r="CA110" s="885">
        <v>4419844</v>
      </c>
      <c r="CB110" s="885"/>
      <c r="CC110" s="885"/>
      <c r="CD110" s="885"/>
      <c r="CE110" s="885"/>
      <c r="CF110" s="909">
        <v>280.7</v>
      </c>
      <c r="CG110" s="910"/>
      <c r="CH110" s="910"/>
      <c r="CI110" s="910"/>
      <c r="CJ110" s="910"/>
      <c r="CK110" s="973" t="s">
        <v>429</v>
      </c>
      <c r="CL110" s="859"/>
      <c r="CM110" s="934" t="s">
        <v>430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129</v>
      </c>
      <c r="DH110" s="885"/>
      <c r="DI110" s="885"/>
      <c r="DJ110" s="885"/>
      <c r="DK110" s="885"/>
      <c r="DL110" s="885" t="s">
        <v>431</v>
      </c>
      <c r="DM110" s="885"/>
      <c r="DN110" s="885"/>
      <c r="DO110" s="885"/>
      <c r="DP110" s="885"/>
      <c r="DQ110" s="885" t="s">
        <v>129</v>
      </c>
      <c r="DR110" s="885"/>
      <c r="DS110" s="885"/>
      <c r="DT110" s="885"/>
      <c r="DU110" s="885"/>
      <c r="DV110" s="886" t="s">
        <v>129</v>
      </c>
      <c r="DW110" s="886"/>
      <c r="DX110" s="886"/>
      <c r="DY110" s="886"/>
      <c r="DZ110" s="887"/>
    </row>
    <row r="111" spans="1:131" s="246" customFormat="1" ht="26.25" customHeight="1" x14ac:dyDescent="0.15">
      <c r="A111" s="814" t="s">
        <v>432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129</v>
      </c>
      <c r="AB111" s="966"/>
      <c r="AC111" s="966"/>
      <c r="AD111" s="966"/>
      <c r="AE111" s="967"/>
      <c r="AF111" s="968" t="s">
        <v>431</v>
      </c>
      <c r="AG111" s="966"/>
      <c r="AH111" s="966"/>
      <c r="AI111" s="966"/>
      <c r="AJ111" s="967"/>
      <c r="AK111" s="968" t="s">
        <v>433</v>
      </c>
      <c r="AL111" s="966"/>
      <c r="AM111" s="966"/>
      <c r="AN111" s="966"/>
      <c r="AO111" s="967"/>
      <c r="AP111" s="969" t="s">
        <v>129</v>
      </c>
      <c r="AQ111" s="970"/>
      <c r="AR111" s="970"/>
      <c r="AS111" s="970"/>
      <c r="AT111" s="971"/>
      <c r="AU111" s="979"/>
      <c r="AV111" s="980"/>
      <c r="AW111" s="980"/>
      <c r="AX111" s="980"/>
      <c r="AY111" s="980"/>
      <c r="AZ111" s="855" t="s">
        <v>434</v>
      </c>
      <c r="BA111" s="790"/>
      <c r="BB111" s="790"/>
      <c r="BC111" s="790"/>
      <c r="BD111" s="790"/>
      <c r="BE111" s="790"/>
      <c r="BF111" s="790"/>
      <c r="BG111" s="790"/>
      <c r="BH111" s="790"/>
      <c r="BI111" s="790"/>
      <c r="BJ111" s="790"/>
      <c r="BK111" s="790"/>
      <c r="BL111" s="790"/>
      <c r="BM111" s="790"/>
      <c r="BN111" s="790"/>
      <c r="BO111" s="790"/>
      <c r="BP111" s="791"/>
      <c r="BQ111" s="856" t="s">
        <v>129</v>
      </c>
      <c r="BR111" s="857"/>
      <c r="BS111" s="857"/>
      <c r="BT111" s="857"/>
      <c r="BU111" s="857"/>
      <c r="BV111" s="857" t="s">
        <v>129</v>
      </c>
      <c r="BW111" s="857"/>
      <c r="BX111" s="857"/>
      <c r="BY111" s="857"/>
      <c r="BZ111" s="857"/>
      <c r="CA111" s="857" t="s">
        <v>433</v>
      </c>
      <c r="CB111" s="857"/>
      <c r="CC111" s="857"/>
      <c r="CD111" s="857"/>
      <c r="CE111" s="857"/>
      <c r="CF111" s="918" t="s">
        <v>433</v>
      </c>
      <c r="CG111" s="919"/>
      <c r="CH111" s="919"/>
      <c r="CI111" s="919"/>
      <c r="CJ111" s="919"/>
      <c r="CK111" s="974"/>
      <c r="CL111" s="861"/>
      <c r="CM111" s="864" t="s">
        <v>435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129</v>
      </c>
      <c r="DH111" s="857"/>
      <c r="DI111" s="857"/>
      <c r="DJ111" s="857"/>
      <c r="DK111" s="857"/>
      <c r="DL111" s="857" t="s">
        <v>129</v>
      </c>
      <c r="DM111" s="857"/>
      <c r="DN111" s="857"/>
      <c r="DO111" s="857"/>
      <c r="DP111" s="857"/>
      <c r="DQ111" s="857" t="s">
        <v>129</v>
      </c>
      <c r="DR111" s="857"/>
      <c r="DS111" s="857"/>
      <c r="DT111" s="857"/>
      <c r="DU111" s="857"/>
      <c r="DV111" s="834" t="s">
        <v>129</v>
      </c>
      <c r="DW111" s="834"/>
      <c r="DX111" s="834"/>
      <c r="DY111" s="834"/>
      <c r="DZ111" s="835"/>
    </row>
    <row r="112" spans="1:131" s="246" customFormat="1" ht="26.25" customHeight="1" x14ac:dyDescent="0.15">
      <c r="A112" s="959" t="s">
        <v>436</v>
      </c>
      <c r="B112" s="960"/>
      <c r="C112" s="790" t="s">
        <v>437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433</v>
      </c>
      <c r="AB112" s="820"/>
      <c r="AC112" s="820"/>
      <c r="AD112" s="820"/>
      <c r="AE112" s="821"/>
      <c r="AF112" s="822" t="s">
        <v>129</v>
      </c>
      <c r="AG112" s="820"/>
      <c r="AH112" s="820"/>
      <c r="AI112" s="820"/>
      <c r="AJ112" s="821"/>
      <c r="AK112" s="822" t="s">
        <v>431</v>
      </c>
      <c r="AL112" s="820"/>
      <c r="AM112" s="820"/>
      <c r="AN112" s="820"/>
      <c r="AO112" s="821"/>
      <c r="AP112" s="867" t="s">
        <v>438</v>
      </c>
      <c r="AQ112" s="868"/>
      <c r="AR112" s="868"/>
      <c r="AS112" s="868"/>
      <c r="AT112" s="869"/>
      <c r="AU112" s="979"/>
      <c r="AV112" s="980"/>
      <c r="AW112" s="980"/>
      <c r="AX112" s="980"/>
      <c r="AY112" s="980"/>
      <c r="AZ112" s="855" t="s">
        <v>439</v>
      </c>
      <c r="BA112" s="790"/>
      <c r="BB112" s="790"/>
      <c r="BC112" s="790"/>
      <c r="BD112" s="790"/>
      <c r="BE112" s="790"/>
      <c r="BF112" s="790"/>
      <c r="BG112" s="790"/>
      <c r="BH112" s="790"/>
      <c r="BI112" s="790"/>
      <c r="BJ112" s="790"/>
      <c r="BK112" s="790"/>
      <c r="BL112" s="790"/>
      <c r="BM112" s="790"/>
      <c r="BN112" s="790"/>
      <c r="BO112" s="790"/>
      <c r="BP112" s="791"/>
      <c r="BQ112" s="856">
        <v>384048</v>
      </c>
      <c r="BR112" s="857"/>
      <c r="BS112" s="857"/>
      <c r="BT112" s="857"/>
      <c r="BU112" s="857"/>
      <c r="BV112" s="857">
        <v>322884</v>
      </c>
      <c r="BW112" s="857"/>
      <c r="BX112" s="857"/>
      <c r="BY112" s="857"/>
      <c r="BZ112" s="857"/>
      <c r="CA112" s="857">
        <v>339547</v>
      </c>
      <c r="CB112" s="857"/>
      <c r="CC112" s="857"/>
      <c r="CD112" s="857"/>
      <c r="CE112" s="857"/>
      <c r="CF112" s="918">
        <v>21.6</v>
      </c>
      <c r="CG112" s="919"/>
      <c r="CH112" s="919"/>
      <c r="CI112" s="919"/>
      <c r="CJ112" s="919"/>
      <c r="CK112" s="974"/>
      <c r="CL112" s="861"/>
      <c r="CM112" s="864" t="s">
        <v>440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433</v>
      </c>
      <c r="DH112" s="857"/>
      <c r="DI112" s="857"/>
      <c r="DJ112" s="857"/>
      <c r="DK112" s="857"/>
      <c r="DL112" s="857" t="s">
        <v>129</v>
      </c>
      <c r="DM112" s="857"/>
      <c r="DN112" s="857"/>
      <c r="DO112" s="857"/>
      <c r="DP112" s="857"/>
      <c r="DQ112" s="857" t="s">
        <v>129</v>
      </c>
      <c r="DR112" s="857"/>
      <c r="DS112" s="857"/>
      <c r="DT112" s="857"/>
      <c r="DU112" s="857"/>
      <c r="DV112" s="834" t="s">
        <v>129</v>
      </c>
      <c r="DW112" s="834"/>
      <c r="DX112" s="834"/>
      <c r="DY112" s="834"/>
      <c r="DZ112" s="835"/>
    </row>
    <row r="113" spans="1:130" s="246" customFormat="1" ht="26.25" customHeight="1" x14ac:dyDescent="0.15">
      <c r="A113" s="961"/>
      <c r="B113" s="962"/>
      <c r="C113" s="790" t="s">
        <v>441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44985</v>
      </c>
      <c r="AB113" s="966"/>
      <c r="AC113" s="966"/>
      <c r="AD113" s="966"/>
      <c r="AE113" s="967"/>
      <c r="AF113" s="968">
        <v>35762</v>
      </c>
      <c r="AG113" s="966"/>
      <c r="AH113" s="966"/>
      <c r="AI113" s="966"/>
      <c r="AJ113" s="967"/>
      <c r="AK113" s="968">
        <v>49572</v>
      </c>
      <c r="AL113" s="966"/>
      <c r="AM113" s="966"/>
      <c r="AN113" s="966"/>
      <c r="AO113" s="967"/>
      <c r="AP113" s="969">
        <v>3.1</v>
      </c>
      <c r="AQ113" s="970"/>
      <c r="AR113" s="970"/>
      <c r="AS113" s="970"/>
      <c r="AT113" s="971"/>
      <c r="AU113" s="979"/>
      <c r="AV113" s="980"/>
      <c r="AW113" s="980"/>
      <c r="AX113" s="980"/>
      <c r="AY113" s="980"/>
      <c r="AZ113" s="855" t="s">
        <v>442</v>
      </c>
      <c r="BA113" s="790"/>
      <c r="BB113" s="790"/>
      <c r="BC113" s="790"/>
      <c r="BD113" s="790"/>
      <c r="BE113" s="790"/>
      <c r="BF113" s="790"/>
      <c r="BG113" s="790"/>
      <c r="BH113" s="790"/>
      <c r="BI113" s="790"/>
      <c r="BJ113" s="790"/>
      <c r="BK113" s="790"/>
      <c r="BL113" s="790"/>
      <c r="BM113" s="790"/>
      <c r="BN113" s="790"/>
      <c r="BO113" s="790"/>
      <c r="BP113" s="791"/>
      <c r="BQ113" s="856">
        <v>177741</v>
      </c>
      <c r="BR113" s="857"/>
      <c r="BS113" s="857"/>
      <c r="BT113" s="857"/>
      <c r="BU113" s="857"/>
      <c r="BV113" s="857">
        <v>142406</v>
      </c>
      <c r="BW113" s="857"/>
      <c r="BX113" s="857"/>
      <c r="BY113" s="857"/>
      <c r="BZ113" s="857"/>
      <c r="CA113" s="857">
        <v>105756</v>
      </c>
      <c r="CB113" s="857"/>
      <c r="CC113" s="857"/>
      <c r="CD113" s="857"/>
      <c r="CE113" s="857"/>
      <c r="CF113" s="918">
        <v>6.7</v>
      </c>
      <c r="CG113" s="919"/>
      <c r="CH113" s="919"/>
      <c r="CI113" s="919"/>
      <c r="CJ113" s="919"/>
      <c r="CK113" s="974"/>
      <c r="CL113" s="861"/>
      <c r="CM113" s="864" t="s">
        <v>443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431</v>
      </c>
      <c r="DH113" s="820"/>
      <c r="DI113" s="820"/>
      <c r="DJ113" s="820"/>
      <c r="DK113" s="821"/>
      <c r="DL113" s="822" t="s">
        <v>438</v>
      </c>
      <c r="DM113" s="820"/>
      <c r="DN113" s="820"/>
      <c r="DO113" s="820"/>
      <c r="DP113" s="821"/>
      <c r="DQ113" s="822" t="s">
        <v>129</v>
      </c>
      <c r="DR113" s="820"/>
      <c r="DS113" s="820"/>
      <c r="DT113" s="820"/>
      <c r="DU113" s="821"/>
      <c r="DV113" s="867" t="s">
        <v>129</v>
      </c>
      <c r="DW113" s="868"/>
      <c r="DX113" s="868"/>
      <c r="DY113" s="868"/>
      <c r="DZ113" s="869"/>
    </row>
    <row r="114" spans="1:130" s="246" customFormat="1" ht="26.25" customHeight="1" x14ac:dyDescent="0.15">
      <c r="A114" s="961"/>
      <c r="B114" s="962"/>
      <c r="C114" s="790" t="s">
        <v>444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32341</v>
      </c>
      <c r="AB114" s="820"/>
      <c r="AC114" s="820"/>
      <c r="AD114" s="820"/>
      <c r="AE114" s="821"/>
      <c r="AF114" s="822">
        <v>36487</v>
      </c>
      <c r="AG114" s="820"/>
      <c r="AH114" s="820"/>
      <c r="AI114" s="820"/>
      <c r="AJ114" s="821"/>
      <c r="AK114" s="822">
        <v>39280</v>
      </c>
      <c r="AL114" s="820"/>
      <c r="AM114" s="820"/>
      <c r="AN114" s="820"/>
      <c r="AO114" s="821"/>
      <c r="AP114" s="867">
        <v>2.5</v>
      </c>
      <c r="AQ114" s="868"/>
      <c r="AR114" s="868"/>
      <c r="AS114" s="868"/>
      <c r="AT114" s="869"/>
      <c r="AU114" s="979"/>
      <c r="AV114" s="980"/>
      <c r="AW114" s="980"/>
      <c r="AX114" s="980"/>
      <c r="AY114" s="980"/>
      <c r="AZ114" s="855" t="s">
        <v>445</v>
      </c>
      <c r="BA114" s="790"/>
      <c r="BB114" s="790"/>
      <c r="BC114" s="790"/>
      <c r="BD114" s="790"/>
      <c r="BE114" s="790"/>
      <c r="BF114" s="790"/>
      <c r="BG114" s="790"/>
      <c r="BH114" s="790"/>
      <c r="BI114" s="790"/>
      <c r="BJ114" s="790"/>
      <c r="BK114" s="790"/>
      <c r="BL114" s="790"/>
      <c r="BM114" s="790"/>
      <c r="BN114" s="790"/>
      <c r="BO114" s="790"/>
      <c r="BP114" s="791"/>
      <c r="BQ114" s="856">
        <v>160020</v>
      </c>
      <c r="BR114" s="857"/>
      <c r="BS114" s="857"/>
      <c r="BT114" s="857"/>
      <c r="BU114" s="857"/>
      <c r="BV114" s="857">
        <v>140090</v>
      </c>
      <c r="BW114" s="857"/>
      <c r="BX114" s="857"/>
      <c r="BY114" s="857"/>
      <c r="BZ114" s="857"/>
      <c r="CA114" s="857">
        <v>72537</v>
      </c>
      <c r="CB114" s="857"/>
      <c r="CC114" s="857"/>
      <c r="CD114" s="857"/>
      <c r="CE114" s="857"/>
      <c r="CF114" s="918">
        <v>4.5999999999999996</v>
      </c>
      <c r="CG114" s="919"/>
      <c r="CH114" s="919"/>
      <c r="CI114" s="919"/>
      <c r="CJ114" s="919"/>
      <c r="CK114" s="974"/>
      <c r="CL114" s="861"/>
      <c r="CM114" s="864" t="s">
        <v>446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431</v>
      </c>
      <c r="DH114" s="820"/>
      <c r="DI114" s="820"/>
      <c r="DJ114" s="820"/>
      <c r="DK114" s="821"/>
      <c r="DL114" s="822" t="s">
        <v>129</v>
      </c>
      <c r="DM114" s="820"/>
      <c r="DN114" s="820"/>
      <c r="DO114" s="820"/>
      <c r="DP114" s="821"/>
      <c r="DQ114" s="822" t="s">
        <v>129</v>
      </c>
      <c r="DR114" s="820"/>
      <c r="DS114" s="820"/>
      <c r="DT114" s="820"/>
      <c r="DU114" s="821"/>
      <c r="DV114" s="867" t="s">
        <v>129</v>
      </c>
      <c r="DW114" s="868"/>
      <c r="DX114" s="868"/>
      <c r="DY114" s="868"/>
      <c r="DZ114" s="869"/>
    </row>
    <row r="115" spans="1:130" s="246" customFormat="1" ht="26.25" customHeight="1" x14ac:dyDescent="0.15">
      <c r="A115" s="961"/>
      <c r="B115" s="962"/>
      <c r="C115" s="790" t="s">
        <v>447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433</v>
      </c>
      <c r="AB115" s="966"/>
      <c r="AC115" s="966"/>
      <c r="AD115" s="966"/>
      <c r="AE115" s="967"/>
      <c r="AF115" s="968" t="s">
        <v>438</v>
      </c>
      <c r="AG115" s="966"/>
      <c r="AH115" s="966"/>
      <c r="AI115" s="966"/>
      <c r="AJ115" s="967"/>
      <c r="AK115" s="968" t="s">
        <v>433</v>
      </c>
      <c r="AL115" s="966"/>
      <c r="AM115" s="966"/>
      <c r="AN115" s="966"/>
      <c r="AO115" s="967"/>
      <c r="AP115" s="969" t="s">
        <v>433</v>
      </c>
      <c r="AQ115" s="970"/>
      <c r="AR115" s="970"/>
      <c r="AS115" s="970"/>
      <c r="AT115" s="971"/>
      <c r="AU115" s="979"/>
      <c r="AV115" s="980"/>
      <c r="AW115" s="980"/>
      <c r="AX115" s="980"/>
      <c r="AY115" s="980"/>
      <c r="AZ115" s="855" t="s">
        <v>448</v>
      </c>
      <c r="BA115" s="790"/>
      <c r="BB115" s="790"/>
      <c r="BC115" s="790"/>
      <c r="BD115" s="790"/>
      <c r="BE115" s="790"/>
      <c r="BF115" s="790"/>
      <c r="BG115" s="790"/>
      <c r="BH115" s="790"/>
      <c r="BI115" s="790"/>
      <c r="BJ115" s="790"/>
      <c r="BK115" s="790"/>
      <c r="BL115" s="790"/>
      <c r="BM115" s="790"/>
      <c r="BN115" s="790"/>
      <c r="BO115" s="790"/>
      <c r="BP115" s="791"/>
      <c r="BQ115" s="856" t="s">
        <v>129</v>
      </c>
      <c r="BR115" s="857"/>
      <c r="BS115" s="857"/>
      <c r="BT115" s="857"/>
      <c r="BU115" s="857"/>
      <c r="BV115" s="857" t="s">
        <v>433</v>
      </c>
      <c r="BW115" s="857"/>
      <c r="BX115" s="857"/>
      <c r="BY115" s="857"/>
      <c r="BZ115" s="857"/>
      <c r="CA115" s="857" t="s">
        <v>433</v>
      </c>
      <c r="CB115" s="857"/>
      <c r="CC115" s="857"/>
      <c r="CD115" s="857"/>
      <c r="CE115" s="857"/>
      <c r="CF115" s="918" t="s">
        <v>129</v>
      </c>
      <c r="CG115" s="919"/>
      <c r="CH115" s="919"/>
      <c r="CI115" s="919"/>
      <c r="CJ115" s="919"/>
      <c r="CK115" s="974"/>
      <c r="CL115" s="861"/>
      <c r="CM115" s="855" t="s">
        <v>449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433</v>
      </c>
      <c r="DH115" s="820"/>
      <c r="DI115" s="820"/>
      <c r="DJ115" s="820"/>
      <c r="DK115" s="821"/>
      <c r="DL115" s="822" t="s">
        <v>433</v>
      </c>
      <c r="DM115" s="820"/>
      <c r="DN115" s="820"/>
      <c r="DO115" s="820"/>
      <c r="DP115" s="821"/>
      <c r="DQ115" s="822" t="s">
        <v>129</v>
      </c>
      <c r="DR115" s="820"/>
      <c r="DS115" s="820"/>
      <c r="DT115" s="820"/>
      <c r="DU115" s="821"/>
      <c r="DV115" s="867" t="s">
        <v>129</v>
      </c>
      <c r="DW115" s="868"/>
      <c r="DX115" s="868"/>
      <c r="DY115" s="868"/>
      <c r="DZ115" s="869"/>
    </row>
    <row r="116" spans="1:130" s="246" customFormat="1" ht="26.25" customHeight="1" x14ac:dyDescent="0.15">
      <c r="A116" s="963"/>
      <c r="B116" s="964"/>
      <c r="C116" s="923" t="s">
        <v>450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794</v>
      </c>
      <c r="AB116" s="820"/>
      <c r="AC116" s="820"/>
      <c r="AD116" s="820"/>
      <c r="AE116" s="821"/>
      <c r="AF116" s="822">
        <v>86</v>
      </c>
      <c r="AG116" s="820"/>
      <c r="AH116" s="820"/>
      <c r="AI116" s="820"/>
      <c r="AJ116" s="821"/>
      <c r="AK116" s="822">
        <v>104</v>
      </c>
      <c r="AL116" s="820"/>
      <c r="AM116" s="820"/>
      <c r="AN116" s="820"/>
      <c r="AO116" s="821"/>
      <c r="AP116" s="867">
        <v>0</v>
      </c>
      <c r="AQ116" s="868"/>
      <c r="AR116" s="868"/>
      <c r="AS116" s="868"/>
      <c r="AT116" s="869"/>
      <c r="AU116" s="979"/>
      <c r="AV116" s="980"/>
      <c r="AW116" s="980"/>
      <c r="AX116" s="980"/>
      <c r="AY116" s="980"/>
      <c r="AZ116" s="906" t="s">
        <v>451</v>
      </c>
      <c r="BA116" s="907"/>
      <c r="BB116" s="907"/>
      <c r="BC116" s="907"/>
      <c r="BD116" s="907"/>
      <c r="BE116" s="907"/>
      <c r="BF116" s="907"/>
      <c r="BG116" s="907"/>
      <c r="BH116" s="907"/>
      <c r="BI116" s="907"/>
      <c r="BJ116" s="907"/>
      <c r="BK116" s="907"/>
      <c r="BL116" s="907"/>
      <c r="BM116" s="907"/>
      <c r="BN116" s="907"/>
      <c r="BO116" s="907"/>
      <c r="BP116" s="908"/>
      <c r="BQ116" s="856" t="s">
        <v>129</v>
      </c>
      <c r="BR116" s="857"/>
      <c r="BS116" s="857"/>
      <c r="BT116" s="857"/>
      <c r="BU116" s="857"/>
      <c r="BV116" s="857" t="s">
        <v>129</v>
      </c>
      <c r="BW116" s="857"/>
      <c r="BX116" s="857"/>
      <c r="BY116" s="857"/>
      <c r="BZ116" s="857"/>
      <c r="CA116" s="857" t="s">
        <v>433</v>
      </c>
      <c r="CB116" s="857"/>
      <c r="CC116" s="857"/>
      <c r="CD116" s="857"/>
      <c r="CE116" s="857"/>
      <c r="CF116" s="918" t="s">
        <v>433</v>
      </c>
      <c r="CG116" s="919"/>
      <c r="CH116" s="919"/>
      <c r="CI116" s="919"/>
      <c r="CJ116" s="919"/>
      <c r="CK116" s="974"/>
      <c r="CL116" s="861"/>
      <c r="CM116" s="864" t="s">
        <v>452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433</v>
      </c>
      <c r="DH116" s="820"/>
      <c r="DI116" s="820"/>
      <c r="DJ116" s="820"/>
      <c r="DK116" s="821"/>
      <c r="DL116" s="822" t="s">
        <v>431</v>
      </c>
      <c r="DM116" s="820"/>
      <c r="DN116" s="820"/>
      <c r="DO116" s="820"/>
      <c r="DP116" s="821"/>
      <c r="DQ116" s="822" t="s">
        <v>433</v>
      </c>
      <c r="DR116" s="820"/>
      <c r="DS116" s="820"/>
      <c r="DT116" s="820"/>
      <c r="DU116" s="821"/>
      <c r="DV116" s="867" t="s">
        <v>433</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453</v>
      </c>
      <c r="Z117" s="946"/>
      <c r="AA117" s="951">
        <v>330819</v>
      </c>
      <c r="AB117" s="952"/>
      <c r="AC117" s="952"/>
      <c r="AD117" s="952"/>
      <c r="AE117" s="953"/>
      <c r="AF117" s="954">
        <v>362490</v>
      </c>
      <c r="AG117" s="952"/>
      <c r="AH117" s="952"/>
      <c r="AI117" s="952"/>
      <c r="AJ117" s="953"/>
      <c r="AK117" s="954">
        <v>428062</v>
      </c>
      <c r="AL117" s="952"/>
      <c r="AM117" s="952"/>
      <c r="AN117" s="952"/>
      <c r="AO117" s="953"/>
      <c r="AP117" s="955"/>
      <c r="AQ117" s="956"/>
      <c r="AR117" s="956"/>
      <c r="AS117" s="956"/>
      <c r="AT117" s="957"/>
      <c r="AU117" s="979"/>
      <c r="AV117" s="980"/>
      <c r="AW117" s="980"/>
      <c r="AX117" s="980"/>
      <c r="AY117" s="980"/>
      <c r="AZ117" s="906" t="s">
        <v>454</v>
      </c>
      <c r="BA117" s="907"/>
      <c r="BB117" s="907"/>
      <c r="BC117" s="907"/>
      <c r="BD117" s="907"/>
      <c r="BE117" s="907"/>
      <c r="BF117" s="907"/>
      <c r="BG117" s="907"/>
      <c r="BH117" s="907"/>
      <c r="BI117" s="907"/>
      <c r="BJ117" s="907"/>
      <c r="BK117" s="907"/>
      <c r="BL117" s="907"/>
      <c r="BM117" s="907"/>
      <c r="BN117" s="907"/>
      <c r="BO117" s="907"/>
      <c r="BP117" s="908"/>
      <c r="BQ117" s="856" t="s">
        <v>129</v>
      </c>
      <c r="BR117" s="857"/>
      <c r="BS117" s="857"/>
      <c r="BT117" s="857"/>
      <c r="BU117" s="857"/>
      <c r="BV117" s="857" t="s">
        <v>433</v>
      </c>
      <c r="BW117" s="857"/>
      <c r="BX117" s="857"/>
      <c r="BY117" s="857"/>
      <c r="BZ117" s="857"/>
      <c r="CA117" s="857" t="s">
        <v>129</v>
      </c>
      <c r="CB117" s="857"/>
      <c r="CC117" s="857"/>
      <c r="CD117" s="857"/>
      <c r="CE117" s="857"/>
      <c r="CF117" s="918" t="s">
        <v>129</v>
      </c>
      <c r="CG117" s="919"/>
      <c r="CH117" s="919"/>
      <c r="CI117" s="919"/>
      <c r="CJ117" s="919"/>
      <c r="CK117" s="974"/>
      <c r="CL117" s="861"/>
      <c r="CM117" s="864" t="s">
        <v>455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433</v>
      </c>
      <c r="DH117" s="820"/>
      <c r="DI117" s="820"/>
      <c r="DJ117" s="820"/>
      <c r="DK117" s="821"/>
      <c r="DL117" s="822" t="s">
        <v>129</v>
      </c>
      <c r="DM117" s="820"/>
      <c r="DN117" s="820"/>
      <c r="DO117" s="820"/>
      <c r="DP117" s="821"/>
      <c r="DQ117" s="822" t="s">
        <v>129</v>
      </c>
      <c r="DR117" s="820"/>
      <c r="DS117" s="820"/>
      <c r="DT117" s="820"/>
      <c r="DU117" s="821"/>
      <c r="DV117" s="867" t="s">
        <v>129</v>
      </c>
      <c r="DW117" s="868"/>
      <c r="DX117" s="868"/>
      <c r="DY117" s="868"/>
      <c r="DZ117" s="869"/>
    </row>
    <row r="118" spans="1:130" s="246" customFormat="1" ht="26.25" customHeight="1" x14ac:dyDescent="0.15">
      <c r="A118" s="944" t="s">
        <v>426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424</v>
      </c>
      <c r="AB118" s="945"/>
      <c r="AC118" s="945"/>
      <c r="AD118" s="945"/>
      <c r="AE118" s="946"/>
      <c r="AF118" s="947" t="s">
        <v>306</v>
      </c>
      <c r="AG118" s="945"/>
      <c r="AH118" s="945"/>
      <c r="AI118" s="945"/>
      <c r="AJ118" s="946"/>
      <c r="AK118" s="947" t="s">
        <v>305</v>
      </c>
      <c r="AL118" s="945"/>
      <c r="AM118" s="945"/>
      <c r="AN118" s="945"/>
      <c r="AO118" s="946"/>
      <c r="AP118" s="948" t="s">
        <v>425</v>
      </c>
      <c r="AQ118" s="949"/>
      <c r="AR118" s="949"/>
      <c r="AS118" s="949"/>
      <c r="AT118" s="950"/>
      <c r="AU118" s="979"/>
      <c r="AV118" s="980"/>
      <c r="AW118" s="980"/>
      <c r="AX118" s="980"/>
      <c r="AY118" s="980"/>
      <c r="AZ118" s="922" t="s">
        <v>456</v>
      </c>
      <c r="BA118" s="923"/>
      <c r="BB118" s="923"/>
      <c r="BC118" s="923"/>
      <c r="BD118" s="923"/>
      <c r="BE118" s="923"/>
      <c r="BF118" s="923"/>
      <c r="BG118" s="923"/>
      <c r="BH118" s="923"/>
      <c r="BI118" s="923"/>
      <c r="BJ118" s="923"/>
      <c r="BK118" s="923"/>
      <c r="BL118" s="923"/>
      <c r="BM118" s="923"/>
      <c r="BN118" s="923"/>
      <c r="BO118" s="923"/>
      <c r="BP118" s="924"/>
      <c r="BQ118" s="925" t="s">
        <v>129</v>
      </c>
      <c r="BR118" s="888"/>
      <c r="BS118" s="888"/>
      <c r="BT118" s="888"/>
      <c r="BU118" s="888"/>
      <c r="BV118" s="888" t="s">
        <v>129</v>
      </c>
      <c r="BW118" s="888"/>
      <c r="BX118" s="888"/>
      <c r="BY118" s="888"/>
      <c r="BZ118" s="888"/>
      <c r="CA118" s="888" t="s">
        <v>433</v>
      </c>
      <c r="CB118" s="888"/>
      <c r="CC118" s="888"/>
      <c r="CD118" s="888"/>
      <c r="CE118" s="888"/>
      <c r="CF118" s="918" t="s">
        <v>129</v>
      </c>
      <c r="CG118" s="919"/>
      <c r="CH118" s="919"/>
      <c r="CI118" s="919"/>
      <c r="CJ118" s="919"/>
      <c r="CK118" s="974"/>
      <c r="CL118" s="861"/>
      <c r="CM118" s="864" t="s">
        <v>457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129</v>
      </c>
      <c r="DH118" s="820"/>
      <c r="DI118" s="820"/>
      <c r="DJ118" s="820"/>
      <c r="DK118" s="821"/>
      <c r="DL118" s="822" t="s">
        <v>433</v>
      </c>
      <c r="DM118" s="820"/>
      <c r="DN118" s="820"/>
      <c r="DO118" s="820"/>
      <c r="DP118" s="821"/>
      <c r="DQ118" s="822" t="s">
        <v>433</v>
      </c>
      <c r="DR118" s="820"/>
      <c r="DS118" s="820"/>
      <c r="DT118" s="820"/>
      <c r="DU118" s="821"/>
      <c r="DV118" s="867" t="s">
        <v>129</v>
      </c>
      <c r="DW118" s="868"/>
      <c r="DX118" s="868"/>
      <c r="DY118" s="868"/>
      <c r="DZ118" s="869"/>
    </row>
    <row r="119" spans="1:130" s="246" customFormat="1" ht="26.25" customHeight="1" x14ac:dyDescent="0.15">
      <c r="A119" s="858" t="s">
        <v>429</v>
      </c>
      <c r="B119" s="859"/>
      <c r="C119" s="934" t="s">
        <v>430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129</v>
      </c>
      <c r="AB119" s="938"/>
      <c r="AC119" s="938"/>
      <c r="AD119" s="938"/>
      <c r="AE119" s="939"/>
      <c r="AF119" s="940" t="s">
        <v>129</v>
      </c>
      <c r="AG119" s="938"/>
      <c r="AH119" s="938"/>
      <c r="AI119" s="938"/>
      <c r="AJ119" s="939"/>
      <c r="AK119" s="940" t="s">
        <v>129</v>
      </c>
      <c r="AL119" s="938"/>
      <c r="AM119" s="938"/>
      <c r="AN119" s="938"/>
      <c r="AO119" s="939"/>
      <c r="AP119" s="941" t="s">
        <v>129</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458</v>
      </c>
      <c r="BP119" s="921"/>
      <c r="BQ119" s="925">
        <v>5323018</v>
      </c>
      <c r="BR119" s="888"/>
      <c r="BS119" s="888"/>
      <c r="BT119" s="888"/>
      <c r="BU119" s="888"/>
      <c r="BV119" s="888">
        <v>5117147</v>
      </c>
      <c r="BW119" s="888"/>
      <c r="BX119" s="888"/>
      <c r="BY119" s="888"/>
      <c r="BZ119" s="888"/>
      <c r="CA119" s="888">
        <v>4937684</v>
      </c>
      <c r="CB119" s="888"/>
      <c r="CC119" s="888"/>
      <c r="CD119" s="888"/>
      <c r="CE119" s="888"/>
      <c r="CF119" s="786"/>
      <c r="CG119" s="787"/>
      <c r="CH119" s="787"/>
      <c r="CI119" s="787"/>
      <c r="CJ119" s="877"/>
      <c r="CK119" s="975"/>
      <c r="CL119" s="863"/>
      <c r="CM119" s="881" t="s">
        <v>459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129</v>
      </c>
      <c r="DH119" s="803"/>
      <c r="DI119" s="803"/>
      <c r="DJ119" s="803"/>
      <c r="DK119" s="804"/>
      <c r="DL119" s="805" t="s">
        <v>129</v>
      </c>
      <c r="DM119" s="803"/>
      <c r="DN119" s="803"/>
      <c r="DO119" s="803"/>
      <c r="DP119" s="804"/>
      <c r="DQ119" s="805" t="s">
        <v>129</v>
      </c>
      <c r="DR119" s="803"/>
      <c r="DS119" s="803"/>
      <c r="DT119" s="803"/>
      <c r="DU119" s="804"/>
      <c r="DV119" s="891" t="s">
        <v>433</v>
      </c>
      <c r="DW119" s="892"/>
      <c r="DX119" s="892"/>
      <c r="DY119" s="892"/>
      <c r="DZ119" s="893"/>
    </row>
    <row r="120" spans="1:130" s="246" customFormat="1" ht="26.25" customHeight="1" x14ac:dyDescent="0.15">
      <c r="A120" s="860"/>
      <c r="B120" s="861"/>
      <c r="C120" s="864" t="s">
        <v>435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129</v>
      </c>
      <c r="AB120" s="820"/>
      <c r="AC120" s="820"/>
      <c r="AD120" s="820"/>
      <c r="AE120" s="821"/>
      <c r="AF120" s="822" t="s">
        <v>129</v>
      </c>
      <c r="AG120" s="820"/>
      <c r="AH120" s="820"/>
      <c r="AI120" s="820"/>
      <c r="AJ120" s="821"/>
      <c r="AK120" s="822" t="s">
        <v>438</v>
      </c>
      <c r="AL120" s="820"/>
      <c r="AM120" s="820"/>
      <c r="AN120" s="820"/>
      <c r="AO120" s="821"/>
      <c r="AP120" s="867" t="s">
        <v>438</v>
      </c>
      <c r="AQ120" s="868"/>
      <c r="AR120" s="868"/>
      <c r="AS120" s="868"/>
      <c r="AT120" s="869"/>
      <c r="AU120" s="926" t="s">
        <v>460</v>
      </c>
      <c r="AV120" s="927"/>
      <c r="AW120" s="927"/>
      <c r="AX120" s="927"/>
      <c r="AY120" s="928"/>
      <c r="AZ120" s="903" t="s">
        <v>461</v>
      </c>
      <c r="BA120" s="848"/>
      <c r="BB120" s="848"/>
      <c r="BC120" s="848"/>
      <c r="BD120" s="848"/>
      <c r="BE120" s="848"/>
      <c r="BF120" s="848"/>
      <c r="BG120" s="848"/>
      <c r="BH120" s="848"/>
      <c r="BI120" s="848"/>
      <c r="BJ120" s="848"/>
      <c r="BK120" s="848"/>
      <c r="BL120" s="848"/>
      <c r="BM120" s="848"/>
      <c r="BN120" s="848"/>
      <c r="BO120" s="848"/>
      <c r="BP120" s="849"/>
      <c r="BQ120" s="904">
        <v>2709970</v>
      </c>
      <c r="BR120" s="885"/>
      <c r="BS120" s="885"/>
      <c r="BT120" s="885"/>
      <c r="BU120" s="885"/>
      <c r="BV120" s="885">
        <v>2964723</v>
      </c>
      <c r="BW120" s="885"/>
      <c r="BX120" s="885"/>
      <c r="BY120" s="885"/>
      <c r="BZ120" s="885"/>
      <c r="CA120" s="885">
        <v>3152425</v>
      </c>
      <c r="CB120" s="885"/>
      <c r="CC120" s="885"/>
      <c r="CD120" s="885"/>
      <c r="CE120" s="885"/>
      <c r="CF120" s="909">
        <v>200.2</v>
      </c>
      <c r="CG120" s="910"/>
      <c r="CH120" s="910"/>
      <c r="CI120" s="910"/>
      <c r="CJ120" s="910"/>
      <c r="CK120" s="911" t="s">
        <v>462</v>
      </c>
      <c r="CL120" s="895"/>
      <c r="CM120" s="895"/>
      <c r="CN120" s="895"/>
      <c r="CO120" s="896"/>
      <c r="CP120" s="915" t="s">
        <v>402</v>
      </c>
      <c r="CQ120" s="916"/>
      <c r="CR120" s="916"/>
      <c r="CS120" s="916"/>
      <c r="CT120" s="916"/>
      <c r="CU120" s="916"/>
      <c r="CV120" s="916"/>
      <c r="CW120" s="916"/>
      <c r="CX120" s="916"/>
      <c r="CY120" s="916"/>
      <c r="CZ120" s="916"/>
      <c r="DA120" s="916"/>
      <c r="DB120" s="916"/>
      <c r="DC120" s="916"/>
      <c r="DD120" s="916"/>
      <c r="DE120" s="916"/>
      <c r="DF120" s="917"/>
      <c r="DG120" s="904">
        <v>307895</v>
      </c>
      <c r="DH120" s="885"/>
      <c r="DI120" s="885"/>
      <c r="DJ120" s="885"/>
      <c r="DK120" s="885"/>
      <c r="DL120" s="885">
        <v>243855</v>
      </c>
      <c r="DM120" s="885"/>
      <c r="DN120" s="885"/>
      <c r="DO120" s="885"/>
      <c r="DP120" s="885"/>
      <c r="DQ120" s="885">
        <v>266398</v>
      </c>
      <c r="DR120" s="885"/>
      <c r="DS120" s="885"/>
      <c r="DT120" s="885"/>
      <c r="DU120" s="885"/>
      <c r="DV120" s="886">
        <v>16.899999999999999</v>
      </c>
      <c r="DW120" s="886"/>
      <c r="DX120" s="886"/>
      <c r="DY120" s="886"/>
      <c r="DZ120" s="887"/>
    </row>
    <row r="121" spans="1:130" s="246" customFormat="1" ht="26.25" customHeight="1" x14ac:dyDescent="0.15">
      <c r="A121" s="860"/>
      <c r="B121" s="861"/>
      <c r="C121" s="906" t="s">
        <v>463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433</v>
      </c>
      <c r="AB121" s="820"/>
      <c r="AC121" s="820"/>
      <c r="AD121" s="820"/>
      <c r="AE121" s="821"/>
      <c r="AF121" s="822" t="s">
        <v>431</v>
      </c>
      <c r="AG121" s="820"/>
      <c r="AH121" s="820"/>
      <c r="AI121" s="820"/>
      <c r="AJ121" s="821"/>
      <c r="AK121" s="822" t="s">
        <v>431</v>
      </c>
      <c r="AL121" s="820"/>
      <c r="AM121" s="820"/>
      <c r="AN121" s="820"/>
      <c r="AO121" s="821"/>
      <c r="AP121" s="867" t="s">
        <v>433</v>
      </c>
      <c r="AQ121" s="868"/>
      <c r="AR121" s="868"/>
      <c r="AS121" s="868"/>
      <c r="AT121" s="869"/>
      <c r="AU121" s="929"/>
      <c r="AV121" s="930"/>
      <c r="AW121" s="930"/>
      <c r="AX121" s="930"/>
      <c r="AY121" s="931"/>
      <c r="AZ121" s="855" t="s">
        <v>464</v>
      </c>
      <c r="BA121" s="790"/>
      <c r="BB121" s="790"/>
      <c r="BC121" s="790"/>
      <c r="BD121" s="790"/>
      <c r="BE121" s="790"/>
      <c r="BF121" s="790"/>
      <c r="BG121" s="790"/>
      <c r="BH121" s="790"/>
      <c r="BI121" s="790"/>
      <c r="BJ121" s="790"/>
      <c r="BK121" s="790"/>
      <c r="BL121" s="790"/>
      <c r="BM121" s="790"/>
      <c r="BN121" s="790"/>
      <c r="BO121" s="790"/>
      <c r="BP121" s="791"/>
      <c r="BQ121" s="856">
        <v>456739</v>
      </c>
      <c r="BR121" s="857"/>
      <c r="BS121" s="857"/>
      <c r="BT121" s="857"/>
      <c r="BU121" s="857"/>
      <c r="BV121" s="857">
        <v>410293</v>
      </c>
      <c r="BW121" s="857"/>
      <c r="BX121" s="857"/>
      <c r="BY121" s="857"/>
      <c r="BZ121" s="857"/>
      <c r="CA121" s="857">
        <v>311632</v>
      </c>
      <c r="CB121" s="857"/>
      <c r="CC121" s="857"/>
      <c r="CD121" s="857"/>
      <c r="CE121" s="857"/>
      <c r="CF121" s="918">
        <v>19.8</v>
      </c>
      <c r="CG121" s="919"/>
      <c r="CH121" s="919"/>
      <c r="CI121" s="919"/>
      <c r="CJ121" s="919"/>
      <c r="CK121" s="912"/>
      <c r="CL121" s="898"/>
      <c r="CM121" s="898"/>
      <c r="CN121" s="898"/>
      <c r="CO121" s="899"/>
      <c r="CP121" s="878" t="s">
        <v>465</v>
      </c>
      <c r="CQ121" s="879"/>
      <c r="CR121" s="879"/>
      <c r="CS121" s="879"/>
      <c r="CT121" s="879"/>
      <c r="CU121" s="879"/>
      <c r="CV121" s="879"/>
      <c r="CW121" s="879"/>
      <c r="CX121" s="879"/>
      <c r="CY121" s="879"/>
      <c r="CZ121" s="879"/>
      <c r="DA121" s="879"/>
      <c r="DB121" s="879"/>
      <c r="DC121" s="879"/>
      <c r="DD121" s="879"/>
      <c r="DE121" s="879"/>
      <c r="DF121" s="880"/>
      <c r="DG121" s="856">
        <v>76153</v>
      </c>
      <c r="DH121" s="857"/>
      <c r="DI121" s="857"/>
      <c r="DJ121" s="857"/>
      <c r="DK121" s="857"/>
      <c r="DL121" s="857">
        <v>79029</v>
      </c>
      <c r="DM121" s="857"/>
      <c r="DN121" s="857"/>
      <c r="DO121" s="857"/>
      <c r="DP121" s="857"/>
      <c r="DQ121" s="857">
        <v>73149</v>
      </c>
      <c r="DR121" s="857"/>
      <c r="DS121" s="857"/>
      <c r="DT121" s="857"/>
      <c r="DU121" s="857"/>
      <c r="DV121" s="834">
        <v>4.5999999999999996</v>
      </c>
      <c r="DW121" s="834"/>
      <c r="DX121" s="834"/>
      <c r="DY121" s="834"/>
      <c r="DZ121" s="835"/>
    </row>
    <row r="122" spans="1:130" s="246" customFormat="1" ht="26.25" customHeight="1" x14ac:dyDescent="0.15">
      <c r="A122" s="860"/>
      <c r="B122" s="861"/>
      <c r="C122" s="864" t="s">
        <v>446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431</v>
      </c>
      <c r="AB122" s="820"/>
      <c r="AC122" s="820"/>
      <c r="AD122" s="820"/>
      <c r="AE122" s="821"/>
      <c r="AF122" s="822" t="s">
        <v>433</v>
      </c>
      <c r="AG122" s="820"/>
      <c r="AH122" s="820"/>
      <c r="AI122" s="820"/>
      <c r="AJ122" s="821"/>
      <c r="AK122" s="822" t="s">
        <v>129</v>
      </c>
      <c r="AL122" s="820"/>
      <c r="AM122" s="820"/>
      <c r="AN122" s="820"/>
      <c r="AO122" s="821"/>
      <c r="AP122" s="867" t="s">
        <v>438</v>
      </c>
      <c r="AQ122" s="868"/>
      <c r="AR122" s="868"/>
      <c r="AS122" s="868"/>
      <c r="AT122" s="869"/>
      <c r="AU122" s="929"/>
      <c r="AV122" s="930"/>
      <c r="AW122" s="930"/>
      <c r="AX122" s="930"/>
      <c r="AY122" s="931"/>
      <c r="AZ122" s="922" t="s">
        <v>466</v>
      </c>
      <c r="BA122" s="923"/>
      <c r="BB122" s="923"/>
      <c r="BC122" s="923"/>
      <c r="BD122" s="923"/>
      <c r="BE122" s="923"/>
      <c r="BF122" s="923"/>
      <c r="BG122" s="923"/>
      <c r="BH122" s="923"/>
      <c r="BI122" s="923"/>
      <c r="BJ122" s="923"/>
      <c r="BK122" s="923"/>
      <c r="BL122" s="923"/>
      <c r="BM122" s="923"/>
      <c r="BN122" s="923"/>
      <c r="BO122" s="923"/>
      <c r="BP122" s="924"/>
      <c r="BQ122" s="925">
        <v>3295965</v>
      </c>
      <c r="BR122" s="888"/>
      <c r="BS122" s="888"/>
      <c r="BT122" s="888"/>
      <c r="BU122" s="888"/>
      <c r="BV122" s="888">
        <v>3232813</v>
      </c>
      <c r="BW122" s="888"/>
      <c r="BX122" s="888"/>
      <c r="BY122" s="888"/>
      <c r="BZ122" s="888"/>
      <c r="CA122" s="888">
        <v>3247474</v>
      </c>
      <c r="CB122" s="888"/>
      <c r="CC122" s="888"/>
      <c r="CD122" s="888"/>
      <c r="CE122" s="888"/>
      <c r="CF122" s="889">
        <v>206.2</v>
      </c>
      <c r="CG122" s="890"/>
      <c r="CH122" s="890"/>
      <c r="CI122" s="890"/>
      <c r="CJ122" s="890"/>
      <c r="CK122" s="912"/>
      <c r="CL122" s="898"/>
      <c r="CM122" s="898"/>
      <c r="CN122" s="898"/>
      <c r="CO122" s="899"/>
      <c r="CP122" s="878" t="s">
        <v>467</v>
      </c>
      <c r="CQ122" s="879"/>
      <c r="CR122" s="879"/>
      <c r="CS122" s="879"/>
      <c r="CT122" s="879"/>
      <c r="CU122" s="879"/>
      <c r="CV122" s="879"/>
      <c r="CW122" s="879"/>
      <c r="CX122" s="879"/>
      <c r="CY122" s="879"/>
      <c r="CZ122" s="879"/>
      <c r="DA122" s="879"/>
      <c r="DB122" s="879"/>
      <c r="DC122" s="879"/>
      <c r="DD122" s="879"/>
      <c r="DE122" s="879"/>
      <c r="DF122" s="880"/>
      <c r="DG122" s="856" t="s">
        <v>433</v>
      </c>
      <c r="DH122" s="857"/>
      <c r="DI122" s="857"/>
      <c r="DJ122" s="857"/>
      <c r="DK122" s="857"/>
      <c r="DL122" s="857" t="s">
        <v>438</v>
      </c>
      <c r="DM122" s="857"/>
      <c r="DN122" s="857"/>
      <c r="DO122" s="857"/>
      <c r="DP122" s="857"/>
      <c r="DQ122" s="857" t="s">
        <v>129</v>
      </c>
      <c r="DR122" s="857"/>
      <c r="DS122" s="857"/>
      <c r="DT122" s="857"/>
      <c r="DU122" s="857"/>
      <c r="DV122" s="834" t="s">
        <v>438</v>
      </c>
      <c r="DW122" s="834"/>
      <c r="DX122" s="834"/>
      <c r="DY122" s="834"/>
      <c r="DZ122" s="835"/>
    </row>
    <row r="123" spans="1:130" s="246" customFormat="1" ht="26.25" customHeight="1" x14ac:dyDescent="0.15">
      <c r="A123" s="860"/>
      <c r="B123" s="861"/>
      <c r="C123" s="864" t="s">
        <v>452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433</v>
      </c>
      <c r="AB123" s="820"/>
      <c r="AC123" s="820"/>
      <c r="AD123" s="820"/>
      <c r="AE123" s="821"/>
      <c r="AF123" s="822" t="s">
        <v>129</v>
      </c>
      <c r="AG123" s="820"/>
      <c r="AH123" s="820"/>
      <c r="AI123" s="820"/>
      <c r="AJ123" s="821"/>
      <c r="AK123" s="822" t="s">
        <v>129</v>
      </c>
      <c r="AL123" s="820"/>
      <c r="AM123" s="820"/>
      <c r="AN123" s="820"/>
      <c r="AO123" s="821"/>
      <c r="AP123" s="867" t="s">
        <v>129</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468</v>
      </c>
      <c r="BP123" s="921"/>
      <c r="BQ123" s="875">
        <v>6462674</v>
      </c>
      <c r="BR123" s="876"/>
      <c r="BS123" s="876"/>
      <c r="BT123" s="876"/>
      <c r="BU123" s="876"/>
      <c r="BV123" s="876">
        <v>6607829</v>
      </c>
      <c r="BW123" s="876"/>
      <c r="BX123" s="876"/>
      <c r="BY123" s="876"/>
      <c r="BZ123" s="876"/>
      <c r="CA123" s="876">
        <v>6711531</v>
      </c>
      <c r="CB123" s="876"/>
      <c r="CC123" s="876"/>
      <c r="CD123" s="876"/>
      <c r="CE123" s="876"/>
      <c r="CF123" s="786"/>
      <c r="CG123" s="787"/>
      <c r="CH123" s="787"/>
      <c r="CI123" s="787"/>
      <c r="CJ123" s="877"/>
      <c r="CK123" s="912"/>
      <c r="CL123" s="898"/>
      <c r="CM123" s="898"/>
      <c r="CN123" s="898"/>
      <c r="CO123" s="899"/>
      <c r="CP123" s="878" t="s">
        <v>400</v>
      </c>
      <c r="CQ123" s="879"/>
      <c r="CR123" s="879"/>
      <c r="CS123" s="879"/>
      <c r="CT123" s="879"/>
      <c r="CU123" s="879"/>
      <c r="CV123" s="879"/>
      <c r="CW123" s="879"/>
      <c r="CX123" s="879"/>
      <c r="CY123" s="879"/>
      <c r="CZ123" s="879"/>
      <c r="DA123" s="879"/>
      <c r="DB123" s="879"/>
      <c r="DC123" s="879"/>
      <c r="DD123" s="879"/>
      <c r="DE123" s="879"/>
      <c r="DF123" s="880"/>
      <c r="DG123" s="819" t="s">
        <v>129</v>
      </c>
      <c r="DH123" s="820"/>
      <c r="DI123" s="820"/>
      <c r="DJ123" s="820"/>
      <c r="DK123" s="821"/>
      <c r="DL123" s="822" t="s">
        <v>129</v>
      </c>
      <c r="DM123" s="820"/>
      <c r="DN123" s="820"/>
      <c r="DO123" s="820"/>
      <c r="DP123" s="821"/>
      <c r="DQ123" s="822" t="s">
        <v>438</v>
      </c>
      <c r="DR123" s="820"/>
      <c r="DS123" s="820"/>
      <c r="DT123" s="820"/>
      <c r="DU123" s="821"/>
      <c r="DV123" s="867" t="s">
        <v>129</v>
      </c>
      <c r="DW123" s="868"/>
      <c r="DX123" s="868"/>
      <c r="DY123" s="868"/>
      <c r="DZ123" s="869"/>
    </row>
    <row r="124" spans="1:130" s="246" customFormat="1" ht="26.25" customHeight="1" thickBot="1" x14ac:dyDescent="0.2">
      <c r="A124" s="860"/>
      <c r="B124" s="861"/>
      <c r="C124" s="864" t="s">
        <v>455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129</v>
      </c>
      <c r="AB124" s="820"/>
      <c r="AC124" s="820"/>
      <c r="AD124" s="820"/>
      <c r="AE124" s="821"/>
      <c r="AF124" s="822" t="s">
        <v>438</v>
      </c>
      <c r="AG124" s="820"/>
      <c r="AH124" s="820"/>
      <c r="AI124" s="820"/>
      <c r="AJ124" s="821"/>
      <c r="AK124" s="822" t="s">
        <v>129</v>
      </c>
      <c r="AL124" s="820"/>
      <c r="AM124" s="820"/>
      <c r="AN124" s="820"/>
      <c r="AO124" s="821"/>
      <c r="AP124" s="867" t="s">
        <v>129</v>
      </c>
      <c r="AQ124" s="868"/>
      <c r="AR124" s="868"/>
      <c r="AS124" s="868"/>
      <c r="AT124" s="869"/>
      <c r="AU124" s="870" t="s">
        <v>469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129</v>
      </c>
      <c r="BR124" s="874"/>
      <c r="BS124" s="874"/>
      <c r="BT124" s="874"/>
      <c r="BU124" s="874"/>
      <c r="BV124" s="874" t="s">
        <v>129</v>
      </c>
      <c r="BW124" s="874"/>
      <c r="BX124" s="874"/>
      <c r="BY124" s="874"/>
      <c r="BZ124" s="874"/>
      <c r="CA124" s="874" t="s">
        <v>129</v>
      </c>
      <c r="CB124" s="874"/>
      <c r="CC124" s="874"/>
      <c r="CD124" s="874"/>
      <c r="CE124" s="874"/>
      <c r="CF124" s="764"/>
      <c r="CG124" s="765"/>
      <c r="CH124" s="765"/>
      <c r="CI124" s="765"/>
      <c r="CJ124" s="905"/>
      <c r="CK124" s="913"/>
      <c r="CL124" s="913"/>
      <c r="CM124" s="913"/>
      <c r="CN124" s="913"/>
      <c r="CO124" s="914"/>
      <c r="CP124" s="878" t="s">
        <v>470</v>
      </c>
      <c r="CQ124" s="879"/>
      <c r="CR124" s="879"/>
      <c r="CS124" s="879"/>
      <c r="CT124" s="879"/>
      <c r="CU124" s="879"/>
      <c r="CV124" s="879"/>
      <c r="CW124" s="879"/>
      <c r="CX124" s="879"/>
      <c r="CY124" s="879"/>
      <c r="CZ124" s="879"/>
      <c r="DA124" s="879"/>
      <c r="DB124" s="879"/>
      <c r="DC124" s="879"/>
      <c r="DD124" s="879"/>
      <c r="DE124" s="879"/>
      <c r="DF124" s="880"/>
      <c r="DG124" s="802" t="s">
        <v>438</v>
      </c>
      <c r="DH124" s="803"/>
      <c r="DI124" s="803"/>
      <c r="DJ124" s="803"/>
      <c r="DK124" s="804"/>
      <c r="DL124" s="805" t="s">
        <v>129</v>
      </c>
      <c r="DM124" s="803"/>
      <c r="DN124" s="803"/>
      <c r="DO124" s="803"/>
      <c r="DP124" s="804"/>
      <c r="DQ124" s="805" t="s">
        <v>129</v>
      </c>
      <c r="DR124" s="803"/>
      <c r="DS124" s="803"/>
      <c r="DT124" s="803"/>
      <c r="DU124" s="804"/>
      <c r="DV124" s="891" t="s">
        <v>129</v>
      </c>
      <c r="DW124" s="892"/>
      <c r="DX124" s="892"/>
      <c r="DY124" s="892"/>
      <c r="DZ124" s="893"/>
    </row>
    <row r="125" spans="1:130" s="246" customFormat="1" ht="26.25" customHeight="1" x14ac:dyDescent="0.15">
      <c r="A125" s="860"/>
      <c r="B125" s="861"/>
      <c r="C125" s="864" t="s">
        <v>457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438</v>
      </c>
      <c r="AB125" s="820"/>
      <c r="AC125" s="820"/>
      <c r="AD125" s="820"/>
      <c r="AE125" s="821"/>
      <c r="AF125" s="822" t="s">
        <v>471</v>
      </c>
      <c r="AG125" s="820"/>
      <c r="AH125" s="820"/>
      <c r="AI125" s="820"/>
      <c r="AJ125" s="821"/>
      <c r="AK125" s="822" t="s">
        <v>129</v>
      </c>
      <c r="AL125" s="820"/>
      <c r="AM125" s="820"/>
      <c r="AN125" s="820"/>
      <c r="AO125" s="821"/>
      <c r="AP125" s="867" t="s">
        <v>129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472</v>
      </c>
      <c r="CL125" s="895"/>
      <c r="CM125" s="895"/>
      <c r="CN125" s="895"/>
      <c r="CO125" s="896"/>
      <c r="CP125" s="903" t="s">
        <v>473</v>
      </c>
      <c r="CQ125" s="848"/>
      <c r="CR125" s="848"/>
      <c r="CS125" s="848"/>
      <c r="CT125" s="848"/>
      <c r="CU125" s="848"/>
      <c r="CV125" s="848"/>
      <c r="CW125" s="848"/>
      <c r="CX125" s="848"/>
      <c r="CY125" s="848"/>
      <c r="CZ125" s="848"/>
      <c r="DA125" s="848"/>
      <c r="DB125" s="848"/>
      <c r="DC125" s="848"/>
      <c r="DD125" s="848"/>
      <c r="DE125" s="848"/>
      <c r="DF125" s="849"/>
      <c r="DG125" s="904" t="s">
        <v>438</v>
      </c>
      <c r="DH125" s="885"/>
      <c r="DI125" s="885"/>
      <c r="DJ125" s="885"/>
      <c r="DK125" s="885"/>
      <c r="DL125" s="885" t="s">
        <v>129</v>
      </c>
      <c r="DM125" s="885"/>
      <c r="DN125" s="885"/>
      <c r="DO125" s="885"/>
      <c r="DP125" s="885"/>
      <c r="DQ125" s="885" t="s">
        <v>129</v>
      </c>
      <c r="DR125" s="885"/>
      <c r="DS125" s="885"/>
      <c r="DT125" s="885"/>
      <c r="DU125" s="885"/>
      <c r="DV125" s="886" t="s">
        <v>129</v>
      </c>
      <c r="DW125" s="886"/>
      <c r="DX125" s="886"/>
      <c r="DY125" s="886"/>
      <c r="DZ125" s="887"/>
    </row>
    <row r="126" spans="1:130" s="246" customFormat="1" ht="26.25" customHeight="1" thickBot="1" x14ac:dyDescent="0.2">
      <c r="A126" s="860"/>
      <c r="B126" s="861"/>
      <c r="C126" s="864" t="s">
        <v>459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129</v>
      </c>
      <c r="AB126" s="820"/>
      <c r="AC126" s="820"/>
      <c r="AD126" s="820"/>
      <c r="AE126" s="821"/>
      <c r="AF126" s="822" t="s">
        <v>129</v>
      </c>
      <c r="AG126" s="820"/>
      <c r="AH126" s="820"/>
      <c r="AI126" s="820"/>
      <c r="AJ126" s="821"/>
      <c r="AK126" s="822" t="s">
        <v>438</v>
      </c>
      <c r="AL126" s="820"/>
      <c r="AM126" s="820"/>
      <c r="AN126" s="820"/>
      <c r="AO126" s="821"/>
      <c r="AP126" s="867" t="s">
        <v>129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474</v>
      </c>
      <c r="CQ126" s="790"/>
      <c r="CR126" s="790"/>
      <c r="CS126" s="790"/>
      <c r="CT126" s="790"/>
      <c r="CU126" s="790"/>
      <c r="CV126" s="790"/>
      <c r="CW126" s="790"/>
      <c r="CX126" s="790"/>
      <c r="CY126" s="790"/>
      <c r="CZ126" s="790"/>
      <c r="DA126" s="790"/>
      <c r="DB126" s="790"/>
      <c r="DC126" s="790"/>
      <c r="DD126" s="790"/>
      <c r="DE126" s="790"/>
      <c r="DF126" s="791"/>
      <c r="DG126" s="856" t="s">
        <v>129</v>
      </c>
      <c r="DH126" s="857"/>
      <c r="DI126" s="857"/>
      <c r="DJ126" s="857"/>
      <c r="DK126" s="857"/>
      <c r="DL126" s="857" t="s">
        <v>129</v>
      </c>
      <c r="DM126" s="857"/>
      <c r="DN126" s="857"/>
      <c r="DO126" s="857"/>
      <c r="DP126" s="857"/>
      <c r="DQ126" s="857" t="s">
        <v>438</v>
      </c>
      <c r="DR126" s="857"/>
      <c r="DS126" s="857"/>
      <c r="DT126" s="857"/>
      <c r="DU126" s="857"/>
      <c r="DV126" s="834" t="s">
        <v>129</v>
      </c>
      <c r="DW126" s="834"/>
      <c r="DX126" s="834"/>
      <c r="DY126" s="834"/>
      <c r="DZ126" s="835"/>
    </row>
    <row r="127" spans="1:130" s="246" customFormat="1" ht="26.25" customHeight="1" x14ac:dyDescent="0.15">
      <c r="A127" s="862"/>
      <c r="B127" s="863"/>
      <c r="C127" s="881" t="s">
        <v>475</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438</v>
      </c>
      <c r="AB127" s="820"/>
      <c r="AC127" s="820"/>
      <c r="AD127" s="820"/>
      <c r="AE127" s="821"/>
      <c r="AF127" s="822" t="s">
        <v>129</v>
      </c>
      <c r="AG127" s="820"/>
      <c r="AH127" s="820"/>
      <c r="AI127" s="820"/>
      <c r="AJ127" s="821"/>
      <c r="AK127" s="822" t="s">
        <v>438</v>
      </c>
      <c r="AL127" s="820"/>
      <c r="AM127" s="820"/>
      <c r="AN127" s="820"/>
      <c r="AO127" s="821"/>
      <c r="AP127" s="867" t="s">
        <v>129</v>
      </c>
      <c r="AQ127" s="868"/>
      <c r="AR127" s="868"/>
      <c r="AS127" s="868"/>
      <c r="AT127" s="869"/>
      <c r="AU127" s="282"/>
      <c r="AV127" s="282"/>
      <c r="AW127" s="282"/>
      <c r="AX127" s="884" t="s">
        <v>476</v>
      </c>
      <c r="AY127" s="852"/>
      <c r="AZ127" s="852"/>
      <c r="BA127" s="852"/>
      <c r="BB127" s="852"/>
      <c r="BC127" s="852"/>
      <c r="BD127" s="852"/>
      <c r="BE127" s="853"/>
      <c r="BF127" s="851" t="s">
        <v>477</v>
      </c>
      <c r="BG127" s="852"/>
      <c r="BH127" s="852"/>
      <c r="BI127" s="852"/>
      <c r="BJ127" s="852"/>
      <c r="BK127" s="852"/>
      <c r="BL127" s="853"/>
      <c r="BM127" s="851" t="s">
        <v>478</v>
      </c>
      <c r="BN127" s="852"/>
      <c r="BO127" s="852"/>
      <c r="BP127" s="852"/>
      <c r="BQ127" s="852"/>
      <c r="BR127" s="852"/>
      <c r="BS127" s="853"/>
      <c r="BT127" s="851" t="s">
        <v>479</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480</v>
      </c>
      <c r="CQ127" s="790"/>
      <c r="CR127" s="790"/>
      <c r="CS127" s="790"/>
      <c r="CT127" s="790"/>
      <c r="CU127" s="790"/>
      <c r="CV127" s="790"/>
      <c r="CW127" s="790"/>
      <c r="CX127" s="790"/>
      <c r="CY127" s="790"/>
      <c r="CZ127" s="790"/>
      <c r="DA127" s="790"/>
      <c r="DB127" s="790"/>
      <c r="DC127" s="790"/>
      <c r="DD127" s="790"/>
      <c r="DE127" s="790"/>
      <c r="DF127" s="791"/>
      <c r="DG127" s="856" t="s">
        <v>438</v>
      </c>
      <c r="DH127" s="857"/>
      <c r="DI127" s="857"/>
      <c r="DJ127" s="857"/>
      <c r="DK127" s="857"/>
      <c r="DL127" s="857" t="s">
        <v>438</v>
      </c>
      <c r="DM127" s="857"/>
      <c r="DN127" s="857"/>
      <c r="DO127" s="857"/>
      <c r="DP127" s="857"/>
      <c r="DQ127" s="857" t="s">
        <v>129</v>
      </c>
      <c r="DR127" s="857"/>
      <c r="DS127" s="857"/>
      <c r="DT127" s="857"/>
      <c r="DU127" s="857"/>
      <c r="DV127" s="834" t="s">
        <v>438</v>
      </c>
      <c r="DW127" s="834"/>
      <c r="DX127" s="834"/>
      <c r="DY127" s="834"/>
      <c r="DZ127" s="835"/>
    </row>
    <row r="128" spans="1:130" s="246" customFormat="1" ht="26.25" customHeight="1" thickBot="1" x14ac:dyDescent="0.2">
      <c r="A128" s="836" t="s">
        <v>481</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482</v>
      </c>
      <c r="X128" s="838"/>
      <c r="Y128" s="838"/>
      <c r="Z128" s="839"/>
      <c r="AA128" s="840">
        <v>33245</v>
      </c>
      <c r="AB128" s="841"/>
      <c r="AC128" s="841"/>
      <c r="AD128" s="841"/>
      <c r="AE128" s="842"/>
      <c r="AF128" s="843">
        <v>29985</v>
      </c>
      <c r="AG128" s="841"/>
      <c r="AH128" s="841"/>
      <c r="AI128" s="841"/>
      <c r="AJ128" s="842"/>
      <c r="AK128" s="843">
        <v>29985</v>
      </c>
      <c r="AL128" s="841"/>
      <c r="AM128" s="841"/>
      <c r="AN128" s="841"/>
      <c r="AO128" s="842"/>
      <c r="AP128" s="844"/>
      <c r="AQ128" s="845"/>
      <c r="AR128" s="845"/>
      <c r="AS128" s="845"/>
      <c r="AT128" s="846"/>
      <c r="AU128" s="282"/>
      <c r="AV128" s="282"/>
      <c r="AW128" s="282"/>
      <c r="AX128" s="847" t="s">
        <v>483</v>
      </c>
      <c r="AY128" s="848"/>
      <c r="AZ128" s="848"/>
      <c r="BA128" s="848"/>
      <c r="BB128" s="848"/>
      <c r="BC128" s="848"/>
      <c r="BD128" s="848"/>
      <c r="BE128" s="849"/>
      <c r="BF128" s="826" t="s">
        <v>129</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484</v>
      </c>
      <c r="CQ128" s="768"/>
      <c r="CR128" s="768"/>
      <c r="CS128" s="768"/>
      <c r="CT128" s="768"/>
      <c r="CU128" s="768"/>
      <c r="CV128" s="768"/>
      <c r="CW128" s="768"/>
      <c r="CX128" s="768"/>
      <c r="CY128" s="768"/>
      <c r="CZ128" s="768"/>
      <c r="DA128" s="768"/>
      <c r="DB128" s="768"/>
      <c r="DC128" s="768"/>
      <c r="DD128" s="768"/>
      <c r="DE128" s="768"/>
      <c r="DF128" s="769"/>
      <c r="DG128" s="830" t="s">
        <v>129</v>
      </c>
      <c r="DH128" s="831"/>
      <c r="DI128" s="831"/>
      <c r="DJ128" s="831"/>
      <c r="DK128" s="831"/>
      <c r="DL128" s="831" t="s">
        <v>438</v>
      </c>
      <c r="DM128" s="831"/>
      <c r="DN128" s="831"/>
      <c r="DO128" s="831"/>
      <c r="DP128" s="831"/>
      <c r="DQ128" s="831" t="s">
        <v>129</v>
      </c>
      <c r="DR128" s="831"/>
      <c r="DS128" s="831"/>
      <c r="DT128" s="831"/>
      <c r="DU128" s="831"/>
      <c r="DV128" s="832" t="s">
        <v>438</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485</v>
      </c>
      <c r="X129" s="817"/>
      <c r="Y129" s="817"/>
      <c r="Z129" s="818"/>
      <c r="AA129" s="819">
        <v>1854332</v>
      </c>
      <c r="AB129" s="820"/>
      <c r="AC129" s="820"/>
      <c r="AD129" s="820"/>
      <c r="AE129" s="821"/>
      <c r="AF129" s="822">
        <v>1834581</v>
      </c>
      <c r="AG129" s="820"/>
      <c r="AH129" s="820"/>
      <c r="AI129" s="820"/>
      <c r="AJ129" s="821"/>
      <c r="AK129" s="822">
        <v>1849569</v>
      </c>
      <c r="AL129" s="820"/>
      <c r="AM129" s="820"/>
      <c r="AN129" s="820"/>
      <c r="AO129" s="821"/>
      <c r="AP129" s="823"/>
      <c r="AQ129" s="824"/>
      <c r="AR129" s="824"/>
      <c r="AS129" s="824"/>
      <c r="AT129" s="825"/>
      <c r="AU129" s="284"/>
      <c r="AV129" s="284"/>
      <c r="AW129" s="284"/>
      <c r="AX129" s="789" t="s">
        <v>486</v>
      </c>
      <c r="AY129" s="790"/>
      <c r="AZ129" s="790"/>
      <c r="BA129" s="790"/>
      <c r="BB129" s="790"/>
      <c r="BC129" s="790"/>
      <c r="BD129" s="790"/>
      <c r="BE129" s="791"/>
      <c r="BF129" s="809" t="s">
        <v>438</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488</v>
      </c>
      <c r="X130" s="817"/>
      <c r="Y130" s="817"/>
      <c r="Z130" s="818"/>
      <c r="AA130" s="819">
        <v>219066</v>
      </c>
      <c r="AB130" s="820"/>
      <c r="AC130" s="820"/>
      <c r="AD130" s="820"/>
      <c r="AE130" s="821"/>
      <c r="AF130" s="822">
        <v>239241</v>
      </c>
      <c r="AG130" s="820"/>
      <c r="AH130" s="820"/>
      <c r="AI130" s="820"/>
      <c r="AJ130" s="821"/>
      <c r="AK130" s="822">
        <v>275010</v>
      </c>
      <c r="AL130" s="820"/>
      <c r="AM130" s="820"/>
      <c r="AN130" s="820"/>
      <c r="AO130" s="821"/>
      <c r="AP130" s="823"/>
      <c r="AQ130" s="824"/>
      <c r="AR130" s="824"/>
      <c r="AS130" s="824"/>
      <c r="AT130" s="825"/>
      <c r="AU130" s="284"/>
      <c r="AV130" s="284"/>
      <c r="AW130" s="284"/>
      <c r="AX130" s="789" t="s">
        <v>489</v>
      </c>
      <c r="AY130" s="790"/>
      <c r="AZ130" s="790"/>
      <c r="BA130" s="790"/>
      <c r="BB130" s="790"/>
      <c r="BC130" s="790"/>
      <c r="BD130" s="790"/>
      <c r="BE130" s="791"/>
      <c r="BF130" s="792">
        <v>6.1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490</v>
      </c>
      <c r="X131" s="800"/>
      <c r="Y131" s="800"/>
      <c r="Z131" s="801"/>
      <c r="AA131" s="802">
        <v>1635266</v>
      </c>
      <c r="AB131" s="803"/>
      <c r="AC131" s="803"/>
      <c r="AD131" s="803"/>
      <c r="AE131" s="804"/>
      <c r="AF131" s="805">
        <v>1595340</v>
      </c>
      <c r="AG131" s="803"/>
      <c r="AH131" s="803"/>
      <c r="AI131" s="803"/>
      <c r="AJ131" s="804"/>
      <c r="AK131" s="805">
        <v>1574559</v>
      </c>
      <c r="AL131" s="803"/>
      <c r="AM131" s="803"/>
      <c r="AN131" s="803"/>
      <c r="AO131" s="804"/>
      <c r="AP131" s="806"/>
      <c r="AQ131" s="807"/>
      <c r="AR131" s="807"/>
      <c r="AS131" s="807"/>
      <c r="AT131" s="808"/>
      <c r="AU131" s="284"/>
      <c r="AV131" s="284"/>
      <c r="AW131" s="284"/>
      <c r="AX131" s="767" t="s">
        <v>491</v>
      </c>
      <c r="AY131" s="768"/>
      <c r="AZ131" s="768"/>
      <c r="BA131" s="768"/>
      <c r="BB131" s="768"/>
      <c r="BC131" s="768"/>
      <c r="BD131" s="768"/>
      <c r="BE131" s="769"/>
      <c r="BF131" s="770" t="s">
        <v>129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493</v>
      </c>
      <c r="W132" s="780"/>
      <c r="X132" s="780"/>
      <c r="Y132" s="780"/>
      <c r="Z132" s="781"/>
      <c r="AA132" s="782">
        <v>4.800931469</v>
      </c>
      <c r="AB132" s="783"/>
      <c r="AC132" s="783"/>
      <c r="AD132" s="783"/>
      <c r="AE132" s="784"/>
      <c r="AF132" s="785">
        <v>5.8460265519999997</v>
      </c>
      <c r="AG132" s="783"/>
      <c r="AH132" s="783"/>
      <c r="AI132" s="783"/>
      <c r="AJ132" s="784"/>
      <c r="AK132" s="785">
        <v>7.8159662479999996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494</v>
      </c>
      <c r="W133" s="759"/>
      <c r="X133" s="759"/>
      <c r="Y133" s="759"/>
      <c r="Z133" s="760"/>
      <c r="AA133" s="761">
        <v>5.0999999999999996</v>
      </c>
      <c r="AB133" s="762"/>
      <c r="AC133" s="762"/>
      <c r="AD133" s="762"/>
      <c r="AE133" s="763"/>
      <c r="AF133" s="761">
        <v>5.2</v>
      </c>
      <c r="AG133" s="762"/>
      <c r="AH133" s="762"/>
      <c r="AI133" s="762"/>
      <c r="AJ133" s="763"/>
      <c r="AK133" s="761">
        <v>6.1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ETX5nYaUpEPBraZl5y73bo6IpXFjMUO73ViK/7snDVqYWPa1oGa+dkgokL7OZYj6BYobE+GlsjXyTFDZWi7EQ==" saltValue="/KTq9aiuMtKebZ2geV7A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PMwNHjmK0MfvFQduEVgReEkToulvQpp5HNYzkTDUamucViQhFuPBf3aRjgj/16OjLvHlE4Wt3zGkLvpuGGCPA==" saltValue="u36l5WkdNR6cokYfLaXm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SfSkDGSaLHWxw9dPs2S0RmW3RyOWo5Uh7zerVBK5f1WZxgXbc09z58g2RPUObm3p7rhTUfyQZnPi81aPTtgDA==" saltValue="zgYo4xiXYNHgqPULEv1+o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503</v>
      </c>
      <c r="AL9" s="1189"/>
      <c r="AM9" s="1189"/>
      <c r="AN9" s="1190"/>
      <c r="AO9" s="312">
        <v>646953</v>
      </c>
      <c r="AP9" s="312">
        <v>209438</v>
      </c>
      <c r="AQ9" s="313">
        <v>190701</v>
      </c>
      <c r="AR9" s="314">
        <v>9.8000000000000007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504</v>
      </c>
      <c r="AL10" s="1189"/>
      <c r="AM10" s="1189"/>
      <c r="AN10" s="1190"/>
      <c r="AO10" s="315">
        <v>106144</v>
      </c>
      <c r="AP10" s="315">
        <v>34362</v>
      </c>
      <c r="AQ10" s="316">
        <v>22807</v>
      </c>
      <c r="AR10" s="317">
        <v>50.7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505</v>
      </c>
      <c r="AL11" s="1189"/>
      <c r="AM11" s="1189"/>
      <c r="AN11" s="1190"/>
      <c r="AO11" s="315">
        <v>129474</v>
      </c>
      <c r="AP11" s="315">
        <v>41915</v>
      </c>
      <c r="AQ11" s="316">
        <v>29822</v>
      </c>
      <c r="AR11" s="317">
        <v>40.6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506</v>
      </c>
      <c r="AL12" s="1189"/>
      <c r="AM12" s="1189"/>
      <c r="AN12" s="1190"/>
      <c r="AO12" s="315" t="s">
        <v>507</v>
      </c>
      <c r="AP12" s="315" t="s">
        <v>507</v>
      </c>
      <c r="AQ12" s="316">
        <v>3258</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508</v>
      </c>
      <c r="AL13" s="1189"/>
      <c r="AM13" s="1189"/>
      <c r="AN13" s="1190"/>
      <c r="AO13" s="315" t="s">
        <v>507</v>
      </c>
      <c r="AP13" s="315" t="s">
        <v>507</v>
      </c>
      <c r="AQ13" s="316">
        <v>24</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509</v>
      </c>
      <c r="AL14" s="1189"/>
      <c r="AM14" s="1189"/>
      <c r="AN14" s="1190"/>
      <c r="AO14" s="315" t="s">
        <v>507</v>
      </c>
      <c r="AP14" s="315" t="s">
        <v>507</v>
      </c>
      <c r="AQ14" s="316">
        <v>10094</v>
      </c>
      <c r="AR14" s="317" t="s">
        <v>507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510</v>
      </c>
      <c r="AL15" s="1189"/>
      <c r="AM15" s="1189"/>
      <c r="AN15" s="1190"/>
      <c r="AO15" s="315" t="s">
        <v>507</v>
      </c>
      <c r="AP15" s="315" t="s">
        <v>507</v>
      </c>
      <c r="AQ15" s="316">
        <v>4017</v>
      </c>
      <c r="AR15" s="317" t="s">
        <v>507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511</v>
      </c>
      <c r="AL16" s="1192"/>
      <c r="AM16" s="1192"/>
      <c r="AN16" s="1193"/>
      <c r="AO16" s="315">
        <v>-86704</v>
      </c>
      <c r="AP16" s="315">
        <v>-28069</v>
      </c>
      <c r="AQ16" s="316">
        <v>-17771</v>
      </c>
      <c r="AR16" s="317">
        <v>57.9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795867</v>
      </c>
      <c r="AP17" s="315">
        <v>257646</v>
      </c>
      <c r="AQ17" s="316">
        <v>242952</v>
      </c>
      <c r="AR17" s="317">
        <v>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516</v>
      </c>
      <c r="AL21" s="1186"/>
      <c r="AM21" s="1186"/>
      <c r="AN21" s="1187"/>
      <c r="AO21" s="327">
        <v>24.28</v>
      </c>
      <c r="AP21" s="328">
        <v>21.84</v>
      </c>
      <c r="AQ21" s="329">
        <v>2.44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517</v>
      </c>
      <c r="AL22" s="1186"/>
      <c r="AM22" s="1186"/>
      <c r="AN22" s="1187"/>
      <c r="AO22" s="332">
        <v>96.2</v>
      </c>
      <c r="AP22" s="333">
        <v>95.6</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521</v>
      </c>
      <c r="AL32" s="1177"/>
      <c r="AM32" s="1177"/>
      <c r="AN32" s="1178"/>
      <c r="AO32" s="342">
        <v>339106</v>
      </c>
      <c r="AP32" s="342">
        <v>109779</v>
      </c>
      <c r="AQ32" s="343">
        <v>136235</v>
      </c>
      <c r="AR32" s="344">
        <v>-19.399999999999999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522</v>
      </c>
      <c r="AL33" s="1177"/>
      <c r="AM33" s="1177"/>
      <c r="AN33" s="1178"/>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523</v>
      </c>
      <c r="AL34" s="1177"/>
      <c r="AM34" s="1177"/>
      <c r="AN34" s="1178"/>
      <c r="AO34" s="342" t="s">
        <v>507</v>
      </c>
      <c r="AP34" s="342" t="s">
        <v>507</v>
      </c>
      <c r="AQ34" s="343">
        <v>5</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524</v>
      </c>
      <c r="AL35" s="1177"/>
      <c r="AM35" s="1177"/>
      <c r="AN35" s="1178"/>
      <c r="AO35" s="342">
        <v>49572</v>
      </c>
      <c r="AP35" s="342">
        <v>16048</v>
      </c>
      <c r="AQ35" s="343">
        <v>32688</v>
      </c>
      <c r="AR35" s="344">
        <v>-50.9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525</v>
      </c>
      <c r="AL36" s="1177"/>
      <c r="AM36" s="1177"/>
      <c r="AN36" s="1178"/>
      <c r="AO36" s="342">
        <v>39280</v>
      </c>
      <c r="AP36" s="342">
        <v>12716</v>
      </c>
      <c r="AQ36" s="343">
        <v>4188</v>
      </c>
      <c r="AR36" s="344">
        <v>203.6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526</v>
      </c>
      <c r="AL37" s="1177"/>
      <c r="AM37" s="1177"/>
      <c r="AN37" s="1178"/>
      <c r="AO37" s="342" t="s">
        <v>507</v>
      </c>
      <c r="AP37" s="342" t="s">
        <v>507</v>
      </c>
      <c r="AQ37" s="343">
        <v>1212</v>
      </c>
      <c r="AR37" s="344" t="s">
        <v>507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527</v>
      </c>
      <c r="AL38" s="1180"/>
      <c r="AM38" s="1180"/>
      <c r="AN38" s="1181"/>
      <c r="AO38" s="345">
        <v>104</v>
      </c>
      <c r="AP38" s="345">
        <v>34</v>
      </c>
      <c r="AQ38" s="346">
        <v>25</v>
      </c>
      <c r="AR38" s="334">
        <v>36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528</v>
      </c>
      <c r="AL39" s="1180"/>
      <c r="AM39" s="1180"/>
      <c r="AN39" s="1181"/>
      <c r="AO39" s="342">
        <v>-29985</v>
      </c>
      <c r="AP39" s="342">
        <v>-9707</v>
      </c>
      <c r="AQ39" s="343">
        <v>-7598</v>
      </c>
      <c r="AR39" s="344">
        <v>27.8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529</v>
      </c>
      <c r="AL40" s="1177"/>
      <c r="AM40" s="1177"/>
      <c r="AN40" s="1178"/>
      <c r="AO40" s="342">
        <v>-275010</v>
      </c>
      <c r="AP40" s="342">
        <v>-89029</v>
      </c>
      <c r="AQ40" s="343">
        <v>-123844</v>
      </c>
      <c r="AR40" s="344">
        <v>-28.1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123067</v>
      </c>
      <c r="AP41" s="342">
        <v>39840</v>
      </c>
      <c r="AQ41" s="343">
        <v>42911</v>
      </c>
      <c r="AR41" s="344">
        <v>-7.2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498</v>
      </c>
      <c r="AN49" s="1171" t="s">
        <v>533</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1379465</v>
      </c>
      <c r="AN51" s="364">
        <v>420825</v>
      </c>
      <c r="AO51" s="365">
        <v>-11.4</v>
      </c>
      <c r="AP51" s="366">
        <v>333013</v>
      </c>
      <c r="AQ51" s="367">
        <v>5.3</v>
      </c>
      <c r="AR51" s="368">
        <v>-16.7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245393</v>
      </c>
      <c r="AN52" s="372">
        <v>74861</v>
      </c>
      <c r="AO52" s="373">
        <v>229.8</v>
      </c>
      <c r="AP52" s="374">
        <v>126732</v>
      </c>
      <c r="AQ52" s="375">
        <v>19.100000000000001</v>
      </c>
      <c r="AR52" s="376">
        <v>210.7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2229437</v>
      </c>
      <c r="AN53" s="364">
        <v>706188</v>
      </c>
      <c r="AO53" s="365">
        <v>67.8</v>
      </c>
      <c r="AP53" s="366">
        <v>280458</v>
      </c>
      <c r="AQ53" s="367">
        <v>-15.8</v>
      </c>
      <c r="AR53" s="368">
        <v>83.6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69266</v>
      </c>
      <c r="AN54" s="372">
        <v>21940</v>
      </c>
      <c r="AO54" s="373">
        <v>-70.7</v>
      </c>
      <c r="AP54" s="374">
        <v>127286</v>
      </c>
      <c r="AQ54" s="375">
        <v>0.4</v>
      </c>
      <c r="AR54" s="376">
        <v>-71.099999999999994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622348</v>
      </c>
      <c r="AN55" s="364">
        <v>196883</v>
      </c>
      <c r="AO55" s="365">
        <v>-72.099999999999994</v>
      </c>
      <c r="AP55" s="366">
        <v>291945</v>
      </c>
      <c r="AQ55" s="367">
        <v>4.0999999999999996</v>
      </c>
      <c r="AR55" s="368">
        <v>-76.2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31762</v>
      </c>
      <c r="AN56" s="372">
        <v>10048</v>
      </c>
      <c r="AO56" s="373">
        <v>-54.2</v>
      </c>
      <c r="AP56" s="374">
        <v>127651</v>
      </c>
      <c r="AQ56" s="375">
        <v>0.3</v>
      </c>
      <c r="AR56" s="376">
        <v>-54.5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468702</v>
      </c>
      <c r="AN57" s="364">
        <v>149889</v>
      </c>
      <c r="AO57" s="365">
        <v>-23.9</v>
      </c>
      <c r="AP57" s="366">
        <v>291173</v>
      </c>
      <c r="AQ57" s="367">
        <v>-0.3</v>
      </c>
      <c r="AR57" s="368">
        <v>-23.6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60595</v>
      </c>
      <c r="AN58" s="372">
        <v>19378</v>
      </c>
      <c r="AO58" s="373">
        <v>92.9</v>
      </c>
      <c r="AP58" s="374">
        <v>119071</v>
      </c>
      <c r="AQ58" s="375">
        <v>-6.7</v>
      </c>
      <c r="AR58" s="376">
        <v>99.6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887960</v>
      </c>
      <c r="AN59" s="364">
        <v>287459</v>
      </c>
      <c r="AO59" s="365">
        <v>91.8</v>
      </c>
      <c r="AP59" s="366">
        <v>271581</v>
      </c>
      <c r="AQ59" s="367">
        <v>-6.7</v>
      </c>
      <c r="AR59" s="368">
        <v>98.5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31831</v>
      </c>
      <c r="AN60" s="372">
        <v>10305</v>
      </c>
      <c r="AO60" s="373">
        <v>-46.8</v>
      </c>
      <c r="AP60" s="374">
        <v>117844</v>
      </c>
      <c r="AQ60" s="375">
        <v>-1</v>
      </c>
      <c r="AR60" s="376">
        <v>-45.8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1117582</v>
      </c>
      <c r="AN61" s="379">
        <v>352249</v>
      </c>
      <c r="AO61" s="380">
        <v>10.4</v>
      </c>
      <c r="AP61" s="381">
        <v>293634</v>
      </c>
      <c r="AQ61" s="382">
        <v>-2.7</v>
      </c>
      <c r="AR61" s="368">
        <v>13.1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87769</v>
      </c>
      <c r="AN62" s="372">
        <v>27306</v>
      </c>
      <c r="AO62" s="373">
        <v>30.2</v>
      </c>
      <c r="AP62" s="374">
        <v>123717</v>
      </c>
      <c r="AQ62" s="375">
        <v>2.4</v>
      </c>
      <c r="AR62" s="376">
        <v>27.8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XxJbPNZogUZaMppddC/WwR0CN3whROvzzeJwLoyBK09BCVzKY/IJNjcZVhuCoUEdCXLtm3XOKiGvXuYeeLHtQ==" saltValue="p/CJC9JSy3heQUnEOj+S0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wf6kbQ5un3lkY9KeI+mm6qhaNGDpkGR/MEF1ieTZtFhT7Qbf2/0aJd4MqVV3CwZIyrHu/p94itcrf8I+iRu7Q==" saltValue="avkapg4Mcm8/QrimMd8d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3MOoiz6b7V/oExEtLamY4SMLA9h4XJomZyifo3/VRM4LjNOreqVgrymil1fhxfVVI6mZxjZSWcPlPeS9kZdCw==" saltValue="vke2AQxcEAwwG6BGU/5d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4" t="s">
        <v>3</v>
      </c>
      <c r="D47" s="1194"/>
      <c r="E47" s="1195"/>
      <c r="F47" s="11">
        <v>12.93</v>
      </c>
      <c r="G47" s="12">
        <v>12.83</v>
      </c>
      <c r="H47" s="12">
        <v>23.74</v>
      </c>
      <c r="I47" s="12">
        <v>33.28</v>
      </c>
      <c r="J47" s="13">
        <v>42.49</v>
      </c>
    </row>
    <row r="48" spans="2:10" ht="57.75" customHeight="1" x14ac:dyDescent="0.15">
      <c r="B48" s="14"/>
      <c r="C48" s="1196" t="s">
        <v>4</v>
      </c>
      <c r="D48" s="1196"/>
      <c r="E48" s="1197"/>
      <c r="F48" s="15">
        <v>7.6</v>
      </c>
      <c r="G48" s="16">
        <v>21.19</v>
      </c>
      <c r="H48" s="16">
        <v>18.3</v>
      </c>
      <c r="I48" s="16">
        <v>12.08</v>
      </c>
      <c r="J48" s="17">
        <v>11.58</v>
      </c>
    </row>
    <row r="49" spans="2:10" ht="57.75" customHeight="1" thickBot="1" x14ac:dyDescent="0.2">
      <c r="B49" s="18"/>
      <c r="C49" s="1198" t="s">
        <v>5</v>
      </c>
      <c r="D49" s="1198"/>
      <c r="E49" s="1199"/>
      <c r="F49" s="19" t="s">
        <v>554</v>
      </c>
      <c r="G49" s="20">
        <v>14.13</v>
      </c>
      <c r="H49" s="20">
        <v>7.75</v>
      </c>
      <c r="I49" s="20">
        <v>2.87</v>
      </c>
      <c r="J49" s="21">
        <v>13.43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hM7MKIKpOHA2IdJxZKFQuLAqBlBwjRATf3ZZyoJScJ5kjaC/gE7yk7MX6cKsUeYnaGL0XHkwRlirlznKTLCmQ==" saltValue="D/FMLwpIbhajjfVpsfOr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2020-03-10T05:42:06Z</cp:lastPrinted>
  <dcterms:created xsi:type="dcterms:W3CDTF">2020-02-10T06:38:44Z</dcterms:created>
  <dcterms:modified xsi:type="dcterms:W3CDTF">2020-09-23T06:46:16Z</dcterms:modified>
  <cp:category/>
</cp:coreProperties>
</file>