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3_財政第2係\♪県調査他・通知（第2係）\R02年度\10 公会計関連通知\2020.8.29【923〆】 【作業依頼】平成30年度財政状況資料集の作成について（公会計分）\02 市→県\"/>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definedNames>
    <definedName name="_xlnm.Print_Area" localSheetId="10">'実質公債費比率（分子）の構造'!$A$1:$U$62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<sst xmlns="http://schemas.openxmlformats.org/spreadsheetml/2006/main" count="1133" uniqueCount="596">
  <si>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</si>
  <si>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</si>
  <si>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</si>
  <si>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</si>
  <si>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</si>
  <si>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</si>
  <si>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</si>
  <si>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</si>
  <si>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</si>
  <si>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</si>
  <si>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</si>
  <si>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</si>
  <si>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</si>
  <si>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</si>
  <si>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</si>
  <si>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</si>
  <si>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</si>
  <si>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</si>
  <si>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</si>
  <si>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</si>
  <si>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</si>
  <si>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</si>
  <si>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</si>
  <si>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</si>
  <si>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</si>
  <si>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</si>
  <si>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</si>
  <si>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</si>
  <si>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</si>
  <si>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</si>
  <si>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</si>
  <si>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</si>
  <si>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</si>
  <si>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</si>
  <si>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</si>
  <si>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</si>
  <si>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</si>
  <si>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</si>
  <si>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</si>
  <si>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</si>
  <si>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</si>
  <si>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</si>
  <si>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</si>
  <si>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</si>
  <si>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</si>
  <si>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</si>
  <si>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</si>
  <si>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</si>
  <si>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</si>
  <si>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</si>
  <si>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</si>
  <si>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</si>
  <si>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</si>
  <si>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</si>
  <si>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</si>
  <si>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</si>
  <si>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</si>
  <si>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</si>
  <si>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</si>
  <si>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</si>
  <si>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</si>
  <si>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</si>
  <si>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</si>
  <si>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</si>
  <si>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</si>
  <si>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</si>
  <si>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</si>
  <si>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</si>
  <si>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</si>
  <si>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</si>
  <si>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</si>
  <si>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</si>
  <si>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</si>
  <si>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</si>
  <si>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</si>
  <si>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</si>
  <si>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</si>
  <si>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</si>
  <si>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</si>
  <si>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</si>
  <si>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</si>
  <si>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</si>
  <si>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</si>
  <si>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</si>
  <si>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</si>
  <si>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</si>
  <si>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</si>
  <si>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</si>
  <si>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</si>
  <si>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</si>
  <si>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</si>
  <si>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</si>
  <si>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</si>
  <si>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</si>
  <si>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</si>
  <si>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</si>
  <si>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</si>
  <si>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</si>
  <si>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うるま市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</si>
  <si>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</si>
  <si>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</si>
  <si>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</si>
  <si>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</si>
  <si>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</si>
  <si>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</si>
  <si>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</si>
  <si>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</si>
  <si>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</si>
  <si>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</si>
  <si>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</si>
  <si>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</si>
  <si>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</si>
  <si>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</si>
  <si>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</si>
  <si>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</si>
  <si>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</si>
  <si>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</si>
  <si>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</si>
  <si>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</si>
  <si>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</si>
  <si>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</si>
  <si>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</si>
  <si>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</si>
  <si>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</si>
  <si>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</si>
  <si>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</si>
  <si>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</si>
  <si>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</si>
  <si>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</si>
  <si>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</si>
  <si>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</si>
  <si>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</si>
  <si>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</si>
  <si>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</si>
  <si>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</si>
  <si>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</si>
  <si>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</si>
  <si>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</si>
  <si>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</si>
  <si>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</si>
  <si>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</si>
  <si>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</si>
  <si>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</si>
  <si>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</si>
  <si>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</si>
  <si>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</si>
  <si>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</si>
  <si>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</si>
  <si>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</si>
  <si>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</si>
  <si>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</si>
  <si>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</si>
  <si>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</si>
  <si>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</si>
  <si>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</si>
  <si>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</si>
  <si>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</si>
  <si>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</si>
  <si>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</si>
  <si>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</si>
  <si>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</si>
  <si>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</si>
  <si>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</si>
  <si>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</si>
  <si>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</si>
  <si>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</si>
  <si>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</si>
  <si>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</si>
  <si>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</si>
  <si>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</si>
  <si>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</si>
  <si>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</si>
  <si>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</si>
  <si>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</si>
  <si>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</si>
  <si>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</si>
  <si>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</si>
  <si>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</si>
  <si>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</si>
  <si>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</si>
  <si>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</si>
  <si>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</si>
  <si>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</si>
  <si>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</si>
  <si>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</si>
  <si>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</si>
  <si>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</si>
  <si>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</si>
  <si>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</si>
  <si>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</si>
  <si>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</si>
  <si>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</si>
  <si>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</si>
  <si>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</si>
  <si>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</si>
  <si>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</si>
  <si>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</si>
  <si>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</si>
  <si>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</si>
  <si>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</si>
  <si>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</si>
  <si>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</si>
  <si>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</si>
  <si>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</si>
  <si>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</si>
  <si>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</si>
  <si>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</si>
  <si>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</si>
  <si>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</si>
  <si>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</si>
  <si>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</si>
  <si>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</si>
  <si>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</si>
  <si>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</si>
  <si>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沖縄県うるま市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</si>
  <si>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</si>
  <si>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</si>
  <si>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</si>
  <si>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</si>
  <si>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</si>
  <si>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</si>
  <si>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</si>
  <si>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</si>
  <si>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</si>
  <si>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</si>
  <si>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</si>
  <si>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</si>
  <si>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</si>
  <si>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</si>
  <si>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</si>
  <si>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</si>
  <si>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</si>
  <si>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</si>
  <si>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</si>
  <si>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</si>
  <si>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</si>
  <si>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</si>
  <si>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</si>
  <si>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</si>
  <si>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</si>
  <si>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</si>
  <si>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</si>
  <si>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</si>
  <si>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</si>
  <si>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</si>
  <si>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</si>
  <si>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</si>
  <si>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</si>
  <si>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</si>
  <si>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</si>
  <si>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</si>
  <si>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</si>
  <si>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</si>
  <si>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</si>
  <si>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</si>
  <si>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</si>
  <si>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</si>
  <si>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</si>
  <si>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</si>
  <si>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</si>
  <si>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</si>
  <si>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</si>
  <si>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</si>
  <si>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</si>
  <si>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</si>
  <si>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</si>
  <si>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</si>
  <si>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</si>
  <si>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</si>
  <si>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</si>
  <si>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</si>
  <si>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</si>
  <si>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</si>
  <si>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</si>
  <si>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</si>
  <si>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</si>
  <si>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</si>
  <si>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</si>
  <si>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</si>
  <si>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</si>
  <si>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</si>
  <si>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</si>
  <si>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</si>
  <si>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</si>
  <si>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</si>
  <si>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</si>
  <si>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</si>
  <si>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</si>
  <si>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</si>
  <si>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</si>
  <si>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</si>
  <si>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</si>
  <si>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</si>
  <si>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</si>
  <si>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</si>
  <si>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</si>
  <si>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</si>
  <si>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</si>
  <si>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</si>
  <si>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</si>
  <si>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</si>
  <si>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</si>
  <si>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</si>
  <si>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</si>
  <si>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</si>
  <si>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</si>
  <si>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</si>
  <si>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</si>
  <si>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</si>
  <si>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</si>
  <si>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</si>
  <si>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</si>
  <si>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</si>
  <si>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</si>
  <si>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</si>
  <si>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</si>
  <si>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</si>
  <si>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</si>
  <si>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</si>
  <si>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</si>
  <si>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</si>
  <si>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</si>
  <si>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</si>
  <si>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</si>
  <si>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</si>
  <si>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</si>
  <si>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</si>
  <si>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</si>
  <si>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</si>
  <si>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</si>
  <si>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</si>
  <si>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</si>
  <si>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</si>
  <si>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</si>
  <si>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</si>
  <si>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</si>
  <si>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</si>
  <si>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</si>
  <si>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</si>
  <si>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</si>
  <si>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</si>
  <si>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</si>
  <si>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</si>
  <si>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</si>
  <si>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</si>
  <si>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</si>
  <si>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</si>
  <si>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</si>
  <si>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</si>
  <si>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</si>
  <si>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</si>
  <si>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</si>
  <si>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</si>
  <si>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</si>
  <si>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</si>
  <si>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</si>
  <si>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</si>
  <si>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</si>
  <si>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</si>
  <si>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</si>
  <si>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</si>
  <si>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</si>
  <si>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</si>
  <si>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沖縄県うるま市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</si>
  <si>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</si>
  <si>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</si>
  <si>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</si>
  <si>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</si>
  <si>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</si>
  <si>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</si>
  <si>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</si>
  <si>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</si>
  <si>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</si>
  <si>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</si>
  <si>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</si>
  <si>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</si>
  <si>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</si>
  <si>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</si>
  <si>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</si>
  <si>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</si>
  <si>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</si>
  <si>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</si>
  <si>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</si>
  <si>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</si>
  <si>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</si>
  <si>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</si>
  <si>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</si>
  <si>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</si>
  <si>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</si>
  <si>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</si>
  <si>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</si>
  <si>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</si>
  <si>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</si>
  <si>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</si>
  <si>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</si>
  <si>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</si>
  <si>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</si>
  <si>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</si>
  <si>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</si>
  <si>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</si>
  <si>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</si>
  <si>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</si>
  <si>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</si>
  <si>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</si>
  <si>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</si>
  <si>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</si>
  <si>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</si>
  <si>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</si>
  <si>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</si>
  <si>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</si>
  <si>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</si>
  <si>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</si>
  <si>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</si>
  <si>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</si>
  <si>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</si>
  <si>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</si>
  <si>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</si>
  <si>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</si>
  <si>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</si>
  <si>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</si>
  <si>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</si>
  <si>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</si>
  <si>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</si>
  <si>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</si>
  <si>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</si>
  <si>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</si>
  <si>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</si>
  <si>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</si>
  <si>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</si>
  <si>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</si>
  <si>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</si>
  <si>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</si>
  <si>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</si>
  <si>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</si>
  <si>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</si>
  <si>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</si>
  <si>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</si>
  <si>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</si>
  <si>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</si>
  <si>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</si>
  <si>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</si>
  <si>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</si>
  <si>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</si>
  <si>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</si>
  <si>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</si>
  <si>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</si>
  <si>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</si>
  <si>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</si>
  <si>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</si>
  <si>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</si>
  <si>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</si>
  <si>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</si>
  <si>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</si>
  <si>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</si>
  <si>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</si>
  <si>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</si>
  <si>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</si>
  <si>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</si>
  <si>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</si>
  <si>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</si>
  <si>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</si>
  <si>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</si>
  <si>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</si>
  <si>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</si>
  <si>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</si>
  <si>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</si>
  <si>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</si>
  <si>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</si>
  <si>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</si>
  <si>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</si>
  <si>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</si>
  <si>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</si>
  <si>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</si>
  <si>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</si>
  <si>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</si>
  <si>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</si>
  <si>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</si>
  <si>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</si>
  <si>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</si>
  <si>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</si>
  <si>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</si>
  <si>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</si>
  <si>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</si>
  <si>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</si>
  <si>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</si>
  <si>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</si>
  <si>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</si>
  <si>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</si>
  <si>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</si>
  <si>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</si>
  <si>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</si>
  <si>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</si>
  <si>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</si>
  <si>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</si>
  <si>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</si>
  <si>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</si>
  <si>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</si>
  <si>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</si>
  <si>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</si>
  <si>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</si>
  <si>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</si>
  <si>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</si>
  <si>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</si>
  <si>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</si>
  <si>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</si>
  <si>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</si>
  <si>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</si>
  <si>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</si>
  <si>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</si>
  <si>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</si>
  <si>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</si>
  <si>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</si>
  <si>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</si>
  <si>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</si>
  <si>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</si>
  <si>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</si>
  <si>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</si>
  <si>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</si>
  <si>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</si>
  <si>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</si>
  <si>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</si>
  <si>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</si>
  <si>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</si>
  <si>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</si>
  <si>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</si>
  <si>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</si>
  <si>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</si>
  <si>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</si>
  <si>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</si>
  <si>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</si>
  <si>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</si>
  <si>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</si>
  <si>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</si>
  <si>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</si>
  <si>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</si>
  <si>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</si>
  <si>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</si>
  <si>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</si>
  <si>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</si>
  <si>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</si>
  <si>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</si>
  <si>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</si>
  <si>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</si>
  <si>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</si>
  <si>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</si>
  <si>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</si>
  <si>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0.10</t>
  </si>
  <si>
    <t>▲ 2.27</t>
  </si>
  <si>
    <t>▲ 2.20</t>
  </si>
  <si>
    <t>水道事業会計</t>
  </si>
  <si>
    <t>一般会計</t>
  </si>
  <si>
    <t>国民健康保険特別会計</t>
  </si>
  <si>
    <t>▲ 5.92</t>
  </si>
  <si>
    <t>▲ 3.22</t>
  </si>
  <si>
    <t>▲ 0.15</t>
  </si>
  <si>
    <t>介護保険特別会計</t>
  </si>
  <si>
    <t>公共下水道事業特別会計</t>
  </si>
  <si>
    <t>後期高齢者医療特別会計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</si>
  <si>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</si>
  <si>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</si>
  <si>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</si>
  <si>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</si>
  <si>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</si>
  <si>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</si>
  <si>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</si>
  <si>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</si>
  <si>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</si>
  <si>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沖縄県市町村自治会館管理組合（一般会計）</t>
    <rPh sb="0" eb="3">
      <t>オキナワケン</t>
    </rPh>
    <rPh sb="3" eb="6">
      <t>シチョウソン</t>
    </rPh>
    <rPh sb="6" eb="8">
      <t>ジチ</t>
    </rPh>
    <rPh sb="8" eb="10">
      <t>カイカン</t>
    </rPh>
    <rPh sb="10" eb="12">
      <t>カンリ</t>
    </rPh>
    <rPh sb="12" eb="14">
      <t>クミアイ</t>
    </rPh>
    <rPh sb="15" eb="17">
      <t>イッパン</t>
    </rPh>
    <rPh sb="17" eb="19">
      <t>カイケイ</t>
    </rPh>
    <phoneticPr fontId="2"/>
  </si>
  <si>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2"/>
  </si>
  <si>
    <t>中部衛生施設組合（一般会計）</t>
    <rPh sb="0" eb="2">
      <t>チュウブ</t>
    </rPh>
    <rPh sb="2" eb="4">
      <t>エイセイ</t>
    </rPh>
    <rPh sb="4" eb="6">
      <t>シセツ</t>
    </rPh>
    <rPh sb="6" eb="8">
      <t>クミアイ</t>
    </rPh>
    <rPh sb="9" eb="11">
      <t>イッパン</t>
    </rPh>
    <rPh sb="11" eb="13">
      <t>カイケイ</t>
    </rPh>
    <phoneticPr fontId="2"/>
  </si>
  <si>
    <t>中部広域市町村圏事務組合（一般会計）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2"/>
  </si>
  <si>
    <t>中部広域市町村圏事務組合（特別会計）</t>
    <rPh sb="0" eb="2">
      <t>チュウブ</t>
    </rPh>
    <rPh sb="2" eb="4">
      <t>コウイキ</t>
    </rPh>
    <rPh sb="4" eb="7">
      <t>シチョウソン</t>
    </rPh>
    <rPh sb="7" eb="8">
      <t>ケン</t>
    </rPh>
    <rPh sb="8" eb="10">
      <t>ジム</t>
    </rPh>
    <rPh sb="10" eb="12">
      <t>クミアイ</t>
    </rPh>
    <rPh sb="13" eb="15">
      <t>トクベツ</t>
    </rPh>
    <rPh sb="15" eb="17">
      <t>カイケイ</t>
    </rPh>
    <phoneticPr fontId="2"/>
  </si>
  <si>
    <t>中部北環境施設組合（一般会計）</t>
    <rPh sb="0" eb="2">
      <t>チュウブ</t>
    </rPh>
    <rPh sb="2" eb="3">
      <t>キタ</t>
    </rPh>
    <rPh sb="3" eb="5">
      <t>カンキョウ</t>
    </rPh>
    <rPh sb="5" eb="7">
      <t>シセツ</t>
    </rPh>
    <rPh sb="7" eb="9">
      <t>クミアイ</t>
    </rPh>
    <rPh sb="10" eb="12">
      <t>イッパン</t>
    </rPh>
    <rPh sb="12" eb="14">
      <t>カイケイ</t>
    </rPh>
    <phoneticPr fontId="2"/>
  </si>
  <si>
    <t>沖縄県後期高齢者医療広域連合（一般会計）</t>
    <rPh sb="0" eb="3">
      <t>オキナワケン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</si>
  <si>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</si>
  <si>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t>
    <phoneticPr fontId="2"/>
  </si>
  <si>
    <t>-</t>
    <phoneticPr fontId="2"/>
  </si>
  <si>
    <t>うるま市土地開発公社</t>
    <phoneticPr fontId="2"/>
  </si>
  <si>
    <t>公共施設等総合管理基金（平成３０年度末現在）</t>
    <rPh sb="0" eb="2">
      <t>コウキョウ</t>
    </rPh>
    <rPh sb="2" eb="4">
      <t>シセツ</t>
    </rPh>
    <rPh sb="4" eb="5">
      <t>トウ</t>
    </rPh>
    <rPh sb="5" eb="7">
      <t>ソウゴウ</t>
    </rPh>
    <rPh sb="7" eb="9">
      <t>カンリ</t>
    </rPh>
    <rPh sb="9" eb="11">
      <t>キキン</t>
    </rPh>
    <rPh sb="12" eb="14">
      <t>ヘイセイ</t>
    </rPh>
    <rPh sb="16" eb="18">
      <t>ネンド</t>
    </rPh>
    <rPh sb="18" eb="19">
      <t>マツ</t>
    </rPh>
    <rPh sb="19" eb="21">
      <t>ゲンザイ</t>
    </rPh>
    <phoneticPr fontId="2"/>
  </si>
  <si>
    <t>こどもゆめ基金（平成３０年度末現在）</t>
    <rPh sb="5" eb="7">
      <t>キキン</t>
    </rPh>
    <rPh sb="8" eb="10">
      <t>ヘイセイ</t>
    </rPh>
    <rPh sb="12" eb="14">
      <t>ネンド</t>
    </rPh>
    <rPh sb="14" eb="15">
      <t>マツ</t>
    </rPh>
    <rPh sb="15" eb="17">
      <t>ゲンザイ</t>
    </rPh>
    <phoneticPr fontId="2"/>
  </si>
  <si>
    <t>特定防衛周辺整備調整交付金事業基金（平成３０年度末現在）</t>
    <rPh sb="0" eb="2">
      <t>トクテイ</t>
    </rPh>
    <rPh sb="2" eb="4">
      <t>ボウエイ</t>
    </rPh>
    <rPh sb="4" eb="6">
      <t>シュウヘン</t>
    </rPh>
    <rPh sb="6" eb="8">
      <t>セイビ</t>
    </rPh>
    <rPh sb="8" eb="10">
      <t>チョウセイ</t>
    </rPh>
    <rPh sb="10" eb="13">
      <t>コウフキン</t>
    </rPh>
    <rPh sb="13" eb="15">
      <t>ジギョウ</t>
    </rPh>
    <rPh sb="15" eb="17">
      <t>キキン</t>
    </rPh>
    <rPh sb="18" eb="20">
      <t>ヘイセイ</t>
    </rPh>
    <rPh sb="22" eb="24">
      <t>ネンド</t>
    </rPh>
    <rPh sb="24" eb="25">
      <t>マツ</t>
    </rPh>
    <rPh sb="25" eb="27">
      <t>ゲンザイ</t>
    </rPh>
    <phoneticPr fontId="2"/>
  </si>
  <si>
    <t>ふるさと応援寄附基金（平成３０年度末現在）</t>
    <rPh sb="4" eb="6">
      <t>オウエン</t>
    </rPh>
    <rPh sb="6" eb="8">
      <t>キフ</t>
    </rPh>
    <rPh sb="8" eb="10">
      <t>キキン</t>
    </rPh>
    <rPh sb="11" eb="13">
      <t>ヘイセイ</t>
    </rPh>
    <rPh sb="15" eb="17">
      <t>ネンド</t>
    </rPh>
    <rPh sb="17" eb="18">
      <t>マツ</t>
    </rPh>
    <rPh sb="18" eb="20">
      <t>ゲンザイ</t>
    </rPh>
    <phoneticPr fontId="2"/>
  </si>
  <si>
    <t>地域振興基金（平成３０年度末現在）</t>
    <rPh sb="0" eb="2">
      <t>チイキ</t>
    </rPh>
    <rPh sb="2" eb="4">
      <t>シンコウ</t>
    </rPh>
    <rPh sb="4" eb="6">
      <t>キキン</t>
    </rPh>
    <rPh sb="7" eb="9">
      <t>ヘイセイ</t>
    </rPh>
    <rPh sb="11" eb="13">
      <t>ネンド</t>
    </rPh>
    <rPh sb="13" eb="14">
      <t>マツ</t>
    </rPh>
    <rPh sb="14" eb="16">
      <t>ゲンザイ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</si>
  <si>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</si>
  <si>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</si>
  <si>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</si>
  <si>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</si>
  <si>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普通建設事業を実施する際には、合併特例債等の財政措置の大きな地方債メニューを活用してきたこと、決算剰余金を活用した基金積立てを計画的に取り組んできたことなどにより、将来負担の軽減を図ってきた結果、将来負担比率が低下している。また、有形固定資産減価償却率についても、類似団体内で市民会館・体育館・図書館は高水準となっているが、有形固定資産の多くを占める道路や学校施設の計画的更新により、全体では類似団体平均値より低水準となっている。　耐用年数分類別に比較すると、全体的に建物付属設備の減価償却率が高水準にあり、維持管理費が増加してくると想定されることから、今後の施設のあり方（統廃合や長寿命化など）について、策定を予定している個別施設計画に基づき検討する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</si>
  <si>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</si>
  <si>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</si>
  <si>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</si>
  <si>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</si>
  <si>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</si>
  <si>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</si>
  <si>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実質公債費比率、将来負担比率ともに類似団体と比較して低水準にある。それは、普通建設事業を実施する際、合併特例債を活用していることや決算剰余金を活用した基金積立てを計画的に取り組んできたことによる。なお、合併特例債の活用については、現時点で</t>
    </r>
    <r>
      <rPr>
        <sz val="11"/>
        <rFont val="ＭＳ Ｐゴシック"/>
        <family val="3"/>
        <charset val="128"/>
      </rPr>
      <t>令和２年度</t>
    </r>
    <r>
      <rPr>
        <sz val="11"/>
        <color indexed="8"/>
        <rFont val="ＭＳ Ｐゴシック"/>
        <family val="3"/>
        <charset val="128"/>
      </rPr>
      <t>までを計画期間としていることから、今後の地方債活用については充当率や交付税算入率を考慮するとともに普通建設事業のあり方を検討していく必要がある。</t>
    </r>
    <rPh sb="27" eb="30">
      <t>テイスイジュン</t>
    </rPh>
    <rPh sb="38" eb="40">
      <t>フツウ</t>
    </rPh>
    <rPh sb="40" eb="42">
      <t>ケンセツ</t>
    </rPh>
    <rPh sb="42" eb="44">
      <t>ジギョウ</t>
    </rPh>
    <rPh sb="45" eb="47">
      <t>ジッシ</t>
    </rPh>
    <rPh sb="49" eb="50">
      <t>サイ</t>
    </rPh>
    <rPh sb="51" eb="53">
      <t>ガッペイ</t>
    </rPh>
    <rPh sb="53" eb="55">
      <t>トクレイ</t>
    </rPh>
    <rPh sb="55" eb="56">
      <t>サイ</t>
    </rPh>
    <rPh sb="57" eb="59">
      <t>カツヨウ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</si>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</sst>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58051</c:v>
                </c:pt>
                <c:pt idx="2">
                  <c:v>65942</c:v>
                </c:pt>
                <c:pt idx="3">
                  <c:v>68655</c:v>
                </c:pt>
                <c:pt idx="4">
                  <c:v>66863</c:v>
                </c:pt>
              </c:numCache>
            </c:numRef>
          </c:val>
          <c:smooth val="0"/>
          <c:extLst>
            <c:ext xmlns:c16="http://schemas.microsoft.com/office/drawing/2014/chart" uri="{C3380CC4-5D6E-409C-BE32-E72D297353CC}">
              <c16:uniqueId val="{00000000-18BF-4CC5-A7A0-93AA69D1C38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74577</c:v>
                </c:pt>
                <c:pt idx="1">
                  <c:v>96981</c:v>
                </c:pt>
                <c:pt idx="2">
                  <c:v>70935</c:v>
                </c:pt>
                <c:pt idx="3">
                  <c:v>54790</c:v>
                </c:pt>
                <c:pt idx="4">
                  <c:v>72225</c:v>
                </c:pt>
              </c:numCache>
            </c:numRef>
          </c:val>
          <c:smooth val="0"/>
          <c:extLst>
            <c:ext xmlns:c16="http://schemas.microsoft.com/office/drawing/2014/chart" uri="{C3380CC4-5D6E-409C-BE32-E72D297353CC}">
              <c16:uniqueId val="{00000001-18BF-4CC5-A7A0-93AA69D1C38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7.15</c:v>
                </c:pt>
                <c:pt idx="1">
                  <c:v>9.48</c:v>
                </c:pt>
                <c:pt idx="2">
                  <c:v>8.35</c:v>
                </c:pt>
                <c:pt idx="3">
                  <c:v>8.01</c:v>
                </c:pt>
                <c:pt idx="4">
                  <c:v>6.65</c:v>
                </c:pt>
              </c:numCache>
            </c:numRef>
          </c:val>
          <c:extLst>
            <c:ext xmlns:c16="http://schemas.microsoft.com/office/drawing/2014/chart" uri="{C3380CC4-5D6E-409C-BE32-E72D297353CC}">
              <c16:uniqueId val="{00000000-870D-4F8A-ADD2-AFC05685D82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19.37</c:v>
                </c:pt>
                <c:pt idx="1">
                  <c:v>20.71</c:v>
                </c:pt>
                <c:pt idx="2">
                  <c:v>21.65</c:v>
                </c:pt>
                <c:pt idx="3">
                  <c:v>19.23</c:v>
                </c:pt>
                <c:pt idx="4">
                  <c:v>18.239999999999998</c:v>
                </c:pt>
              </c:numCache>
            </c:numRef>
          </c:val>
          <c:extLst>
            <c:ext xmlns:c16="http://schemas.microsoft.com/office/drawing/2014/chart" uri="{C3380CC4-5D6E-409C-BE32-E72D297353CC}">
              <c16:uniqueId val="{00000001-870D-4F8A-ADD2-AFC05685D82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4.1100000000000003</c:v>
                </c:pt>
                <c:pt idx="1">
                  <c:v>6.51</c:v>
                </c:pt>
                <c:pt idx="2">
                  <c:v>-0.1</c:v>
                </c:pt>
                <c:pt idx="3">
                  <c:v>-2.27</c:v>
                </c:pt>
                <c:pt idx="4">
                  <c:v>-2.2000000000000002</c:v>
                </c:pt>
              </c:numCache>
            </c:numRef>
          </c:val>
          <c:smooth val="0"/>
          <c:extLst>
            <c:ext xmlns:c16="http://schemas.microsoft.com/office/drawing/2014/chart" uri="{C3380CC4-5D6E-409C-BE32-E72D297353CC}">
              <c16:uniqueId val="{00000002-870D-4F8A-ADD2-AFC05685D82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3CE-4FD4-8D82-B9A86790A86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3CE-4FD4-8D82-B9A86790A86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3CE-4FD4-8D82-B9A86790A867}"/>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3CE-4FD4-8D82-B9A86790A86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c:v>
                </c:pt>
                <c:pt idx="4">
                  <c:v>#N/A</c:v>
                </c:pt>
                <c:pt idx="5">
                  <c:v>0.02</c:v>
                </c:pt>
                <c:pt idx="6">
                  <c:v>#N/A</c:v>
                </c:pt>
                <c:pt idx="7">
                  <c:v>0.02</c:v>
                </c:pt>
                <c:pt idx="8">
                  <c:v>#N/A</c:v>
                </c:pt>
                <c:pt idx="9">
                  <c:v>0.02</c:v>
                </c:pt>
              </c:numCache>
            </c:numRef>
          </c:val>
          <c:extLst>
            <c:ext xmlns:c16="http://schemas.microsoft.com/office/drawing/2014/chart" uri="{C3380CC4-5D6E-409C-BE32-E72D297353CC}">
              <c16:uniqueId val="{00000004-23CE-4FD4-8D82-B9A86790A867}"/>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0.09</c:v>
                </c:pt>
                <c:pt idx="2">
                  <c:v>#N/A</c:v>
                </c:pt>
                <c:pt idx="3">
                  <c:v>0.05</c:v>
                </c:pt>
                <c:pt idx="4">
                  <c:v>#N/A</c:v>
                </c:pt>
                <c:pt idx="5">
                  <c:v>0.14000000000000001</c:v>
                </c:pt>
                <c:pt idx="6">
                  <c:v>#N/A</c:v>
                </c:pt>
                <c:pt idx="7">
                  <c:v>0.1</c:v>
                </c:pt>
                <c:pt idx="8">
                  <c:v>#N/A</c:v>
                </c:pt>
                <c:pt idx="9">
                  <c:v>0.15</c:v>
                </c:pt>
              </c:numCache>
            </c:numRef>
          </c:val>
          <c:extLst>
            <c:ext xmlns:c16="http://schemas.microsoft.com/office/drawing/2014/chart" uri="{C3380CC4-5D6E-409C-BE32-E72D297353CC}">
              <c16:uniqueId val="{00000005-23CE-4FD4-8D82-B9A86790A86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0.62</c:v>
                </c:pt>
                <c:pt idx="2">
                  <c:v>#N/A</c:v>
                </c:pt>
                <c:pt idx="3">
                  <c:v>0.35</c:v>
                </c:pt>
                <c:pt idx="4">
                  <c:v>#N/A</c:v>
                </c:pt>
                <c:pt idx="5">
                  <c:v>0.72</c:v>
                </c:pt>
                <c:pt idx="6">
                  <c:v>#N/A</c:v>
                </c:pt>
                <c:pt idx="7">
                  <c:v>0.12</c:v>
                </c:pt>
                <c:pt idx="8">
                  <c:v>#N/A</c:v>
                </c:pt>
                <c:pt idx="9">
                  <c:v>0.92</c:v>
                </c:pt>
              </c:numCache>
            </c:numRef>
          </c:val>
          <c:extLst>
            <c:ext xmlns:c16="http://schemas.microsoft.com/office/drawing/2014/chart" uri="{C3380CC4-5D6E-409C-BE32-E72D297353CC}">
              <c16:uniqueId val="{00000006-23CE-4FD4-8D82-B9A86790A86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5.92</c:v>
                </c:pt>
                <c:pt idx="1">
                  <c:v>#N/A</c:v>
                </c:pt>
                <c:pt idx="2">
                  <c:v>3.22</c:v>
                </c:pt>
                <c:pt idx="3">
                  <c:v>#N/A</c:v>
                </c:pt>
                <c:pt idx="4">
                  <c:v>0.15</c:v>
                </c:pt>
                <c:pt idx="5">
                  <c:v>#N/A</c:v>
                </c:pt>
                <c:pt idx="6">
                  <c:v>#N/A</c:v>
                </c:pt>
                <c:pt idx="7">
                  <c:v>2.35</c:v>
                </c:pt>
                <c:pt idx="8">
                  <c:v>#N/A</c:v>
                </c:pt>
                <c:pt idx="9">
                  <c:v>1.03</c:v>
                </c:pt>
              </c:numCache>
            </c:numRef>
          </c:val>
          <c:extLst>
            <c:ext xmlns:c16="http://schemas.microsoft.com/office/drawing/2014/chart" uri="{C3380CC4-5D6E-409C-BE32-E72D297353CC}">
              <c16:uniqueId val="{00000007-23CE-4FD4-8D82-B9A86790A86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7.15</c:v>
                </c:pt>
                <c:pt idx="2">
                  <c:v>#N/A</c:v>
                </c:pt>
                <c:pt idx="3">
                  <c:v>9.48</c:v>
                </c:pt>
                <c:pt idx="4">
                  <c:v>#N/A</c:v>
                </c:pt>
                <c:pt idx="5">
                  <c:v>8.35</c:v>
                </c:pt>
                <c:pt idx="6">
                  <c:v>#N/A</c:v>
                </c:pt>
                <c:pt idx="7">
                  <c:v>8</c:v>
                </c:pt>
                <c:pt idx="8">
                  <c:v>#N/A</c:v>
                </c:pt>
                <c:pt idx="9">
                  <c:v>6.64</c:v>
                </c:pt>
              </c:numCache>
            </c:numRef>
          </c:val>
          <c:extLst>
            <c:ext xmlns:c16="http://schemas.microsoft.com/office/drawing/2014/chart" uri="{C3380CC4-5D6E-409C-BE32-E72D297353CC}">
              <c16:uniqueId val="{00000008-23CE-4FD4-8D82-B9A86790A86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8.17</c:v>
                </c:pt>
                <c:pt idx="2">
                  <c:v>#N/A</c:v>
                </c:pt>
                <c:pt idx="3">
                  <c:v>8.09</c:v>
                </c:pt>
                <c:pt idx="4">
                  <c:v>#N/A</c:v>
                </c:pt>
                <c:pt idx="5">
                  <c:v>8.4700000000000006</c:v>
                </c:pt>
                <c:pt idx="6">
                  <c:v>#N/A</c:v>
                </c:pt>
                <c:pt idx="7">
                  <c:v>8.5</c:v>
                </c:pt>
                <c:pt idx="8">
                  <c:v>#N/A</c:v>
                </c:pt>
                <c:pt idx="9">
                  <c:v>8.42</c:v>
                </c:pt>
              </c:numCache>
            </c:numRef>
          </c:val>
          <c:extLst>
            <c:ext xmlns:c16="http://schemas.microsoft.com/office/drawing/2014/chart" uri="{C3380CC4-5D6E-409C-BE32-E72D297353CC}">
              <c16:uniqueId val="{00000009-23CE-4FD4-8D82-B9A86790A86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3842</c:v>
                </c:pt>
                <c:pt idx="5">
                  <c:v>3839</c:v>
                </c:pt>
                <c:pt idx="8">
                  <c:v>4046</c:v>
                </c:pt>
                <c:pt idx="11">
                  <c:v>4111</c:v>
                </c:pt>
                <c:pt idx="14">
                  <c:v>4189</c:v>
                </c:pt>
              </c:numCache>
            </c:numRef>
          </c:val>
          <c:extLst>
            <c:ext xmlns:c16="http://schemas.microsoft.com/office/drawing/2014/chart" uri="{C3380CC4-5D6E-409C-BE32-E72D297353CC}">
              <c16:uniqueId val="{00000000-0712-44CA-A33F-05D8339B377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712-44CA-A33F-05D8339B377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712-44CA-A33F-05D8339B377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373</c:v>
                </c:pt>
                <c:pt idx="3">
                  <c:v>374</c:v>
                </c:pt>
                <c:pt idx="6">
                  <c:v>359</c:v>
                </c:pt>
                <c:pt idx="9">
                  <c:v>328</c:v>
                </c:pt>
                <c:pt idx="12">
                  <c:v>101</c:v>
                </c:pt>
              </c:numCache>
            </c:numRef>
          </c:val>
          <c:extLst>
            <c:ext xmlns:c16="http://schemas.microsoft.com/office/drawing/2014/chart" uri="{C3380CC4-5D6E-409C-BE32-E72D297353CC}">
              <c16:uniqueId val="{00000003-0712-44CA-A33F-05D8339B377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711</c:v>
                </c:pt>
                <c:pt idx="3">
                  <c:v>710</c:v>
                </c:pt>
                <c:pt idx="6">
                  <c:v>718</c:v>
                </c:pt>
                <c:pt idx="9">
                  <c:v>685</c:v>
                </c:pt>
                <c:pt idx="12">
                  <c:v>737</c:v>
                </c:pt>
              </c:numCache>
            </c:numRef>
          </c:val>
          <c:extLst>
            <c:ext xmlns:c16="http://schemas.microsoft.com/office/drawing/2014/chart" uri="{C3380CC4-5D6E-409C-BE32-E72D297353CC}">
              <c16:uniqueId val="{00000004-0712-44CA-A33F-05D8339B377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712-44CA-A33F-05D8339B377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712-44CA-A33F-05D8339B377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4487</c:v>
                </c:pt>
                <c:pt idx="3">
                  <c:v>4582</c:v>
                </c:pt>
                <c:pt idx="6">
                  <c:v>4831</c:v>
                </c:pt>
                <c:pt idx="9">
                  <c:v>4953</c:v>
                </c:pt>
                <c:pt idx="12">
                  <c:v>5057</c:v>
                </c:pt>
              </c:numCache>
            </c:numRef>
          </c:val>
          <c:extLst>
            <c:ext xmlns:c16="http://schemas.microsoft.com/office/drawing/2014/chart" uri="{C3380CC4-5D6E-409C-BE32-E72D297353CC}">
              <c16:uniqueId val="{00000007-0712-44CA-A33F-05D8339B377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1729</c:v>
                </c:pt>
                <c:pt idx="2">
                  <c:v>#N/A</c:v>
                </c:pt>
                <c:pt idx="3">
                  <c:v>#N/A</c:v>
                </c:pt>
                <c:pt idx="4">
                  <c:v>1827</c:v>
                </c:pt>
                <c:pt idx="5">
                  <c:v>#N/A</c:v>
                </c:pt>
                <c:pt idx="6">
                  <c:v>#N/A</c:v>
                </c:pt>
                <c:pt idx="7">
                  <c:v>1862</c:v>
                </c:pt>
                <c:pt idx="8">
                  <c:v>#N/A</c:v>
                </c:pt>
                <c:pt idx="9">
                  <c:v>#N/A</c:v>
                </c:pt>
                <c:pt idx="10">
                  <c:v>1855</c:v>
                </c:pt>
                <c:pt idx="11">
                  <c:v>#N/A</c:v>
                </c:pt>
                <c:pt idx="12">
                  <c:v>#N/A</c:v>
                </c:pt>
                <c:pt idx="13">
                  <c:v>1706</c:v>
                </c:pt>
                <c:pt idx="14">
                  <c:v>#N/A</c:v>
                </c:pt>
              </c:numCache>
            </c:numRef>
          </c:val>
          <c:smooth val="0"/>
          <c:extLst>
            <c:ext xmlns:c16="http://schemas.microsoft.com/office/drawing/2014/chart" uri="{C3380CC4-5D6E-409C-BE32-E72D297353CC}">
              <c16:uniqueId val="{00000008-0712-44CA-A33F-05D8339B377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43535</c:v>
                </c:pt>
                <c:pt idx="5">
                  <c:v>45824</c:v>
                </c:pt>
                <c:pt idx="8">
                  <c:v>45922</c:v>
                </c:pt>
                <c:pt idx="11">
                  <c:v>45107</c:v>
                </c:pt>
                <c:pt idx="14">
                  <c:v>44575</c:v>
                </c:pt>
              </c:numCache>
            </c:numRef>
          </c:val>
          <c:extLst>
            <c:ext xmlns:c16="http://schemas.microsoft.com/office/drawing/2014/chart" uri="{C3380CC4-5D6E-409C-BE32-E72D297353CC}">
              <c16:uniqueId val="{00000000-7F38-4E9E-9EE0-8E9B3179F5F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2377</c:v>
                </c:pt>
                <c:pt idx="5">
                  <c:v>2394</c:v>
                </c:pt>
                <c:pt idx="8">
                  <c:v>2198</c:v>
                </c:pt>
                <c:pt idx="11">
                  <c:v>1863</c:v>
                </c:pt>
                <c:pt idx="14">
                  <c:v>1456</c:v>
                </c:pt>
              </c:numCache>
            </c:numRef>
          </c:val>
          <c:extLst>
            <c:ext xmlns:c16="http://schemas.microsoft.com/office/drawing/2014/chart" uri="{C3380CC4-5D6E-409C-BE32-E72D297353CC}">
              <c16:uniqueId val="{00000001-7F38-4E9E-9EE0-8E9B3179F5F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11317</c:v>
                </c:pt>
                <c:pt idx="5">
                  <c:v>12094</c:v>
                </c:pt>
                <c:pt idx="8">
                  <c:v>13723</c:v>
                </c:pt>
                <c:pt idx="11">
                  <c:v>14796</c:v>
                </c:pt>
                <c:pt idx="14">
                  <c:v>16300</c:v>
                </c:pt>
              </c:numCache>
            </c:numRef>
          </c:val>
          <c:extLst>
            <c:ext xmlns:c16="http://schemas.microsoft.com/office/drawing/2014/chart" uri="{C3380CC4-5D6E-409C-BE32-E72D297353CC}">
              <c16:uniqueId val="{00000002-7F38-4E9E-9EE0-8E9B3179F5F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F38-4E9E-9EE0-8E9B3179F5F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F38-4E9E-9EE0-8E9B3179F5F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24</c:v>
                </c:pt>
                <c:pt idx="3">
                  <c:v>0</c:v>
                </c:pt>
                <c:pt idx="6">
                  <c:v>0</c:v>
                </c:pt>
                <c:pt idx="9">
                  <c:v>0</c:v>
                </c:pt>
                <c:pt idx="12">
                  <c:v>0</c:v>
                </c:pt>
              </c:numCache>
            </c:numRef>
          </c:val>
          <c:extLst>
            <c:ext xmlns:c16="http://schemas.microsoft.com/office/drawing/2014/chart" uri="{C3380CC4-5D6E-409C-BE32-E72D297353CC}">
              <c16:uniqueId val="{00000005-7F38-4E9E-9EE0-8E9B3179F5F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3164</c:v>
                </c:pt>
                <c:pt idx="3">
                  <c:v>2674</c:v>
                </c:pt>
                <c:pt idx="6">
                  <c:v>2657</c:v>
                </c:pt>
                <c:pt idx="9">
                  <c:v>2378</c:v>
                </c:pt>
                <c:pt idx="12">
                  <c:v>2306</c:v>
                </c:pt>
              </c:numCache>
            </c:numRef>
          </c:val>
          <c:extLst>
            <c:ext xmlns:c16="http://schemas.microsoft.com/office/drawing/2014/chart" uri="{C3380CC4-5D6E-409C-BE32-E72D297353CC}">
              <c16:uniqueId val="{00000006-7F38-4E9E-9EE0-8E9B3179F5F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1483</c:v>
                </c:pt>
                <c:pt idx="3">
                  <c:v>1122</c:v>
                </c:pt>
                <c:pt idx="6">
                  <c:v>825</c:v>
                </c:pt>
                <c:pt idx="9">
                  <c:v>523</c:v>
                </c:pt>
                <c:pt idx="12">
                  <c:v>371</c:v>
                </c:pt>
              </c:numCache>
            </c:numRef>
          </c:val>
          <c:extLst>
            <c:ext xmlns:c16="http://schemas.microsoft.com/office/drawing/2014/chart" uri="{C3380CC4-5D6E-409C-BE32-E72D297353CC}">
              <c16:uniqueId val="{00000007-7F38-4E9E-9EE0-8E9B3179F5F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10282</c:v>
                </c:pt>
                <c:pt idx="3">
                  <c:v>10224</c:v>
                </c:pt>
                <c:pt idx="6">
                  <c:v>10184</c:v>
                </c:pt>
                <c:pt idx="9">
                  <c:v>9870</c:v>
                </c:pt>
                <c:pt idx="12">
                  <c:v>9574</c:v>
                </c:pt>
              </c:numCache>
            </c:numRef>
          </c:val>
          <c:extLst>
            <c:ext xmlns:c16="http://schemas.microsoft.com/office/drawing/2014/chart" uri="{C3380CC4-5D6E-409C-BE32-E72D297353CC}">
              <c16:uniqueId val="{00000008-7F38-4E9E-9EE0-8E9B3179F5F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85</c:v>
                </c:pt>
                <c:pt idx="9">
                  <c:v>140</c:v>
                </c:pt>
                <c:pt idx="12">
                  <c:v>0</c:v>
                </c:pt>
              </c:numCache>
            </c:numRef>
          </c:val>
          <c:extLst>
            <c:ext xmlns:c16="http://schemas.microsoft.com/office/drawing/2014/chart" uri="{C3380CC4-5D6E-409C-BE32-E72D297353CC}">
              <c16:uniqueId val="{00000009-7F38-4E9E-9EE0-8E9B3179F5F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48980</c:v>
                </c:pt>
                <c:pt idx="3">
                  <c:v>51379</c:v>
                </c:pt>
                <c:pt idx="6">
                  <c:v>51237</c:v>
                </c:pt>
                <c:pt idx="9">
                  <c:v>49964</c:v>
                </c:pt>
                <c:pt idx="12">
                  <c:v>49492</c:v>
                </c:pt>
              </c:numCache>
            </c:numRef>
          </c:val>
          <c:extLst>
            <c:ext xmlns:c16="http://schemas.microsoft.com/office/drawing/2014/chart" uri="{C3380CC4-5D6E-409C-BE32-E72D297353CC}">
              <c16:uniqueId val="{0000000A-7F38-4E9E-9EE0-8E9B3179F5F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6705</c:v>
                </c:pt>
                <c:pt idx="2">
                  <c:v>#N/A</c:v>
                </c:pt>
                <c:pt idx="3">
                  <c:v>#N/A</c:v>
                </c:pt>
                <c:pt idx="4">
                  <c:v>5088</c:v>
                </c:pt>
                <c:pt idx="5">
                  <c:v>#N/A</c:v>
                </c:pt>
                <c:pt idx="6">
                  <c:v>#N/A</c:v>
                </c:pt>
                <c:pt idx="7">
                  <c:v>3144</c:v>
                </c:pt>
                <c:pt idx="8">
                  <c:v>#N/A</c:v>
                </c:pt>
                <c:pt idx="9">
                  <c:v>#N/A</c:v>
                </c:pt>
                <c:pt idx="10">
                  <c:v>1108</c:v>
                </c:pt>
                <c:pt idx="11">
                  <c:v>#N/A</c:v>
                </c:pt>
                <c:pt idx="12">
                  <c:v>#N/A</c:v>
                </c:pt>
                <c:pt idx="13">
                  <c:v>0</c:v>
                </c:pt>
                <c:pt idx="14">
                  <c:v>#N/A</c:v>
                </c:pt>
              </c:numCache>
            </c:numRef>
          </c:val>
          <c:smooth val="0"/>
          <c:extLst>
            <c:ext xmlns:c16="http://schemas.microsoft.com/office/drawing/2014/chart" uri="{C3380CC4-5D6E-409C-BE32-E72D297353CC}">
              <c16:uniqueId val="{0000000B-7F38-4E9E-9EE0-8E9B3179F5F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5829</c:v>
                </c:pt>
                <c:pt idx="1">
                  <c:v>5264</c:v>
                </c:pt>
                <c:pt idx="2">
                  <c:v>5020</c:v>
                </c:pt>
              </c:numCache>
            </c:numRef>
          </c:val>
          <c:extLst>
            <c:ext xmlns:c16="http://schemas.microsoft.com/office/drawing/2014/chart" uri="{C3380CC4-5D6E-409C-BE32-E72D297353CC}">
              <c16:uniqueId val="{00000000-CE28-49CF-A9C8-27ED7057D40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5540</c:v>
                </c:pt>
                <c:pt idx="1">
                  <c:v>6044</c:v>
                </c:pt>
                <c:pt idx="2">
                  <c:v>6048</c:v>
                </c:pt>
              </c:numCache>
            </c:numRef>
          </c:val>
          <c:extLst>
            <c:ext xmlns:c16="http://schemas.microsoft.com/office/drawing/2014/chart" uri="{C3380CC4-5D6E-409C-BE32-E72D297353CC}">
              <c16:uniqueId val="{00000001-CE28-49CF-A9C8-27ED7057D40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4602</c:v>
                </c:pt>
                <c:pt idx="1">
                  <c:v>5689</c:v>
                </c:pt>
                <c:pt idx="2">
                  <c:v>6761</c:v>
                </c:pt>
              </c:numCache>
            </c:numRef>
          </c:val>
          <c:extLst>
            <c:ext xmlns:c16="http://schemas.microsoft.com/office/drawing/2014/chart" uri="{C3380CC4-5D6E-409C-BE32-E72D297353CC}">
              <c16:uniqueId val="{00000002-CE28-49CF-A9C8-27ED7057D40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{572BCC53-DD9B-4219-9314-2CBA6E692491}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C31-4FEF-BA19-57AFFE70C82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{D9028C5F-4E0B-490B-A1C8-C81417B9D2F3}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C31-4FEF-BA19-57AFFE70C82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{894E9FF6-D6B1-4D89-B8EE-F4201BDB926C}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C31-4FEF-BA19-57AFFE70C82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{DCF8A76D-C4B7-4777-BB52-0C158A97B9D0}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C31-4FEF-BA19-57AFFE70C82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{6855808D-911F-4324-9B67-5C4F671E8C35}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C31-4FEF-BA19-57AFFE70C82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{7669611A-0F6B-4BA5-9A4E-2F307DB6A442}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C31-4FEF-BA19-57AFFE70C82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{C7915C50-8063-4FFE-9874-E73A3FE3359E}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C31-4FEF-BA19-57AFFE70C82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{B68A9619-8267-4648-A3F7-00D9F2EDBC38}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C31-4FEF-BA19-57AFFE70C82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{A03A3CE7-CC3B-4A1A-80C5-AC4F8A69F36C}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C31-4FEF-BA19-57AFFE70C8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45.5</c:v>
                </c:pt>
                <c:pt idx="16">
                  <c:v>46.7</c:v>
                </c:pt>
                <c:pt idx="24">
                  <c:v>48.4</c:v>
                </c:pt>
                <c:pt idx="32">
                  <c:v>48.7</c:v>
                </c:pt>
              </c:numCache>
            </c:numRef>
          </c:xVal>
          <c:yVal>
            <c:numRef>
              <c:f>公会計指標分析・財政指標組合せ分析表!$BP$51:$DC$51</c:f>
              <c:numCache>
                <c:formatCode>#,##0.0;"▲ "#,##0.0</c:formatCode>
                <c:ptCount val="40"/>
                <c:pt idx="8">
                  <c:v>21.9</c:v>
                </c:pt>
                <c:pt idx="16">
                  <c:v>13.6</c:v>
                </c:pt>
                <c:pt idx="24">
                  <c:v>4.7</c:v>
                </c:pt>
              </c:numCache>
            </c:numRef>
          </c:yVal>
          <c:smooth val="0"/>
          <c:extLst>
            <c:ext xmlns:c16="http://schemas.microsoft.com/office/drawing/2014/chart" uri="{C3380CC4-5D6E-409C-BE32-E72D297353CC}">
              <c16:uniqueId val="{00000009-5C31-4FEF-BA19-57AFFE70C82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{3B0BF2E0-39A0-4C31-B688-1EAE10A45EC0}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C31-4FEF-BA19-57AFFE70C82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{F46E62CF-7C34-42F5-AAD0-F9B3AE3647C4}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C31-4FEF-BA19-57AFFE70C82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{4B77AA6B-163A-43D7-AAE1-65D9E81457F8}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C31-4FEF-BA19-57AFFE70C82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{E626D6B4-7F94-400B-BBB6-71902B03A344}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C31-4FEF-BA19-57AFFE70C82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{9BC58E7A-DAF0-41A9-BA4B-F93C83039EB6}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C31-4FEF-BA19-57AFFE70C82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{5E544BC3-5EEF-4709-AB27-6B38A3F41BBD}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C31-4FEF-BA19-57AFFE70C82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{03DE0F9A-36AA-4591-B325-5E0112B0D1BC}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C31-4FEF-BA19-57AFFE70C82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{D8F78CE3-983F-4A11-B860-7D713FE0A887}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C31-4FEF-BA19-57AFFE70C82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{22196663-57CA-42E7-AE86-CC589F360A65}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C31-4FEF-BA19-57AFFE70C8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60.2</c:v>
                </c:pt>
                <c:pt idx="16">
                  <c:v>57.4</c:v>
                </c:pt>
                <c:pt idx="24">
                  <c:v>58.7</c:v>
                </c:pt>
                <c:pt idx="32">
                  <c:v>59.8</c:v>
                </c:pt>
              </c:numCache>
            </c:numRef>
          </c:xVal>
          <c:yVal>
            <c:numRef>
              <c:f>公会計指標分析・財政指標組合せ分析表!$BP$55:$DC$55</c:f>
              <c:numCache>
                <c:formatCode>#,##0.0;"▲ "#,##0.0</c:formatCode>
                <c:ptCount val="40"/>
                <c:pt idx="8">
                  <c:v>34.9</c:v>
                </c:pt>
                <c:pt idx="16">
                  <c:v>53.1</c:v>
                </c:pt>
                <c:pt idx="24">
                  <c:v>51.2</c:v>
                </c:pt>
                <c:pt idx="32">
                  <c:v>47.2</c:v>
                </c:pt>
              </c:numCache>
            </c:numRef>
          </c:yVal>
          <c:smooth val="0"/>
          <c:extLst>
            <c:ext xmlns:c16="http://schemas.microsoft.com/office/drawing/2014/chart" uri="{C3380CC4-5D6E-409C-BE32-E72D297353CC}">
              <c16:uniqueId val="{00000013-5C31-4FEF-BA19-57AFFE70C829}"/>
            </c:ext>
          </c:extLst>
        </c:ser>
        <c:dLbls>
          <c:showLegendKey val="0"/>
          <c:showVal val="1"/>
          <c:showCatName val="0"/>
          <c:showSerName val="0"/>
          <c:showPercent val="0"/>
          <c:showBubbleSize val="0"/>
        </c:dLbls>
        <c:axId val="46179840"/>
        <c:axId val="46181760"/>
      </c:scatterChart>
      <c:valAx>
        <c:axId val="46179840"/>
        <c:scaling>
          <c:orientation val="minMax"/>
          <c:max val="62"/>
          <c:min val="4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2"/>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7.7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{887DF22A-D9C0-497A-9C25-EE5C642B3441}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6CE-43FD-811B-9447D00C87F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{FB0061C2-EE2B-4042-BCE7-6EF947E91919}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6CE-43FD-811B-9447D00C87F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{EDB5D561-81FD-48B8-99D2-EF3FBA4AEFE2}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6CE-43FD-811B-9447D00C87F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{72996959-6525-4194-BE6C-85131FE82829}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6CE-43FD-811B-9447D00C87F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{235F8594-1AA8-47DF-A4B4-D77C8E699766}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6CE-43FD-811B-9447D00C87F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{A5190734-8034-4C3A-90BB-0A4FC6FA1688}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6CE-43FD-811B-9447D00C87F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{94DA00C4-E034-4C7C-9A55-ADCFDF7E0D35}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6CE-43FD-811B-9447D00C87F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{2E73A9CE-663E-4B6C-A097-4709D87E1786}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6CE-43FD-811B-9447D00C87F8}"/>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{97D81AA6-D99B-490B-9909-80A0CED18DE8}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6CE-43FD-811B-9447D00C87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8.1999999999999993</c:v>
                </c:pt>
                <c:pt idx="16">
                  <c:v>7.8</c:v>
                </c:pt>
                <c:pt idx="24">
                  <c:v>7.9</c:v>
                </c:pt>
                <c:pt idx="32">
                  <c:v>7.7</c:v>
                </c:pt>
              </c:numCache>
            </c:numRef>
          </c:xVal>
          <c:yVal>
            <c:numRef>
              <c:f>公会計指標分析・財政指標組合せ分析表!$BP$73:$DC$73</c:f>
              <c:numCache>
                <c:formatCode>#,##0.0;"▲ "#,##0.0</c:formatCode>
                <c:ptCount val="40"/>
                <c:pt idx="0">
                  <c:v>29.5</c:v>
                </c:pt>
                <c:pt idx="8">
                  <c:v>21.9</c:v>
                </c:pt>
                <c:pt idx="16">
                  <c:v>13.6</c:v>
                </c:pt>
                <c:pt idx="24">
                  <c:v>4.7</c:v>
                </c:pt>
              </c:numCache>
            </c:numRef>
          </c:yVal>
          <c:smooth val="0"/>
          <c:extLst>
            <c:ext xmlns:c16="http://schemas.microsoft.com/office/drawing/2014/chart" uri="{C3380CC4-5D6E-409C-BE32-E72D297353CC}">
              <c16:uniqueId val="{00000009-46CE-43FD-811B-9447D00C87F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{8EA5AD68-1176-4464-8F1D-8A87A958917E}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6CE-43FD-811B-9447D00C87F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{129A21B9-9BD3-47D9-A762-C637CAF15092}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6CE-43FD-811B-9447D00C87F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{EA709CE6-1D85-480F-9CE7-DF453928C812}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6CE-43FD-811B-9447D00C87F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{4BF5DA33-0A4E-477F-882B-E371EA59D549}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6CE-43FD-811B-9447D00C87F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{23D6BA9F-6CE8-49AF-A153-5BAC1C6A09BF}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6CE-43FD-811B-9447D00C87F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{B6F166A6-F407-46AD-B389-AF2EF78F7EED}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6CE-43FD-811B-9447D00C87F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{948DCA3A-1B4B-47D3-8B23-76467045DE78}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6CE-43FD-811B-9447D00C87F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{1BBBA0B0-A663-4F82-897B-45A054FC9C96}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6CE-43FD-811B-9447D00C87F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{C6AF0CF1-71BF-454C-B895-EEF052CA632D}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6CE-43FD-811B-9447D00C87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7.2</c:v>
                </c:pt>
                <c:pt idx="16">
                  <c:v>8.6</c:v>
                </c:pt>
                <c:pt idx="24">
                  <c:v>8.1999999999999993</c:v>
                </c:pt>
                <c:pt idx="32">
                  <c:v>7.8</c:v>
                </c:pt>
              </c:numCache>
            </c:numRef>
          </c:xVal>
          <c:yVal>
            <c:numRef>
              <c:f>公会計指標分析・財政指標組合せ分析表!$BP$77:$DC$77</c:f>
              <c:numCache>
                <c:formatCode>#,##0.0;"▲ "#,##0.0</c:formatCode>
                <c:ptCount val="40"/>
                <c:pt idx="0">
                  <c:v>33.799999999999997</c:v>
                </c:pt>
                <c:pt idx="8">
                  <c:v>34.9</c:v>
                </c:pt>
                <c:pt idx="16">
                  <c:v>53.1</c:v>
                </c:pt>
                <c:pt idx="24">
                  <c:v>51.2</c:v>
                </c:pt>
                <c:pt idx="32">
                  <c:v>47.2</c:v>
                </c:pt>
              </c:numCache>
            </c:numRef>
          </c:yVal>
          <c:smooth val="0"/>
          <c:extLst>
            <c:ext xmlns:c16="http://schemas.microsoft.com/office/drawing/2014/chart" uri="{C3380CC4-5D6E-409C-BE32-E72D297353CC}">
              <c16:uniqueId val="{00000013-46CE-43FD-811B-9447D00C87F8}"/>
            </c:ext>
          </c:extLst>
        </c:ser>
        <c:dLbls>
          <c:showLegendKey val="0"/>
          <c:showVal val="1"/>
          <c:showCatName val="0"/>
          <c:showSerName val="0"/>
          <c:showPercent val="0"/>
          <c:showBubbleSize val="0"/>
        </c:dLbls>
        <c:axId val="84219776"/>
        <c:axId val="84234240"/>
      </c:scatterChart>
      <c:valAx>
        <c:axId val="84219776"/>
        <c:scaling>
          <c:orientation val="minMax"/>
          <c:max val="9.1"/>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2"/>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沖縄県うるま市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r>
            <a:rPr kumimoji="1" lang="ja-JP" altLang="en-US" sz="1400">
              <a:latin typeface="ＭＳ ゴシック" pitchFamily="49" charset="-128"/>
              <a:ea typeface="ＭＳ ゴシック" pitchFamily="49" charset="-128"/>
            </a:rPr>
            <a:t>　本市は、新市建設計画に基づき、合併特例債を活用した普通建設事業を重点的に行っているため、地方債の元利償還金が年々増加しているが、高い交付税算入率となっていることから、算入公債費も比例して増加している。しかしながら、合併特例債の活用可能残額も減少してきていることから、今後は合併特例債以外の地方債の活用が想定されており、地方債残高に占める算入公債費の割合の減少が見込まれる。また、合併による類似施設が多いため、老朽化による施設更新に係る地方債が想定され、公共施設等総合管理計画を指針として類似施設の整理縮小、普通建設事業の規模適正化に努めるなど、長期的かつ総合的な視点に立った行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aseline="0">
              <a:latin typeface="ＭＳ ゴシック" pitchFamily="49" charset="-128"/>
              <a:ea typeface="ＭＳ ゴシック" pitchFamily="49" charset="-128"/>
            </a:rPr>
            <a:t>　満期一括償還地方債に係る積立金無し</a:t>
          </a:r>
          <a:endParaRPr kumimoji="1" lang="en-US" altLang="ja-JP" sz="1000" baseline="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沖縄県うるま市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a:t>
          </a:r>
          <a:r>
            <a:rPr kumimoji="1" lang="ja-JP" altLang="en-US" sz="1400">
              <a:latin typeface="ＭＳ ゴシック" pitchFamily="49" charset="-128"/>
              <a:ea typeface="ＭＳ ゴシック" pitchFamily="49" charset="-128"/>
            </a:rPr>
            <a:t>２４年度以降、決算剰余金等を財源に市債の繰上償還（</a:t>
          </a:r>
          <a:r>
            <a:rPr kumimoji="1" lang="en-US" altLang="ja-JP" sz="1400">
              <a:latin typeface="ＭＳ ゴシック" pitchFamily="49" charset="-128"/>
              <a:ea typeface="ＭＳ ゴシック" pitchFamily="49" charset="-128"/>
            </a:rPr>
            <a:t>H</a:t>
          </a:r>
          <a:r>
            <a:rPr kumimoji="1" lang="ja-JP" altLang="en-US" sz="1400">
              <a:latin typeface="ＭＳ ゴシック" pitchFamily="49" charset="-128"/>
              <a:ea typeface="ＭＳ ゴシック" pitchFamily="49" charset="-128"/>
            </a:rPr>
            <a:t>２７年度まで）や利率見直し、充当可能基金の積み増しを実施してきたこと、交付税算入率の高い合併特例債を主に活用したことにより、将来負担比率は年々減少してきている。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しかしながら、合併特例債の活用可能残額も減少してきていることから、今後は合併特例債以外の地方債の活用が想定されており、地方債残高に占める算入公債費の割合の減少が見込まれ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、将来負担比率が増加へ転じる見通しである。引続き、行財政改革を推進し、将来負担を軽減できるよう、普通建設事業の規模適正化に努める等、財政の健全化を図る。</a:t>
          </a:r>
          <a:endParaRPr kumimoji="1" lang="ja-JP" altLang="en-US" sz="18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沖縄県うるま市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百万円を積立てており、予算編成時における収支不足分による財政調整基金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百万円、子育て支援施策の充実の推進による、こどもゆめ基金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百万円、公共施設の長寿命化、更新整備等による、公共施設総合管理基金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百万円等の取崩しがあるものの、全体として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面の市税においては、収納率向上対策効果により増加傾向であり、財政調整基金等への収支差額及び基金運用による利子の積立を行っているが、歳出面についても、人件費、扶助費等の義務的経費が増加傾向にあります。また、今後における公共施設等の維持管理や更新等も踏まえ、引続き各基金への積立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一体感の醸成を図る事業」、「地域振興及び経済の活性化を図る事業」、「市民との協働まちづくり推進を図る事業」、「市内に在する団体等が行う地域振興や公共の福祉の向上等に資する活動に対する支援事業」等、新市建設計画に位置付けられた地域振興等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・こどもゆめ基金：子育て支援施策の充実の推進。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・公共施設等総合管理基金：公共施設等の長寿命化、更新整備、統廃合等の推進。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・公共施設等総合管理金：公共施設の更新整備等のため、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百万円取り崩しているが、決算剰余金による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・こどもゆめ基金：こども医療費助成事業や保育施設整備事業等により、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百万円取り崩しているが、決算剰余金による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・地域振興基金：基金運用により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百万円を積立てているが、目的事業への充当のため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・地域振興基金：地域活動支援助成事業やコミュニティー防災センター整備事業等への活用を予定。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・こどもゆめ基金：保育施設整備事業やこども医療費助成事業等への活用を予定。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・小学校及び中学校施設修繕や総合体育館建替事業等への活用を予定。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当初予算及び補正予算の財源にあてるため、基金を取り崩す（</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百万円）とともに、予算編成における収支差額及び基金運用利子を積立てた（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普通交付税の一本算定移行による交付税額の縮減（△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百万円）や、扶助費等の義務的経費の増加（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百万円）等に伴い、収支バランスがとれなくなることが見込まれるため、これまで計画的に積立を実施しているところであるが、引続き予算編成時において、基金を計画的に活用していく予定となっている。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基金運用による利子を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は、新市建設計画に基づき、合併特例債を活用し、学校施設及び都市基盤を整備してきたことから、元利償還金については高い算入率により準財政需要額に計上されている状況である。しかしながら、合併特例債の活用可能額も減少してきているところ、合併特例債以外の地方債の活用が想定されており、元利償還金に係る基準財政需要額への算入額の減少が見込まれることから、償還財源として基金を計画的に活用する予定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沖縄県うるま市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123,976
122,815
87.02
60,399,801
58,342,078
1,829,010
27,524,149
49,491,637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4" name="テキスト ボックス 33"/>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6" name="テキスト ボックス 35"/>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baseline="0">
              <a:solidFill>
                <a:schemeClr val="dk1"/>
              </a:solidFill>
              <a:effectLst/>
              <a:latin typeface="ＭＳ ゴシック" panose="020B0609070205080204" pitchFamily="49" charset="-128"/>
              <a:ea typeface="ＭＳ ゴシック" panose="020B0609070205080204" pitchFamily="49" charset="-128"/>
              <a:cs typeface="+mn-cs"/>
            </a:rPr>
            <a:t>　前年度から</a:t>
          </a:r>
          <a:r>
            <a:rPr kumimoji="1" lang="en-US" altLang="ja-JP" sz="1050" baseline="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050" baseline="0">
              <a:solidFill>
                <a:schemeClr val="dk1"/>
              </a:solidFill>
              <a:effectLst/>
              <a:latin typeface="ＭＳ ゴシック" panose="020B0609070205080204" pitchFamily="49" charset="-128"/>
              <a:ea typeface="ＭＳ ゴシック" panose="020B0609070205080204" pitchFamily="49" charset="-128"/>
              <a:cs typeface="+mn-cs"/>
            </a:rPr>
            <a:t>ﾎﾟｲﾝﾄ増の</a:t>
          </a:r>
          <a:r>
            <a:rPr kumimoji="1" lang="en-US" altLang="ja-JP" sz="1050" baseline="0">
              <a:solidFill>
                <a:schemeClr val="dk1"/>
              </a:solidFill>
              <a:effectLst/>
              <a:latin typeface="ＭＳ ゴシック" panose="020B0609070205080204" pitchFamily="49" charset="-128"/>
              <a:ea typeface="ＭＳ ゴシック" panose="020B0609070205080204" pitchFamily="49" charset="-128"/>
              <a:cs typeface="+mn-cs"/>
            </a:rPr>
            <a:t>48.7</a:t>
          </a:r>
          <a:r>
            <a:rPr kumimoji="1" lang="ja-JP" altLang="ja-JP" sz="1050" baseline="0">
              <a:solidFill>
                <a:schemeClr val="dk1"/>
              </a:solidFill>
              <a:effectLst/>
              <a:latin typeface="ＭＳ ゴシック" panose="020B0609070205080204" pitchFamily="49" charset="-128"/>
              <a:ea typeface="ＭＳ ゴシック" panose="020B0609070205080204" pitchFamily="49" charset="-128"/>
              <a:cs typeface="+mn-cs"/>
            </a:rPr>
            <a:t>％となり、類似団体では低水準にあるものと推測できる。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baseline="0">
              <a:solidFill>
                <a:schemeClr val="dk1"/>
              </a:solidFill>
              <a:effectLst/>
              <a:latin typeface="ＭＳ ゴシック" panose="020B0609070205080204" pitchFamily="49" charset="-128"/>
              <a:ea typeface="ＭＳ ゴシック" panose="020B0609070205080204" pitchFamily="49" charset="-128"/>
              <a:cs typeface="+mn-cs"/>
            </a:rPr>
            <a:t>　本市は、平成</a:t>
          </a:r>
          <a:r>
            <a:rPr kumimoji="1" lang="en-US" altLang="ja-JP" sz="1050" baseline="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050" baseline="0">
              <a:solidFill>
                <a:schemeClr val="dk1"/>
              </a:solidFill>
              <a:effectLst/>
              <a:latin typeface="ＭＳ ゴシック" panose="020B0609070205080204" pitchFamily="49" charset="-128"/>
              <a:ea typeface="ＭＳ ゴシック" panose="020B0609070205080204" pitchFamily="49" charset="-128"/>
              <a:cs typeface="+mn-cs"/>
            </a:rPr>
            <a:t>年度から合併特例債等を活用した新市の都市基盤整備に取り組んでおり、学校施設や庁舎、道路などが低い値となっている。一方で、農林水産施設、体育施設など合併以前から設置されている施設については老朽化が進行してきており、令和２年度までに</a:t>
          </a:r>
          <a:r>
            <a:rPr kumimoji="1" lang="ja-JP" altLang="ja-JP" sz="1050" baseline="0">
              <a:solidFill>
                <a:sysClr val="windowText" lastClr="000000"/>
              </a:solidFill>
              <a:effectLst/>
              <a:latin typeface="ＭＳ ゴシック" panose="020B0609070205080204" pitchFamily="49" charset="-128"/>
              <a:ea typeface="ＭＳ ゴシック" panose="020B0609070205080204" pitchFamily="49" charset="-128"/>
              <a:cs typeface="+mn-cs"/>
            </a:rPr>
            <a:t>策定予定</a:t>
          </a:r>
          <a:r>
            <a:rPr kumimoji="1" lang="ja-JP" altLang="ja-JP" sz="1050" baseline="0">
              <a:solidFill>
                <a:schemeClr val="dk1"/>
              </a:solidFill>
              <a:effectLst/>
              <a:latin typeface="ＭＳ ゴシック" panose="020B0609070205080204" pitchFamily="49" charset="-128"/>
              <a:ea typeface="ＭＳ ゴシック" panose="020B0609070205080204" pitchFamily="49" charset="-128"/>
              <a:cs typeface="+mn-cs"/>
            </a:rPr>
            <a:t>の個別施設計画に基づいた施設の適切な維持管理に努める必要がある。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3" name="直線コネクタ 52"/>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4" name="テキスト ボックス 53"/>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5" name="直線コネクタ 54"/>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6" name="テキスト ボックス 55"/>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7" name="直線コネクタ 56"/>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8" name="テキスト ボックス 57"/>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9" name="直線コネクタ 58"/>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0" name="テキスト ボックス 59"/>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1" name="直線コネクタ 60"/>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2" name="テキスト ボックス 61"/>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3" name="直線コネクタ 62"/>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4" name="テキスト ボックス 63"/>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18052</xdr:rowOff>
    </xdr:from>
    <xdr:to>
      <xdr:col>23</xdr:col>
      <xdr:colOff>85090</xdr:colOff>
      <xdr:row>34</xdr:row>
      <xdr:rowOff>23858</xdr:rowOff>
    </xdr:to>
    <xdr:cxnSp macro="">
      <xdr:nvCxnSpPr>
        <xdr:cNvPr id="68" name="直線コネクタ 67"/>
        <xdr:cNvCxnSpPr/>
      </xdr:nvCxnSpPr>
      <xdr:spPr>
        <a:xfrm flipV="1">
          <a:off x="4760595" y="5418727"/>
          <a:ext cx="1270" cy="120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27685</xdr:rowOff>
    </xdr:from>
    <xdr:ext cx="405111" cy="259045"/>
    <xdr:sp macro="" textlink="">
      <xdr:nvSpPr>
        <xdr:cNvPr id="69" name="有形固定資産減価償却率最小値テキスト"/>
        <xdr:cNvSpPr txBox="1"/>
      </xdr:nvSpPr>
      <xdr:spPr>
        <a:xfrm>
          <a:off x="4813300" y="6628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23858</xdr:rowOff>
    </xdr:from>
    <xdr:to>
      <xdr:col>23</xdr:col>
      <xdr:colOff>174625</xdr:colOff>
      <xdr:row>34</xdr:row>
      <xdr:rowOff>23858</xdr:rowOff>
    </xdr:to>
    <xdr:cxnSp macro="">
      <xdr:nvCxnSpPr>
        <xdr:cNvPr id="70" name="直線コネクタ 69"/>
        <xdr:cNvCxnSpPr/>
      </xdr:nvCxnSpPr>
      <xdr:spPr>
        <a:xfrm>
          <a:off x="4673600" y="66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136179</xdr:rowOff>
    </xdr:from>
    <xdr:ext cx="405111" cy="259045"/>
    <xdr:sp macro="" textlink="">
      <xdr:nvSpPr>
        <xdr:cNvPr id="71" name="有形固定資産減価償却率最大値テキスト"/>
        <xdr:cNvSpPr txBox="1"/>
      </xdr:nvSpPr>
      <xdr:spPr>
        <a:xfrm>
          <a:off x="4813300" y="5193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18052</xdr:rowOff>
    </xdr:from>
    <xdr:to>
      <xdr:col>23</xdr:col>
      <xdr:colOff>174625</xdr:colOff>
      <xdr:row>27</xdr:row>
      <xdr:rowOff>18052</xdr:rowOff>
    </xdr:to>
    <xdr:cxnSp macro="">
      <xdr:nvCxnSpPr>
        <xdr:cNvPr id="72" name="直線コネクタ 71"/>
        <xdr:cNvCxnSpPr/>
      </xdr:nvCxnSpPr>
      <xdr:spPr>
        <a:xfrm>
          <a:off x="4673600" y="5418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112956</xdr:rowOff>
    </xdr:from>
    <xdr:ext cx="405111" cy="259045"/>
    <xdr:sp macro="" textlink="">
      <xdr:nvSpPr>
        <xdr:cNvPr id="73" name="有形固定資産減価償却率平均値テキスト"/>
        <xdr:cNvSpPr txBox="1"/>
      </xdr:nvSpPr>
      <xdr:spPr>
        <a:xfrm>
          <a:off x="4813300" y="5685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4" name="フローチャート: 判断 73"/>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5" name="フローチャート: 判断 74"/>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164102</xdr:rowOff>
    </xdr:from>
    <xdr:to>
      <xdr:col>15</xdr:col>
      <xdr:colOff>187325</xdr:colOff>
      <xdr:row>30</xdr:row>
      <xdr:rowOff>94252</xdr:rowOff>
    </xdr:to>
    <xdr:sp macro="" textlink="">
      <xdr:nvSpPr>
        <xdr:cNvPr id="76" name="フローチャート: 判断 75"/>
        <xdr:cNvSpPr/>
      </xdr:nvSpPr>
      <xdr:spPr>
        <a:xfrm>
          <a:off x="3238500" y="590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77742</xdr:rowOff>
    </xdr:from>
    <xdr:to>
      <xdr:col>11</xdr:col>
      <xdr:colOff>187325</xdr:colOff>
      <xdr:row>30</xdr:row>
      <xdr:rowOff>7892</xdr:rowOff>
    </xdr:to>
    <xdr:sp macro="" textlink="">
      <xdr:nvSpPr>
        <xdr:cNvPr id="77" name="フローチャート: 判断 76"/>
        <xdr:cNvSpPr/>
      </xdr:nvSpPr>
      <xdr:spPr>
        <a:xfrm>
          <a:off x="2476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89535</xdr:rowOff>
    </xdr:from>
    <xdr:to>
      <xdr:col>23</xdr:col>
      <xdr:colOff>136525</xdr:colOff>
      <xdr:row>32</xdr:row>
      <xdr:rowOff>19685</xdr:rowOff>
    </xdr:to>
    <xdr:sp macro="" textlink="">
      <xdr:nvSpPr>
        <xdr:cNvPr id="83" name="楕円 82"/>
        <xdr:cNvSpPr/>
      </xdr:nvSpPr>
      <xdr:spPr>
        <a:xfrm>
          <a:off x="47117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67962</xdr:rowOff>
    </xdr:from>
    <xdr:ext cx="405111" cy="259045"/>
    <xdr:sp macro="" textlink="">
      <xdr:nvSpPr>
        <xdr:cNvPr id="84" name="有形固定資産減価償却率該当値テキスト"/>
        <xdr:cNvSpPr txBox="1"/>
      </xdr:nvSpPr>
      <xdr:spPr>
        <a:xfrm>
          <a:off x="4813300" y="6154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98788</xdr:rowOff>
    </xdr:from>
    <xdr:to>
      <xdr:col>19</xdr:col>
      <xdr:colOff>187325</xdr:colOff>
      <xdr:row>32</xdr:row>
      <xdr:rowOff>28938</xdr:rowOff>
    </xdr:to>
    <xdr:sp macro="" textlink="">
      <xdr:nvSpPr>
        <xdr:cNvPr id="85" name="楕円 84"/>
        <xdr:cNvSpPr/>
      </xdr:nvSpPr>
      <xdr:spPr>
        <a:xfrm>
          <a:off x="4000500" y="61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140335</xdr:rowOff>
    </xdr:from>
    <xdr:to>
      <xdr:col>23</xdr:col>
      <xdr:colOff>85725</xdr:colOff>
      <xdr:row>31</xdr:row>
      <xdr:rowOff>149588</xdr:rowOff>
    </xdr:to>
    <xdr:cxnSp macro="">
      <xdr:nvCxnSpPr>
        <xdr:cNvPr id="86" name="直線コネクタ 85"/>
        <xdr:cNvCxnSpPr/>
      </xdr:nvCxnSpPr>
      <xdr:spPr>
        <a:xfrm flipV="1">
          <a:off x="4051300" y="6226810"/>
          <a:ext cx="711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151221</xdr:rowOff>
    </xdr:from>
    <xdr:to>
      <xdr:col>15</xdr:col>
      <xdr:colOff>187325</xdr:colOff>
      <xdr:row>32</xdr:row>
      <xdr:rowOff>81371</xdr:rowOff>
    </xdr:to>
    <xdr:sp macro="" textlink="">
      <xdr:nvSpPr>
        <xdr:cNvPr id="87" name="楕円 86"/>
        <xdr:cNvSpPr/>
      </xdr:nvSpPr>
      <xdr:spPr>
        <a:xfrm>
          <a:off x="3238500" y="623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149588</xdr:rowOff>
    </xdr:from>
    <xdr:to>
      <xdr:col>19</xdr:col>
      <xdr:colOff>136525</xdr:colOff>
      <xdr:row>32</xdr:row>
      <xdr:rowOff>30571</xdr:rowOff>
    </xdr:to>
    <xdr:cxnSp macro="">
      <xdr:nvCxnSpPr>
        <xdr:cNvPr id="88" name="直線コネクタ 87"/>
        <xdr:cNvCxnSpPr/>
      </xdr:nvCxnSpPr>
      <xdr:spPr>
        <a:xfrm flipV="1">
          <a:off x="3289300" y="6236063"/>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16782</xdr:rowOff>
    </xdr:from>
    <xdr:to>
      <xdr:col>11</xdr:col>
      <xdr:colOff>187325</xdr:colOff>
      <xdr:row>32</xdr:row>
      <xdr:rowOff>118382</xdr:rowOff>
    </xdr:to>
    <xdr:sp macro="" textlink="">
      <xdr:nvSpPr>
        <xdr:cNvPr id="89" name="楕円 88"/>
        <xdr:cNvSpPr/>
      </xdr:nvSpPr>
      <xdr:spPr>
        <a:xfrm>
          <a:off x="2476500" y="627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30571</xdr:rowOff>
    </xdr:from>
    <xdr:to>
      <xdr:col>15</xdr:col>
      <xdr:colOff>136525</xdr:colOff>
      <xdr:row>32</xdr:row>
      <xdr:rowOff>67582</xdr:rowOff>
    </xdr:to>
    <xdr:cxnSp macro="">
      <xdr:nvCxnSpPr>
        <xdr:cNvPr id="90" name="直線コネクタ 89"/>
        <xdr:cNvCxnSpPr/>
      </xdr:nvCxnSpPr>
      <xdr:spPr>
        <a:xfrm flipV="1">
          <a:off x="2527300" y="6288496"/>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70683</xdr:rowOff>
    </xdr:from>
    <xdr:ext cx="405111" cy="259045"/>
    <xdr:sp macro="" textlink="">
      <xdr:nvSpPr>
        <xdr:cNvPr id="91" name="n_1aveValue有形固定資産減価償却率"/>
        <xdr:cNvSpPr txBox="1"/>
      </xdr:nvSpPr>
      <xdr:spPr>
        <a:xfrm>
          <a:off x="3836044" y="5642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110779</xdr:rowOff>
    </xdr:from>
    <xdr:ext cx="405111" cy="259045"/>
    <xdr:sp macro="" textlink="">
      <xdr:nvSpPr>
        <xdr:cNvPr id="92" name="n_2aveValue有形固定資産減価償却率"/>
        <xdr:cNvSpPr txBox="1"/>
      </xdr:nvSpPr>
      <xdr:spPr>
        <a:xfrm>
          <a:off x="3086744" y="5682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24419</xdr:rowOff>
    </xdr:from>
    <xdr:ext cx="405111" cy="259045"/>
    <xdr:sp macro="" textlink="">
      <xdr:nvSpPr>
        <xdr:cNvPr id="93" name="n_3aveValue有形固定資産減価償却率"/>
        <xdr:cNvSpPr txBox="1"/>
      </xdr:nvSpPr>
      <xdr:spPr>
        <a:xfrm>
          <a:off x="2324744" y="559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20065</xdr:rowOff>
    </xdr:from>
    <xdr:ext cx="405111" cy="259045"/>
    <xdr:sp macro="" textlink="">
      <xdr:nvSpPr>
        <xdr:cNvPr id="94" name="n_1mainValue有形固定資産減価償却率"/>
        <xdr:cNvSpPr txBox="1"/>
      </xdr:nvSpPr>
      <xdr:spPr>
        <a:xfrm>
          <a:off x="3836044" y="6277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72498</xdr:rowOff>
    </xdr:from>
    <xdr:ext cx="405111" cy="259045"/>
    <xdr:sp macro="" textlink="">
      <xdr:nvSpPr>
        <xdr:cNvPr id="95" name="n_2mainValue有形固定資産減価償却率"/>
        <xdr:cNvSpPr txBox="1"/>
      </xdr:nvSpPr>
      <xdr:spPr>
        <a:xfrm>
          <a:off x="308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109509</xdr:rowOff>
    </xdr:from>
    <xdr:ext cx="405111" cy="259045"/>
    <xdr:sp macro="" textlink="">
      <xdr:nvSpPr>
        <xdr:cNvPr id="96" name="n_3mainValue有形固定資産減価償却率"/>
        <xdr:cNvSpPr txBox="1"/>
      </xdr:nvSpPr>
      <xdr:spPr>
        <a:xfrm>
          <a:off x="2324744" y="6367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29.0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ﾎﾟｲﾝﾄ</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増の</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575.8</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なり</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、分子となる将来負担額等の実質的な債務</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しているが、</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分母</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となる</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経常一般財源等が微増しているものの、経常経費への充当一般財源が</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補助費</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を除いて増加し、債務償還の財源に相当する財源等の減少となっている</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今後は、</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普通交付税の基準財政需要額が合併算定替えから一本算定へ段階的に縮減されることや会計年度任用職員制度に伴う人件費及び高齢化に伴う扶助費の増加が予想されるため、</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効率的・効果的な行政経営による将来負担の抑制強化に努める必要がある。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12" name="テキスト ボックス 111"/>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14" name="テキスト ボックス 113"/>
        <xdr:cNvSpPr txBox="1"/>
      </xdr:nvSpPr>
      <xdr:spPr>
        <a:xfrm>
          <a:off x="10828811" y="670977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20" name="テキスト ボックス 119"/>
        <xdr:cNvSpPr txBox="1"/>
      </xdr:nvSpPr>
      <xdr:spPr>
        <a:xfrm>
          <a:off x="10756676" y="5784485"/>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22" name="テキスト ボックス 121"/>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4" name="テキスト ボックス 123"/>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169300</xdr:rowOff>
    </xdr:from>
    <xdr:to>
      <xdr:col>76</xdr:col>
      <xdr:colOff>21589</xdr:colOff>
      <xdr:row>35</xdr:row>
      <xdr:rowOff>68308</xdr:rowOff>
    </xdr:to>
    <xdr:cxnSp macro="">
      <xdr:nvCxnSpPr>
        <xdr:cNvPr id="128" name="直線コネクタ 127"/>
        <xdr:cNvCxnSpPr/>
      </xdr:nvCxnSpPr>
      <xdr:spPr>
        <a:xfrm flipV="1">
          <a:off x="14793595" y="5398525"/>
          <a:ext cx="1269" cy="1442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72135</xdr:rowOff>
    </xdr:from>
    <xdr:ext cx="469744" cy="259045"/>
    <xdr:sp macro="" textlink="">
      <xdr:nvSpPr>
        <xdr:cNvPr id="129" name="債務償還比率最小値テキスト"/>
        <xdr:cNvSpPr txBox="1"/>
      </xdr:nvSpPr>
      <xdr:spPr>
        <a:xfrm>
          <a:off x="14846300" y="684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68308</xdr:rowOff>
    </xdr:from>
    <xdr:to>
      <xdr:col>76</xdr:col>
      <xdr:colOff>111125</xdr:colOff>
      <xdr:row>35</xdr:row>
      <xdr:rowOff>68308</xdr:rowOff>
    </xdr:to>
    <xdr:cxnSp macro="">
      <xdr:nvCxnSpPr>
        <xdr:cNvPr id="130" name="直線コネクタ 129"/>
        <xdr:cNvCxnSpPr/>
      </xdr:nvCxnSpPr>
      <xdr:spPr>
        <a:xfrm>
          <a:off x="14706600" y="684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115977</xdr:rowOff>
    </xdr:from>
    <xdr:ext cx="560923" cy="259045"/>
    <xdr:sp macro="" textlink="">
      <xdr:nvSpPr>
        <xdr:cNvPr id="131" name="債務償還比率最大値テキスト"/>
        <xdr:cNvSpPr txBox="1"/>
      </xdr:nvSpPr>
      <xdr:spPr>
        <a:xfrm>
          <a:off x="14846300" y="51737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169300</xdr:rowOff>
    </xdr:from>
    <xdr:to>
      <xdr:col>76</xdr:col>
      <xdr:colOff>111125</xdr:colOff>
      <xdr:row>26</xdr:row>
      <xdr:rowOff>169300</xdr:rowOff>
    </xdr:to>
    <xdr:cxnSp macro="">
      <xdr:nvCxnSpPr>
        <xdr:cNvPr id="132" name="直線コネクタ 131"/>
        <xdr:cNvCxnSpPr/>
      </xdr:nvCxnSpPr>
      <xdr:spPr>
        <a:xfrm>
          <a:off x="14706600" y="539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67418</xdr:rowOff>
    </xdr:from>
    <xdr:ext cx="469744" cy="259045"/>
    <xdr:sp macro="" textlink="">
      <xdr:nvSpPr>
        <xdr:cNvPr id="133" name="債務償還比率平均値テキスト"/>
        <xdr:cNvSpPr txBox="1"/>
      </xdr:nvSpPr>
      <xdr:spPr>
        <a:xfrm>
          <a:off x="14846300" y="6153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44541</xdr:rowOff>
    </xdr:from>
    <xdr:to>
      <xdr:col>76</xdr:col>
      <xdr:colOff>73025</xdr:colOff>
      <xdr:row>32</xdr:row>
      <xdr:rowOff>146141</xdr:rowOff>
    </xdr:to>
    <xdr:sp macro="" textlink="">
      <xdr:nvSpPr>
        <xdr:cNvPr id="134" name="フローチャート: 判断 133"/>
        <xdr:cNvSpPr/>
      </xdr:nvSpPr>
      <xdr:spPr>
        <a:xfrm>
          <a:off x="14744700" y="630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58882</xdr:rowOff>
    </xdr:from>
    <xdr:to>
      <xdr:col>72</xdr:col>
      <xdr:colOff>123825</xdr:colOff>
      <xdr:row>32</xdr:row>
      <xdr:rowOff>160482</xdr:rowOff>
    </xdr:to>
    <xdr:sp macro="" textlink="">
      <xdr:nvSpPr>
        <xdr:cNvPr id="135" name="フローチャート: 判断 134"/>
        <xdr:cNvSpPr/>
      </xdr:nvSpPr>
      <xdr:spPr>
        <a:xfrm>
          <a:off x="14033500" y="631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52288</xdr:rowOff>
    </xdr:from>
    <xdr:to>
      <xdr:col>76</xdr:col>
      <xdr:colOff>73025</xdr:colOff>
      <xdr:row>33</xdr:row>
      <xdr:rowOff>153888</xdr:rowOff>
    </xdr:to>
    <xdr:sp macro="" textlink="">
      <xdr:nvSpPr>
        <xdr:cNvPr id="141" name="楕円 140"/>
        <xdr:cNvSpPr/>
      </xdr:nvSpPr>
      <xdr:spPr>
        <a:xfrm>
          <a:off x="14744700" y="648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30715</xdr:rowOff>
    </xdr:from>
    <xdr:ext cx="469744" cy="259045"/>
    <xdr:sp macro="" textlink="">
      <xdr:nvSpPr>
        <xdr:cNvPr id="142" name="債務償還比率該当値テキスト"/>
        <xdr:cNvSpPr txBox="1"/>
      </xdr:nvSpPr>
      <xdr:spPr>
        <a:xfrm>
          <a:off x="14846300" y="646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97010</xdr:rowOff>
    </xdr:from>
    <xdr:to>
      <xdr:col>72</xdr:col>
      <xdr:colOff>123825</xdr:colOff>
      <xdr:row>34</xdr:row>
      <xdr:rowOff>27160</xdr:rowOff>
    </xdr:to>
    <xdr:sp macro="" textlink="">
      <xdr:nvSpPr>
        <xdr:cNvPr id="143" name="楕円 142"/>
        <xdr:cNvSpPr/>
      </xdr:nvSpPr>
      <xdr:spPr>
        <a:xfrm>
          <a:off x="14033500" y="65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103088</xdr:rowOff>
    </xdr:from>
    <xdr:to>
      <xdr:col>76</xdr:col>
      <xdr:colOff>22225</xdr:colOff>
      <xdr:row>33</xdr:row>
      <xdr:rowOff>147810</xdr:rowOff>
    </xdr:to>
    <xdr:cxnSp macro="">
      <xdr:nvCxnSpPr>
        <xdr:cNvPr id="144" name="直線コネクタ 143"/>
        <xdr:cNvCxnSpPr/>
      </xdr:nvCxnSpPr>
      <xdr:spPr>
        <a:xfrm flipV="1">
          <a:off x="14084300" y="6532463"/>
          <a:ext cx="711200" cy="4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5559</xdr:rowOff>
    </xdr:from>
    <xdr:ext cx="469744" cy="259045"/>
    <xdr:sp macro="" textlink="">
      <xdr:nvSpPr>
        <xdr:cNvPr id="145" name="n_1aveValue債務償還比率"/>
        <xdr:cNvSpPr txBox="1"/>
      </xdr:nvSpPr>
      <xdr:spPr>
        <a:xfrm>
          <a:off x="13836727" y="6092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18287</xdr:rowOff>
    </xdr:from>
    <xdr:ext cx="469744" cy="259045"/>
    <xdr:sp macro="" textlink="">
      <xdr:nvSpPr>
        <xdr:cNvPr id="146" name="n_1mainValue債務償還比率"/>
        <xdr:cNvSpPr txBox="1"/>
      </xdr:nvSpPr>
      <xdr:spPr>
        <a:xfrm>
          <a:off x="13836727" y="661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沖縄県うるま市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123,976
122,815
87.02
60,399,801
58,342,078
1,829,010
27,524,149
49,491,637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76200</xdr:rowOff>
    </xdr:from>
    <xdr:to>
      <xdr:col>24</xdr:col>
      <xdr:colOff>62865</xdr:colOff>
      <xdr:row>42</xdr:row>
      <xdr:rowOff>93345</xdr:rowOff>
    </xdr:to>
    <xdr:cxnSp macro="">
      <xdr:nvCxnSpPr>
        <xdr:cNvPr id="56" name="直線コネクタ 55"/>
        <xdr:cNvCxnSpPr/>
      </xdr:nvCxnSpPr>
      <xdr:spPr>
        <a:xfrm flipV="1">
          <a:off x="4634865" y="5734050"/>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97172</xdr:rowOff>
    </xdr:from>
    <xdr:ext cx="405111" cy="259045"/>
    <xdr:sp macro="" textlink="">
      <xdr:nvSpPr>
        <xdr:cNvPr id="57" name="【道路】&#10;有形固定資産減価償却率最小値テキスト"/>
        <xdr:cNvSpPr txBox="1"/>
      </xdr:nvSpPr>
      <xdr:spPr>
        <a:xfrm>
          <a:off x="4673600" y="729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93345</xdr:rowOff>
    </xdr:from>
    <xdr:to>
      <xdr:col>24</xdr:col>
      <xdr:colOff>152400</xdr:colOff>
      <xdr:row>42</xdr:row>
      <xdr:rowOff>93345</xdr:rowOff>
    </xdr:to>
    <xdr:cxnSp macro="">
      <xdr:nvCxnSpPr>
        <xdr:cNvPr id="58" name="直線コネクタ 57"/>
        <xdr:cNvCxnSpPr/>
      </xdr:nvCxnSpPr>
      <xdr:spPr>
        <a:xfrm>
          <a:off x="4546600" y="729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22877</xdr:rowOff>
    </xdr:from>
    <xdr:ext cx="405111" cy="259045"/>
    <xdr:sp macro="" textlink="">
      <xdr:nvSpPr>
        <xdr:cNvPr id="59" name="【道路】&#10;有形固定資産減価償却率最大値テキスト"/>
        <xdr:cNvSpPr txBox="1"/>
      </xdr:nvSpPr>
      <xdr:spPr>
        <a:xfrm>
          <a:off x="46736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76200</xdr:rowOff>
    </xdr:from>
    <xdr:to>
      <xdr:col>24</xdr:col>
      <xdr:colOff>152400</xdr:colOff>
      <xdr:row>33</xdr:row>
      <xdr:rowOff>76200</xdr:rowOff>
    </xdr:to>
    <xdr:cxnSp macro="">
      <xdr:nvCxnSpPr>
        <xdr:cNvPr id="60" name="直線コネクタ 59"/>
        <xdr:cNvCxnSpPr/>
      </xdr:nvCxnSpPr>
      <xdr:spPr>
        <a:xfrm>
          <a:off x="4546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126382</xdr:rowOff>
    </xdr:from>
    <xdr:ext cx="405111" cy="259045"/>
    <xdr:sp macro="" textlink="">
      <xdr:nvSpPr>
        <xdr:cNvPr id="61" name="【道路】&#10;有形固定資産減価償却率平均値テキスト"/>
        <xdr:cNvSpPr txBox="1"/>
      </xdr:nvSpPr>
      <xdr:spPr>
        <a:xfrm>
          <a:off x="4673600" y="629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103505</xdr:rowOff>
    </xdr:from>
    <xdr:to>
      <xdr:col>24</xdr:col>
      <xdr:colOff>114300</xdr:colOff>
      <xdr:row>38</xdr:row>
      <xdr:rowOff>33655</xdr:rowOff>
    </xdr:to>
    <xdr:sp macro="" textlink="">
      <xdr:nvSpPr>
        <xdr:cNvPr id="62" name="フローチャート: 判断 61"/>
        <xdr:cNvSpPr/>
      </xdr:nvSpPr>
      <xdr:spPr>
        <a:xfrm>
          <a:off x="45847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124460</xdr:rowOff>
    </xdr:from>
    <xdr:to>
      <xdr:col>20</xdr:col>
      <xdr:colOff>38100</xdr:colOff>
      <xdr:row>38</xdr:row>
      <xdr:rowOff>54610</xdr:rowOff>
    </xdr:to>
    <xdr:sp macro="" textlink="">
      <xdr:nvSpPr>
        <xdr:cNvPr id="63" name="フローチャート: 判断 62"/>
        <xdr:cNvSpPr/>
      </xdr:nvSpPr>
      <xdr:spPr>
        <a:xfrm>
          <a:off x="3746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17780</xdr:rowOff>
    </xdr:from>
    <xdr:to>
      <xdr:col>10</xdr:col>
      <xdr:colOff>165100</xdr:colOff>
      <xdr:row>37</xdr:row>
      <xdr:rowOff>119380</xdr:rowOff>
    </xdr:to>
    <xdr:sp macro="" textlink="">
      <xdr:nvSpPr>
        <xdr:cNvPr id="65" name="フローチャート: 判断 64"/>
        <xdr:cNvSpPr/>
      </xdr:nvSpPr>
      <xdr:spPr>
        <a:xfrm>
          <a:off x="1968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101600</xdr:rowOff>
    </xdr:from>
    <xdr:to>
      <xdr:col>24</xdr:col>
      <xdr:colOff>114300</xdr:colOff>
      <xdr:row>40</xdr:row>
      <xdr:rowOff>31750</xdr:rowOff>
    </xdr:to>
    <xdr:sp macro="" textlink="">
      <xdr:nvSpPr>
        <xdr:cNvPr id="71" name="楕円 70"/>
        <xdr:cNvSpPr/>
      </xdr:nvSpPr>
      <xdr:spPr>
        <a:xfrm>
          <a:off x="45847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80027</xdr:rowOff>
    </xdr:from>
    <xdr:ext cx="405111" cy="259045"/>
    <xdr:sp macro="" textlink="">
      <xdr:nvSpPr>
        <xdr:cNvPr id="72" name="【道路】&#10;有形固定資産減価償却率該当値テキスト"/>
        <xdr:cNvSpPr txBox="1"/>
      </xdr:nvSpPr>
      <xdr:spPr>
        <a:xfrm>
          <a:off x="4673600"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67310</xdr:rowOff>
    </xdr:from>
    <xdr:to>
      <xdr:col>20</xdr:col>
      <xdr:colOff>38100</xdr:colOff>
      <xdr:row>39</xdr:row>
      <xdr:rowOff>168910</xdr:rowOff>
    </xdr:to>
    <xdr:sp macro="" textlink="">
      <xdr:nvSpPr>
        <xdr:cNvPr id="73" name="楕円 72"/>
        <xdr:cNvSpPr/>
      </xdr:nvSpPr>
      <xdr:spPr>
        <a:xfrm>
          <a:off x="3746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118110</xdr:rowOff>
    </xdr:from>
    <xdr:to>
      <xdr:col>24</xdr:col>
      <xdr:colOff>63500</xdr:colOff>
      <xdr:row>39</xdr:row>
      <xdr:rowOff>152400</xdr:rowOff>
    </xdr:to>
    <xdr:cxnSp macro="">
      <xdr:nvCxnSpPr>
        <xdr:cNvPr id="74" name="直線コネクタ 73"/>
        <xdr:cNvCxnSpPr/>
      </xdr:nvCxnSpPr>
      <xdr:spPr>
        <a:xfrm>
          <a:off x="3797300" y="68046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105410</xdr:rowOff>
    </xdr:from>
    <xdr:to>
      <xdr:col>15</xdr:col>
      <xdr:colOff>101600</xdr:colOff>
      <xdr:row>40</xdr:row>
      <xdr:rowOff>35560</xdr:rowOff>
    </xdr:to>
    <xdr:sp macro="" textlink="">
      <xdr:nvSpPr>
        <xdr:cNvPr id="75" name="楕円 74"/>
        <xdr:cNvSpPr/>
      </xdr:nvSpPr>
      <xdr:spPr>
        <a:xfrm>
          <a:off x="2857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118110</xdr:rowOff>
    </xdr:from>
    <xdr:to>
      <xdr:col>19</xdr:col>
      <xdr:colOff>177800</xdr:colOff>
      <xdr:row>39</xdr:row>
      <xdr:rowOff>156210</xdr:rowOff>
    </xdr:to>
    <xdr:cxnSp macro="">
      <xdr:nvCxnSpPr>
        <xdr:cNvPr id="76" name="直線コネクタ 75"/>
        <xdr:cNvCxnSpPr/>
      </xdr:nvCxnSpPr>
      <xdr:spPr>
        <a:xfrm flipV="1">
          <a:off x="2908300" y="6804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135890</xdr:rowOff>
    </xdr:from>
    <xdr:to>
      <xdr:col>10</xdr:col>
      <xdr:colOff>165100</xdr:colOff>
      <xdr:row>40</xdr:row>
      <xdr:rowOff>66040</xdr:rowOff>
    </xdr:to>
    <xdr:sp macro="" textlink="">
      <xdr:nvSpPr>
        <xdr:cNvPr id="77" name="楕円 76"/>
        <xdr:cNvSpPr/>
      </xdr:nvSpPr>
      <xdr:spPr>
        <a:xfrm>
          <a:off x="1968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156210</xdr:rowOff>
    </xdr:from>
    <xdr:to>
      <xdr:col>15</xdr:col>
      <xdr:colOff>50800</xdr:colOff>
      <xdr:row>40</xdr:row>
      <xdr:rowOff>15240</xdr:rowOff>
    </xdr:to>
    <xdr:cxnSp macro="">
      <xdr:nvCxnSpPr>
        <xdr:cNvPr id="78" name="直線コネクタ 77"/>
        <xdr:cNvCxnSpPr/>
      </xdr:nvCxnSpPr>
      <xdr:spPr>
        <a:xfrm flipV="1">
          <a:off x="2019300" y="6842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71137</xdr:rowOff>
    </xdr:from>
    <xdr:ext cx="405111" cy="259045"/>
    <xdr:sp macro="" textlink="">
      <xdr:nvSpPr>
        <xdr:cNvPr id="79" name="n_1aveValue【道路】&#10;有形固定資産減価償却率"/>
        <xdr:cNvSpPr txBox="1"/>
      </xdr:nvSpPr>
      <xdr:spPr>
        <a:xfrm>
          <a:off x="35820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80" name="n_2aveValue【道路】&#10;有形固定資産減価償却率"/>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135907</xdr:rowOff>
    </xdr:from>
    <xdr:ext cx="405111" cy="259045"/>
    <xdr:sp macro="" textlink="">
      <xdr:nvSpPr>
        <xdr:cNvPr id="81" name="n_3aveValue【道路】&#10;有形固定資産減価償却率"/>
        <xdr:cNvSpPr txBox="1"/>
      </xdr:nvSpPr>
      <xdr:spPr>
        <a:xfrm>
          <a:off x="18167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160037</xdr:rowOff>
    </xdr:from>
    <xdr:ext cx="405111" cy="259045"/>
    <xdr:sp macro="" textlink="">
      <xdr:nvSpPr>
        <xdr:cNvPr id="82" name="n_1mainValue【道路】&#10;有形固定資産減価償却率"/>
        <xdr:cNvSpPr txBox="1"/>
      </xdr:nvSpPr>
      <xdr:spPr>
        <a:xfrm>
          <a:off x="358204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26687</xdr:rowOff>
    </xdr:from>
    <xdr:ext cx="405111" cy="259045"/>
    <xdr:sp macro="" textlink="">
      <xdr:nvSpPr>
        <xdr:cNvPr id="83" name="n_2mainValue【道路】&#10;有形固定資産減価償却率"/>
        <xdr:cNvSpPr txBox="1"/>
      </xdr:nvSpPr>
      <xdr:spPr>
        <a:xfrm>
          <a:off x="2705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57167</xdr:rowOff>
    </xdr:from>
    <xdr:ext cx="405111" cy="259045"/>
    <xdr:sp macro="" textlink="">
      <xdr:nvSpPr>
        <xdr:cNvPr id="84" name="n_3mainValue【道路】&#10;有形固定資産減価償却率"/>
        <xdr:cNvSpPr txBox="1"/>
      </xdr:nvSpPr>
      <xdr:spPr>
        <a:xfrm>
          <a:off x="1816744"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6820</xdr:rowOff>
    </xdr:from>
    <xdr:to>
      <xdr:col>54</xdr:col>
      <xdr:colOff>189865</xdr:colOff>
      <xdr:row>41</xdr:row>
      <xdr:rowOff>158648</xdr:rowOff>
    </xdr:to>
    <xdr:cxnSp macro="">
      <xdr:nvCxnSpPr>
        <xdr:cNvPr id="108" name="直線コネクタ 107"/>
        <xdr:cNvCxnSpPr/>
      </xdr:nvCxnSpPr>
      <xdr:spPr>
        <a:xfrm flipV="1">
          <a:off x="10476865" y="5836120"/>
          <a:ext cx="0" cy="1351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162475</xdr:rowOff>
    </xdr:from>
    <xdr:ext cx="469744" cy="259045"/>
    <xdr:sp macro="" textlink="">
      <xdr:nvSpPr>
        <xdr:cNvPr id="109" name="【道路】&#10;一人当たり延長最小値テキスト"/>
        <xdr:cNvSpPr txBox="1"/>
      </xdr:nvSpPr>
      <xdr:spPr>
        <a:xfrm>
          <a:off x="10515600" y="71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158648</xdr:rowOff>
    </xdr:from>
    <xdr:to>
      <xdr:col>55</xdr:col>
      <xdr:colOff>88900</xdr:colOff>
      <xdr:row>41</xdr:row>
      <xdr:rowOff>158648</xdr:rowOff>
    </xdr:to>
    <xdr:cxnSp macro="">
      <xdr:nvCxnSpPr>
        <xdr:cNvPr id="110" name="直線コネクタ 109"/>
        <xdr:cNvCxnSpPr/>
      </xdr:nvCxnSpPr>
      <xdr:spPr>
        <a:xfrm>
          <a:off x="10388600" y="7188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124947</xdr:rowOff>
    </xdr:from>
    <xdr:ext cx="534377" cy="259045"/>
    <xdr:sp macro="" textlink="">
      <xdr:nvSpPr>
        <xdr:cNvPr id="111" name="【道路】&#10;一人当たり延長最大値テキスト"/>
        <xdr:cNvSpPr txBox="1"/>
      </xdr:nvSpPr>
      <xdr:spPr>
        <a:xfrm>
          <a:off x="10515600" y="561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6820</xdr:rowOff>
    </xdr:from>
    <xdr:to>
      <xdr:col>55</xdr:col>
      <xdr:colOff>88900</xdr:colOff>
      <xdr:row>34</xdr:row>
      <xdr:rowOff>6820</xdr:rowOff>
    </xdr:to>
    <xdr:cxnSp macro="">
      <xdr:nvCxnSpPr>
        <xdr:cNvPr id="112" name="直線コネクタ 111"/>
        <xdr:cNvCxnSpPr/>
      </xdr:nvCxnSpPr>
      <xdr:spPr>
        <a:xfrm>
          <a:off x="10388600" y="583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39705</xdr:rowOff>
    </xdr:from>
    <xdr:ext cx="534377" cy="259045"/>
    <xdr:sp macro="" textlink="">
      <xdr:nvSpPr>
        <xdr:cNvPr id="113" name="【道路】&#10;一人当たり延長平均値テキスト"/>
        <xdr:cNvSpPr txBox="1"/>
      </xdr:nvSpPr>
      <xdr:spPr>
        <a:xfrm>
          <a:off x="10515600" y="655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16828</xdr:rowOff>
    </xdr:from>
    <xdr:to>
      <xdr:col>55</xdr:col>
      <xdr:colOff>50800</xdr:colOff>
      <xdr:row>39</xdr:row>
      <xdr:rowOff>118428</xdr:rowOff>
    </xdr:to>
    <xdr:sp macro="" textlink="">
      <xdr:nvSpPr>
        <xdr:cNvPr id="114" name="フローチャート: 判断 113"/>
        <xdr:cNvSpPr/>
      </xdr:nvSpPr>
      <xdr:spPr>
        <a:xfrm>
          <a:off x="10426700" y="670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24219</xdr:rowOff>
    </xdr:from>
    <xdr:to>
      <xdr:col>50</xdr:col>
      <xdr:colOff>165100</xdr:colOff>
      <xdr:row>39</xdr:row>
      <xdr:rowOff>125819</xdr:rowOff>
    </xdr:to>
    <xdr:sp macro="" textlink="">
      <xdr:nvSpPr>
        <xdr:cNvPr id="115" name="フローチャート: 判断 114"/>
        <xdr:cNvSpPr/>
      </xdr:nvSpPr>
      <xdr:spPr>
        <a:xfrm>
          <a:off x="9588500" y="67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26962</xdr:rowOff>
    </xdr:from>
    <xdr:to>
      <xdr:col>46</xdr:col>
      <xdr:colOff>38100</xdr:colOff>
      <xdr:row>39</xdr:row>
      <xdr:rowOff>128562</xdr:rowOff>
    </xdr:to>
    <xdr:sp macro="" textlink="">
      <xdr:nvSpPr>
        <xdr:cNvPr id="116" name="フローチャート: 判断 115"/>
        <xdr:cNvSpPr/>
      </xdr:nvSpPr>
      <xdr:spPr>
        <a:xfrm>
          <a:off x="8699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36449</xdr:rowOff>
    </xdr:from>
    <xdr:to>
      <xdr:col>41</xdr:col>
      <xdr:colOff>101600</xdr:colOff>
      <xdr:row>40</xdr:row>
      <xdr:rowOff>138049</xdr:rowOff>
    </xdr:to>
    <xdr:sp macro="" textlink="">
      <xdr:nvSpPr>
        <xdr:cNvPr id="117" name="フローチャート: 判断 116"/>
        <xdr:cNvSpPr/>
      </xdr:nvSpPr>
      <xdr:spPr>
        <a:xfrm>
          <a:off x="7810500" y="68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138023</xdr:rowOff>
    </xdr:from>
    <xdr:to>
      <xdr:col>55</xdr:col>
      <xdr:colOff>50800</xdr:colOff>
      <xdr:row>41</xdr:row>
      <xdr:rowOff>68173</xdr:rowOff>
    </xdr:to>
    <xdr:sp macro="" textlink="">
      <xdr:nvSpPr>
        <xdr:cNvPr id="123" name="楕円 122"/>
        <xdr:cNvSpPr/>
      </xdr:nvSpPr>
      <xdr:spPr>
        <a:xfrm>
          <a:off x="10426700" y="699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116450</xdr:rowOff>
    </xdr:from>
    <xdr:ext cx="469744" cy="259045"/>
    <xdr:sp macro="" textlink="">
      <xdr:nvSpPr>
        <xdr:cNvPr id="124" name="【道路】&#10;一人当たり延長該当値テキスト"/>
        <xdr:cNvSpPr txBox="1"/>
      </xdr:nvSpPr>
      <xdr:spPr>
        <a:xfrm>
          <a:off x="10515600" y="697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137414</xdr:rowOff>
    </xdr:from>
    <xdr:to>
      <xdr:col>50</xdr:col>
      <xdr:colOff>165100</xdr:colOff>
      <xdr:row>41</xdr:row>
      <xdr:rowOff>67564</xdr:rowOff>
    </xdr:to>
    <xdr:sp macro="" textlink="">
      <xdr:nvSpPr>
        <xdr:cNvPr id="125" name="楕円 124"/>
        <xdr:cNvSpPr/>
      </xdr:nvSpPr>
      <xdr:spPr>
        <a:xfrm>
          <a:off x="9588500" y="699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16764</xdr:rowOff>
    </xdr:from>
    <xdr:to>
      <xdr:col>55</xdr:col>
      <xdr:colOff>0</xdr:colOff>
      <xdr:row>41</xdr:row>
      <xdr:rowOff>17373</xdr:rowOff>
    </xdr:to>
    <xdr:cxnSp macro="">
      <xdr:nvCxnSpPr>
        <xdr:cNvPr id="126" name="直線コネクタ 125"/>
        <xdr:cNvCxnSpPr/>
      </xdr:nvCxnSpPr>
      <xdr:spPr>
        <a:xfrm>
          <a:off x="9639300" y="7046214"/>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136461</xdr:rowOff>
    </xdr:from>
    <xdr:to>
      <xdr:col>46</xdr:col>
      <xdr:colOff>38100</xdr:colOff>
      <xdr:row>41</xdr:row>
      <xdr:rowOff>66611</xdr:rowOff>
    </xdr:to>
    <xdr:sp macro="" textlink="">
      <xdr:nvSpPr>
        <xdr:cNvPr id="127" name="楕円 126"/>
        <xdr:cNvSpPr/>
      </xdr:nvSpPr>
      <xdr:spPr>
        <a:xfrm>
          <a:off x="8699500" y="699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15811</xdr:rowOff>
    </xdr:from>
    <xdr:to>
      <xdr:col>50</xdr:col>
      <xdr:colOff>114300</xdr:colOff>
      <xdr:row>41</xdr:row>
      <xdr:rowOff>16764</xdr:rowOff>
    </xdr:to>
    <xdr:cxnSp macro="">
      <xdr:nvCxnSpPr>
        <xdr:cNvPr id="128" name="直線コネクタ 127"/>
        <xdr:cNvCxnSpPr/>
      </xdr:nvCxnSpPr>
      <xdr:spPr>
        <a:xfrm>
          <a:off x="8750300" y="7045261"/>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135737</xdr:rowOff>
    </xdr:from>
    <xdr:to>
      <xdr:col>41</xdr:col>
      <xdr:colOff>101600</xdr:colOff>
      <xdr:row>41</xdr:row>
      <xdr:rowOff>65887</xdr:rowOff>
    </xdr:to>
    <xdr:sp macro="" textlink="">
      <xdr:nvSpPr>
        <xdr:cNvPr id="129" name="楕円 128"/>
        <xdr:cNvSpPr/>
      </xdr:nvSpPr>
      <xdr:spPr>
        <a:xfrm>
          <a:off x="7810500" y="699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15087</xdr:rowOff>
    </xdr:from>
    <xdr:to>
      <xdr:col>45</xdr:col>
      <xdr:colOff>177800</xdr:colOff>
      <xdr:row>41</xdr:row>
      <xdr:rowOff>15811</xdr:rowOff>
    </xdr:to>
    <xdr:cxnSp macro="">
      <xdr:nvCxnSpPr>
        <xdr:cNvPr id="130" name="直線コネクタ 129"/>
        <xdr:cNvCxnSpPr/>
      </xdr:nvCxnSpPr>
      <xdr:spPr>
        <a:xfrm>
          <a:off x="7861300" y="7044537"/>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142346</xdr:rowOff>
    </xdr:from>
    <xdr:ext cx="534377" cy="259045"/>
    <xdr:sp macro="" textlink="">
      <xdr:nvSpPr>
        <xdr:cNvPr id="131" name="n_1aveValue【道路】&#10;一人当たり延長"/>
        <xdr:cNvSpPr txBox="1"/>
      </xdr:nvSpPr>
      <xdr:spPr>
        <a:xfrm>
          <a:off x="9359411" y="64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145089</xdr:rowOff>
    </xdr:from>
    <xdr:ext cx="534377" cy="259045"/>
    <xdr:sp macro="" textlink="">
      <xdr:nvSpPr>
        <xdr:cNvPr id="132" name="n_2aveValue【道路】&#10;一人当たり延長"/>
        <xdr:cNvSpPr txBox="1"/>
      </xdr:nvSpPr>
      <xdr:spPr>
        <a:xfrm>
          <a:off x="8483111" y="648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154576</xdr:rowOff>
    </xdr:from>
    <xdr:ext cx="469744" cy="259045"/>
    <xdr:sp macro="" textlink="">
      <xdr:nvSpPr>
        <xdr:cNvPr id="133" name="n_3aveValue【道路】&#10;一人当たり延長"/>
        <xdr:cNvSpPr txBox="1"/>
      </xdr:nvSpPr>
      <xdr:spPr>
        <a:xfrm>
          <a:off x="7626427" y="66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58691</xdr:rowOff>
    </xdr:from>
    <xdr:ext cx="469744" cy="259045"/>
    <xdr:sp macro="" textlink="">
      <xdr:nvSpPr>
        <xdr:cNvPr id="134" name="n_1mainValue【道路】&#10;一人当たり延長"/>
        <xdr:cNvSpPr txBox="1"/>
      </xdr:nvSpPr>
      <xdr:spPr>
        <a:xfrm>
          <a:off x="9391727" y="708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57738</xdr:rowOff>
    </xdr:from>
    <xdr:ext cx="469744" cy="259045"/>
    <xdr:sp macro="" textlink="">
      <xdr:nvSpPr>
        <xdr:cNvPr id="135" name="n_2mainValue【道路】&#10;一人当たり延長"/>
        <xdr:cNvSpPr txBox="1"/>
      </xdr:nvSpPr>
      <xdr:spPr>
        <a:xfrm>
          <a:off x="8515427" y="70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57014</xdr:rowOff>
    </xdr:from>
    <xdr:ext cx="469744" cy="259045"/>
    <xdr:sp macro="" textlink="">
      <xdr:nvSpPr>
        <xdr:cNvPr id="136" name="n_3mainValue【道路】&#10;一人当たり延長"/>
        <xdr:cNvSpPr txBox="1"/>
      </xdr:nvSpPr>
      <xdr:spPr>
        <a:xfrm>
          <a:off x="7626427" y="708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7" name="テキスト ボックス 14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7" name="テキスト ボックス 15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148590</xdr:rowOff>
    </xdr:to>
    <xdr:cxnSp macro="">
      <xdr:nvCxnSpPr>
        <xdr:cNvPr id="161" name="直線コネクタ 160"/>
        <xdr:cNvCxnSpPr/>
      </xdr:nvCxnSpPr>
      <xdr:spPr>
        <a:xfrm flipV="1">
          <a:off x="4634865" y="949833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62" name="【橋りょう・トンネル】&#10;有形固定資産減価償却率最小値テキスト"/>
        <xdr:cNvSpPr txBox="1"/>
      </xdr:nvSpPr>
      <xdr:spPr>
        <a:xfrm>
          <a:off x="4673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63" name="直線コネクタ 162"/>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405111" cy="259045"/>
    <xdr:sp macro="" textlink="">
      <xdr:nvSpPr>
        <xdr:cNvPr id="164" name="【橋りょう・トンネル】&#10;有形固定資産減価償却率最大値テキスト"/>
        <xdr:cNvSpPr txBox="1"/>
      </xdr:nvSpPr>
      <xdr:spPr>
        <a:xfrm>
          <a:off x="4673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65" name="直線コネクタ 164"/>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170197</xdr:rowOff>
    </xdr:from>
    <xdr:ext cx="405111" cy="259045"/>
    <xdr:sp macro="" textlink="">
      <xdr:nvSpPr>
        <xdr:cNvPr id="166" name="【橋りょう・トンネル】&#10;有形固定資産減価償却率平均値テキスト"/>
        <xdr:cNvSpPr txBox="1"/>
      </xdr:nvSpPr>
      <xdr:spPr>
        <a:xfrm>
          <a:off x="4673600" y="1011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167" name="フローチャート: 判断 166"/>
        <xdr:cNvSpPr/>
      </xdr:nvSpPr>
      <xdr:spPr>
        <a:xfrm>
          <a:off x="45847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68" name="フローチャート: 判断 167"/>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44450</xdr:rowOff>
    </xdr:from>
    <xdr:to>
      <xdr:col>15</xdr:col>
      <xdr:colOff>101600</xdr:colOff>
      <xdr:row>60</xdr:row>
      <xdr:rowOff>146050</xdr:rowOff>
    </xdr:to>
    <xdr:sp macro="" textlink="">
      <xdr:nvSpPr>
        <xdr:cNvPr id="169" name="フローチャート: 判断 168"/>
        <xdr:cNvSpPr/>
      </xdr:nvSpPr>
      <xdr:spPr>
        <a:xfrm>
          <a:off x="2857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70" name="フローチャート: 判断 169"/>
        <xdr:cNvSpPr/>
      </xdr:nvSpPr>
      <xdr:spPr>
        <a:xfrm>
          <a:off x="1968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59690</xdr:rowOff>
    </xdr:from>
    <xdr:to>
      <xdr:col>24</xdr:col>
      <xdr:colOff>114300</xdr:colOff>
      <xdr:row>63</xdr:row>
      <xdr:rowOff>161290</xdr:rowOff>
    </xdr:to>
    <xdr:sp macro="" textlink="">
      <xdr:nvSpPr>
        <xdr:cNvPr id="176" name="楕円 175"/>
        <xdr:cNvSpPr/>
      </xdr:nvSpPr>
      <xdr:spPr>
        <a:xfrm>
          <a:off x="45847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146067</xdr:rowOff>
    </xdr:from>
    <xdr:ext cx="405111" cy="259045"/>
    <xdr:sp macro="" textlink="">
      <xdr:nvSpPr>
        <xdr:cNvPr id="177" name="【橋りょう・トンネル】&#10;有形固定資産減価償却率該当値テキスト"/>
        <xdr:cNvSpPr txBox="1"/>
      </xdr:nvSpPr>
      <xdr:spPr>
        <a:xfrm>
          <a:off x="4673600" y="1077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124460</xdr:rowOff>
    </xdr:from>
    <xdr:to>
      <xdr:col>20</xdr:col>
      <xdr:colOff>38100</xdr:colOff>
      <xdr:row>64</xdr:row>
      <xdr:rowOff>54610</xdr:rowOff>
    </xdr:to>
    <xdr:sp macro="" textlink="">
      <xdr:nvSpPr>
        <xdr:cNvPr id="178" name="楕円 177"/>
        <xdr:cNvSpPr/>
      </xdr:nvSpPr>
      <xdr:spPr>
        <a:xfrm>
          <a:off x="3746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110490</xdr:rowOff>
    </xdr:from>
    <xdr:to>
      <xdr:col>24</xdr:col>
      <xdr:colOff>63500</xdr:colOff>
      <xdr:row>64</xdr:row>
      <xdr:rowOff>3810</xdr:rowOff>
    </xdr:to>
    <xdr:cxnSp macro="">
      <xdr:nvCxnSpPr>
        <xdr:cNvPr id="179" name="直線コネクタ 178"/>
        <xdr:cNvCxnSpPr/>
      </xdr:nvCxnSpPr>
      <xdr:spPr>
        <a:xfrm flipV="1">
          <a:off x="3797300" y="1091184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17780</xdr:rowOff>
    </xdr:from>
    <xdr:to>
      <xdr:col>15</xdr:col>
      <xdr:colOff>101600</xdr:colOff>
      <xdr:row>64</xdr:row>
      <xdr:rowOff>119380</xdr:rowOff>
    </xdr:to>
    <xdr:sp macro="" textlink="">
      <xdr:nvSpPr>
        <xdr:cNvPr id="180" name="楕円 179"/>
        <xdr:cNvSpPr/>
      </xdr:nvSpPr>
      <xdr:spPr>
        <a:xfrm>
          <a:off x="2857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3810</xdr:rowOff>
    </xdr:from>
    <xdr:to>
      <xdr:col>19</xdr:col>
      <xdr:colOff>177800</xdr:colOff>
      <xdr:row>64</xdr:row>
      <xdr:rowOff>68580</xdr:rowOff>
    </xdr:to>
    <xdr:cxnSp macro="">
      <xdr:nvCxnSpPr>
        <xdr:cNvPr id="181" name="直線コネクタ 180"/>
        <xdr:cNvCxnSpPr/>
      </xdr:nvCxnSpPr>
      <xdr:spPr>
        <a:xfrm flipV="1">
          <a:off x="2908300" y="1097661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82550</xdr:rowOff>
    </xdr:from>
    <xdr:to>
      <xdr:col>10</xdr:col>
      <xdr:colOff>165100</xdr:colOff>
      <xdr:row>65</xdr:row>
      <xdr:rowOff>12700</xdr:rowOff>
    </xdr:to>
    <xdr:sp macro="" textlink="">
      <xdr:nvSpPr>
        <xdr:cNvPr id="182" name="楕円 181"/>
        <xdr:cNvSpPr/>
      </xdr:nvSpPr>
      <xdr:spPr>
        <a:xfrm>
          <a:off x="1968500" y="1105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68580</xdr:rowOff>
    </xdr:from>
    <xdr:to>
      <xdr:col>15</xdr:col>
      <xdr:colOff>50800</xdr:colOff>
      <xdr:row>64</xdr:row>
      <xdr:rowOff>133350</xdr:rowOff>
    </xdr:to>
    <xdr:cxnSp macro="">
      <xdr:nvCxnSpPr>
        <xdr:cNvPr id="183" name="直線コネクタ 182"/>
        <xdr:cNvCxnSpPr/>
      </xdr:nvCxnSpPr>
      <xdr:spPr>
        <a:xfrm flipV="1">
          <a:off x="2019300" y="110413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84" name="n_1aveValue【橋りょう・トンネル】&#10;有形固定資産減価償却率"/>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162577</xdr:rowOff>
    </xdr:from>
    <xdr:ext cx="405111" cy="259045"/>
    <xdr:sp macro="" textlink="">
      <xdr:nvSpPr>
        <xdr:cNvPr id="185" name="n_2aveValue【橋りょう・トンネル】&#10;有形固定資産減価償却率"/>
        <xdr:cNvSpPr txBox="1"/>
      </xdr:nvSpPr>
      <xdr:spPr>
        <a:xfrm>
          <a:off x="2705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143527</xdr:rowOff>
    </xdr:from>
    <xdr:ext cx="405111" cy="259045"/>
    <xdr:sp macro="" textlink="">
      <xdr:nvSpPr>
        <xdr:cNvPr id="186" name="n_3aveValue【橋りょう・トンネル】&#10;有形固定資産減価償却率"/>
        <xdr:cNvSpPr txBox="1"/>
      </xdr:nvSpPr>
      <xdr:spPr>
        <a:xfrm>
          <a:off x="1816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45737</xdr:rowOff>
    </xdr:from>
    <xdr:ext cx="405111" cy="259045"/>
    <xdr:sp macro="" textlink="">
      <xdr:nvSpPr>
        <xdr:cNvPr id="187" name="n_1mainValue【橋りょう・トンネル】&#10;有形固定資産減価償却率"/>
        <xdr:cNvSpPr txBox="1"/>
      </xdr:nvSpPr>
      <xdr:spPr>
        <a:xfrm>
          <a:off x="3582044"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110507</xdr:rowOff>
    </xdr:from>
    <xdr:ext cx="405111" cy="259045"/>
    <xdr:sp macro="" textlink="">
      <xdr:nvSpPr>
        <xdr:cNvPr id="188" name="n_2mainValue【橋りょう・トンネル】&#10;有形固定資産減価償却率"/>
        <xdr:cNvSpPr txBox="1"/>
      </xdr:nvSpPr>
      <xdr:spPr>
        <a:xfrm>
          <a:off x="2705744" y="1108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65</xdr:row>
      <xdr:rowOff>3827</xdr:rowOff>
    </xdr:from>
    <xdr:ext cx="405111" cy="259045"/>
    <xdr:sp macro="" textlink="">
      <xdr:nvSpPr>
        <xdr:cNvPr id="189" name="n_3mainValue【橋りょう・トンネル】&#10;有形固定資産減価償却率"/>
        <xdr:cNvSpPr txBox="1"/>
      </xdr:nvSpPr>
      <xdr:spPr>
        <a:xfrm>
          <a:off x="1816744"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0" name="直線コネクタ 19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1" name="テキスト ボックス 20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2" name="直線コネクタ 20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3" name="テキスト ボックス 202"/>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4" name="直線コネクタ 20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5" name="テキスト ボックス 20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6" name="直線コネクタ 20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7" name="テキスト ボックス 20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8" name="直線コネクタ 20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9" name="テキスト ボックス 208"/>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0" name="直線コネクタ 20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1" name="テキスト ボックス 21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59185</xdr:rowOff>
    </xdr:from>
    <xdr:to>
      <xdr:col>54</xdr:col>
      <xdr:colOff>189865</xdr:colOff>
      <xdr:row>64</xdr:row>
      <xdr:rowOff>119549</xdr:rowOff>
    </xdr:to>
    <xdr:cxnSp macro="">
      <xdr:nvCxnSpPr>
        <xdr:cNvPr id="215" name="直線コネクタ 214"/>
        <xdr:cNvCxnSpPr/>
      </xdr:nvCxnSpPr>
      <xdr:spPr>
        <a:xfrm flipV="1">
          <a:off x="10476865" y="9488935"/>
          <a:ext cx="0" cy="16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123376</xdr:rowOff>
    </xdr:from>
    <xdr:ext cx="469744" cy="259045"/>
    <xdr:sp macro="" textlink="">
      <xdr:nvSpPr>
        <xdr:cNvPr id="216" name="【橋りょう・トンネル】&#10;一人当たり有形固定資産（償却資産）額最小値テキスト"/>
        <xdr:cNvSpPr txBox="1"/>
      </xdr:nvSpPr>
      <xdr:spPr>
        <a:xfrm>
          <a:off x="10515600" y="1109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119549</xdr:rowOff>
    </xdr:from>
    <xdr:to>
      <xdr:col>55</xdr:col>
      <xdr:colOff>88900</xdr:colOff>
      <xdr:row>64</xdr:row>
      <xdr:rowOff>119549</xdr:rowOff>
    </xdr:to>
    <xdr:cxnSp macro="">
      <xdr:nvCxnSpPr>
        <xdr:cNvPr id="217" name="直線コネクタ 216"/>
        <xdr:cNvCxnSpPr/>
      </xdr:nvCxnSpPr>
      <xdr:spPr>
        <a:xfrm>
          <a:off x="10388600" y="1109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5862</xdr:rowOff>
    </xdr:from>
    <xdr:ext cx="599010" cy="259045"/>
    <xdr:sp macro="" textlink="">
      <xdr:nvSpPr>
        <xdr:cNvPr id="218" name="【橋りょう・トンネル】&#10;一人当たり有形固定資産（償却資産）額最大値テキスト"/>
        <xdr:cNvSpPr txBox="1"/>
      </xdr:nvSpPr>
      <xdr:spPr>
        <a:xfrm>
          <a:off x="10515600" y="926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59185</xdr:rowOff>
    </xdr:from>
    <xdr:to>
      <xdr:col>55</xdr:col>
      <xdr:colOff>88900</xdr:colOff>
      <xdr:row>55</xdr:row>
      <xdr:rowOff>59185</xdr:rowOff>
    </xdr:to>
    <xdr:cxnSp macro="">
      <xdr:nvCxnSpPr>
        <xdr:cNvPr id="219" name="直線コネクタ 218"/>
        <xdr:cNvCxnSpPr/>
      </xdr:nvCxnSpPr>
      <xdr:spPr>
        <a:xfrm>
          <a:off x="10388600" y="948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102813</xdr:rowOff>
    </xdr:from>
    <xdr:ext cx="599010" cy="259045"/>
    <xdr:sp macro="" textlink="">
      <xdr:nvSpPr>
        <xdr:cNvPr id="220" name="【橋りょう・トンネル】&#10;一人当たり有形固定資産（償却資産）額平均値テキスト"/>
        <xdr:cNvSpPr txBox="1"/>
      </xdr:nvSpPr>
      <xdr:spPr>
        <a:xfrm>
          <a:off x="10515600" y="105612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79936</xdr:rowOff>
    </xdr:from>
    <xdr:to>
      <xdr:col>55</xdr:col>
      <xdr:colOff>50800</xdr:colOff>
      <xdr:row>63</xdr:row>
      <xdr:rowOff>10086</xdr:rowOff>
    </xdr:to>
    <xdr:sp macro="" textlink="">
      <xdr:nvSpPr>
        <xdr:cNvPr id="221" name="フローチャート: 判断 220"/>
        <xdr:cNvSpPr/>
      </xdr:nvSpPr>
      <xdr:spPr>
        <a:xfrm>
          <a:off x="10426700" y="1070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72716</xdr:rowOff>
    </xdr:from>
    <xdr:to>
      <xdr:col>50</xdr:col>
      <xdr:colOff>165100</xdr:colOff>
      <xdr:row>63</xdr:row>
      <xdr:rowOff>2866</xdr:rowOff>
    </xdr:to>
    <xdr:sp macro="" textlink="">
      <xdr:nvSpPr>
        <xdr:cNvPr id="222" name="フローチャート: 判断 221"/>
        <xdr:cNvSpPr/>
      </xdr:nvSpPr>
      <xdr:spPr>
        <a:xfrm>
          <a:off x="9588500" y="1070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75513</xdr:rowOff>
    </xdr:from>
    <xdr:to>
      <xdr:col>46</xdr:col>
      <xdr:colOff>38100</xdr:colOff>
      <xdr:row>63</xdr:row>
      <xdr:rowOff>5663</xdr:rowOff>
    </xdr:to>
    <xdr:sp macro="" textlink="">
      <xdr:nvSpPr>
        <xdr:cNvPr id="223" name="フローチャート: 判断 222"/>
        <xdr:cNvSpPr/>
      </xdr:nvSpPr>
      <xdr:spPr>
        <a:xfrm>
          <a:off x="8699500" y="1070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159341</xdr:rowOff>
    </xdr:from>
    <xdr:to>
      <xdr:col>41</xdr:col>
      <xdr:colOff>101600</xdr:colOff>
      <xdr:row>63</xdr:row>
      <xdr:rowOff>89491</xdr:rowOff>
    </xdr:to>
    <xdr:sp macro="" textlink="">
      <xdr:nvSpPr>
        <xdr:cNvPr id="224" name="フローチャート: 判断 223"/>
        <xdr:cNvSpPr/>
      </xdr:nvSpPr>
      <xdr:spPr>
        <a:xfrm>
          <a:off x="7810500" y="1078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164879</xdr:rowOff>
    </xdr:from>
    <xdr:to>
      <xdr:col>55</xdr:col>
      <xdr:colOff>50800</xdr:colOff>
      <xdr:row>64</xdr:row>
      <xdr:rowOff>95029</xdr:rowOff>
    </xdr:to>
    <xdr:sp macro="" textlink="">
      <xdr:nvSpPr>
        <xdr:cNvPr id="230" name="楕円 229"/>
        <xdr:cNvSpPr/>
      </xdr:nvSpPr>
      <xdr:spPr>
        <a:xfrm>
          <a:off x="10426700" y="1096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79806</xdr:rowOff>
    </xdr:from>
    <xdr:ext cx="534377" cy="259045"/>
    <xdr:sp macro="" textlink="">
      <xdr:nvSpPr>
        <xdr:cNvPr id="231" name="【橋りょう・トンネル】&#10;一人当たり有形固定資産（償却資産）額該当値テキスト"/>
        <xdr:cNvSpPr txBox="1"/>
      </xdr:nvSpPr>
      <xdr:spPr>
        <a:xfrm>
          <a:off x="10515600" y="1088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164358</xdr:rowOff>
    </xdr:from>
    <xdr:to>
      <xdr:col>50</xdr:col>
      <xdr:colOff>165100</xdr:colOff>
      <xdr:row>64</xdr:row>
      <xdr:rowOff>94508</xdr:rowOff>
    </xdr:to>
    <xdr:sp macro="" textlink="">
      <xdr:nvSpPr>
        <xdr:cNvPr id="232" name="楕円 231"/>
        <xdr:cNvSpPr/>
      </xdr:nvSpPr>
      <xdr:spPr>
        <a:xfrm>
          <a:off x="9588500" y="1096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43708</xdr:rowOff>
    </xdr:from>
    <xdr:to>
      <xdr:col>55</xdr:col>
      <xdr:colOff>0</xdr:colOff>
      <xdr:row>64</xdr:row>
      <xdr:rowOff>44229</xdr:rowOff>
    </xdr:to>
    <xdr:cxnSp macro="">
      <xdr:nvCxnSpPr>
        <xdr:cNvPr id="233" name="直線コネクタ 232"/>
        <xdr:cNvCxnSpPr/>
      </xdr:nvCxnSpPr>
      <xdr:spPr>
        <a:xfrm>
          <a:off x="9639300" y="11016508"/>
          <a:ext cx="8382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163974</xdr:rowOff>
    </xdr:from>
    <xdr:to>
      <xdr:col>46</xdr:col>
      <xdr:colOff>38100</xdr:colOff>
      <xdr:row>64</xdr:row>
      <xdr:rowOff>94124</xdr:rowOff>
    </xdr:to>
    <xdr:sp macro="" textlink="">
      <xdr:nvSpPr>
        <xdr:cNvPr id="234" name="楕円 233"/>
        <xdr:cNvSpPr/>
      </xdr:nvSpPr>
      <xdr:spPr>
        <a:xfrm>
          <a:off x="8699500" y="1096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43324</xdr:rowOff>
    </xdr:from>
    <xdr:to>
      <xdr:col>50</xdr:col>
      <xdr:colOff>114300</xdr:colOff>
      <xdr:row>64</xdr:row>
      <xdr:rowOff>43708</xdr:rowOff>
    </xdr:to>
    <xdr:cxnSp macro="">
      <xdr:nvCxnSpPr>
        <xdr:cNvPr id="235" name="直線コネクタ 234"/>
        <xdr:cNvCxnSpPr/>
      </xdr:nvCxnSpPr>
      <xdr:spPr>
        <a:xfrm>
          <a:off x="8750300" y="11016124"/>
          <a:ext cx="889000" cy="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163550</xdr:rowOff>
    </xdr:from>
    <xdr:to>
      <xdr:col>41</xdr:col>
      <xdr:colOff>101600</xdr:colOff>
      <xdr:row>64</xdr:row>
      <xdr:rowOff>93700</xdr:rowOff>
    </xdr:to>
    <xdr:sp macro="" textlink="">
      <xdr:nvSpPr>
        <xdr:cNvPr id="236" name="楕円 235"/>
        <xdr:cNvSpPr/>
      </xdr:nvSpPr>
      <xdr:spPr>
        <a:xfrm>
          <a:off x="7810500" y="1096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42900</xdr:rowOff>
    </xdr:from>
    <xdr:to>
      <xdr:col>45</xdr:col>
      <xdr:colOff>177800</xdr:colOff>
      <xdr:row>64</xdr:row>
      <xdr:rowOff>43324</xdr:rowOff>
    </xdr:to>
    <xdr:cxnSp macro="">
      <xdr:nvCxnSpPr>
        <xdr:cNvPr id="237" name="直線コネクタ 236"/>
        <xdr:cNvCxnSpPr/>
      </xdr:nvCxnSpPr>
      <xdr:spPr>
        <a:xfrm>
          <a:off x="7861300" y="11015700"/>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19393</xdr:rowOff>
    </xdr:from>
    <xdr:ext cx="599010" cy="259045"/>
    <xdr:sp macro="" textlink="">
      <xdr:nvSpPr>
        <xdr:cNvPr id="238" name="n_1aveValue【橋りょう・トンネル】&#10;一人当たり有形固定資産（償却資産）額"/>
        <xdr:cNvSpPr txBox="1"/>
      </xdr:nvSpPr>
      <xdr:spPr>
        <a:xfrm>
          <a:off x="9327095" y="1047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22190</xdr:rowOff>
    </xdr:from>
    <xdr:ext cx="599010" cy="259045"/>
    <xdr:sp macro="" textlink="">
      <xdr:nvSpPr>
        <xdr:cNvPr id="239" name="n_2aveValue【橋りょう・トンネル】&#10;一人当たり有形固定資産（償却資産）額"/>
        <xdr:cNvSpPr txBox="1"/>
      </xdr:nvSpPr>
      <xdr:spPr>
        <a:xfrm>
          <a:off x="8450795" y="1048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106018</xdr:rowOff>
    </xdr:from>
    <xdr:ext cx="599010" cy="259045"/>
    <xdr:sp macro="" textlink="">
      <xdr:nvSpPr>
        <xdr:cNvPr id="240" name="n_3aveValue【橋りょう・トンネル】&#10;一人当たり有形固定資産（償却資産）額"/>
        <xdr:cNvSpPr txBox="1"/>
      </xdr:nvSpPr>
      <xdr:spPr>
        <a:xfrm>
          <a:off x="7561795" y="1056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85635</xdr:rowOff>
    </xdr:from>
    <xdr:ext cx="534377" cy="259045"/>
    <xdr:sp macro="" textlink="">
      <xdr:nvSpPr>
        <xdr:cNvPr id="241" name="n_1mainValue【橋りょう・トンネル】&#10;一人当たり有形固定資産（償却資産）額"/>
        <xdr:cNvSpPr txBox="1"/>
      </xdr:nvSpPr>
      <xdr:spPr>
        <a:xfrm>
          <a:off x="9359411" y="1105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85251</xdr:rowOff>
    </xdr:from>
    <xdr:ext cx="534377" cy="259045"/>
    <xdr:sp macro="" textlink="">
      <xdr:nvSpPr>
        <xdr:cNvPr id="242" name="n_2mainValue【橋りょう・トンネル】&#10;一人当たり有形固定資産（償却資産）額"/>
        <xdr:cNvSpPr txBox="1"/>
      </xdr:nvSpPr>
      <xdr:spPr>
        <a:xfrm>
          <a:off x="8483111" y="1105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84827</xdr:rowOff>
    </xdr:from>
    <xdr:ext cx="534377" cy="259045"/>
    <xdr:sp macro="" textlink="">
      <xdr:nvSpPr>
        <xdr:cNvPr id="243" name="n_3mainValue【橋りょう・トンネル】&#10;一人当たり有形固定資産（償却資産）額"/>
        <xdr:cNvSpPr txBox="1"/>
      </xdr:nvSpPr>
      <xdr:spPr>
        <a:xfrm>
          <a:off x="7594111" y="1105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4" name="テキスト ボックス 25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5" name="直線コネクタ 25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6" name="テキスト ボックス 25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7" name="直線コネクタ 25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8" name="テキスト ボックス 25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9" name="直線コネクタ 25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0" name="テキスト ボックス 25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1" name="直線コネクタ 26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2" name="テキスト ボックス 26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92963</xdr:rowOff>
    </xdr:from>
    <xdr:to>
      <xdr:col>24</xdr:col>
      <xdr:colOff>62865</xdr:colOff>
      <xdr:row>86</xdr:row>
      <xdr:rowOff>79248</xdr:rowOff>
    </xdr:to>
    <xdr:cxnSp macro="">
      <xdr:nvCxnSpPr>
        <xdr:cNvPr id="266" name="直線コネクタ 265"/>
        <xdr:cNvCxnSpPr/>
      </xdr:nvCxnSpPr>
      <xdr:spPr>
        <a:xfrm flipV="1">
          <a:off x="4634865" y="13637513"/>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83075</xdr:rowOff>
    </xdr:from>
    <xdr:ext cx="405111" cy="259045"/>
    <xdr:sp macro="" textlink="">
      <xdr:nvSpPr>
        <xdr:cNvPr id="267" name="【公営住宅】&#10;有形固定資産減価償却率最小値テキスト"/>
        <xdr:cNvSpPr txBox="1"/>
      </xdr:nvSpPr>
      <xdr:spPr>
        <a:xfrm>
          <a:off x="4673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79248</xdr:rowOff>
    </xdr:from>
    <xdr:to>
      <xdr:col>24</xdr:col>
      <xdr:colOff>152400</xdr:colOff>
      <xdr:row>86</xdr:row>
      <xdr:rowOff>79248</xdr:rowOff>
    </xdr:to>
    <xdr:cxnSp macro="">
      <xdr:nvCxnSpPr>
        <xdr:cNvPr id="268" name="直線コネクタ 267"/>
        <xdr:cNvCxnSpPr/>
      </xdr:nvCxnSpPr>
      <xdr:spPr>
        <a:xfrm>
          <a:off x="4546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39640</xdr:rowOff>
    </xdr:from>
    <xdr:ext cx="405111" cy="259045"/>
    <xdr:sp macro="" textlink="">
      <xdr:nvSpPr>
        <xdr:cNvPr id="269" name="【公営住宅】&#10;有形固定資産減価償却率最大値テキスト"/>
        <xdr:cNvSpPr txBox="1"/>
      </xdr:nvSpPr>
      <xdr:spPr>
        <a:xfrm>
          <a:off x="4673600" y="13412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92963</xdr:rowOff>
    </xdr:from>
    <xdr:to>
      <xdr:col>24</xdr:col>
      <xdr:colOff>152400</xdr:colOff>
      <xdr:row>79</xdr:row>
      <xdr:rowOff>92963</xdr:rowOff>
    </xdr:to>
    <xdr:cxnSp macro="">
      <xdr:nvCxnSpPr>
        <xdr:cNvPr id="270" name="直線コネクタ 269"/>
        <xdr:cNvCxnSpPr/>
      </xdr:nvCxnSpPr>
      <xdr:spPr>
        <a:xfrm>
          <a:off x="4546600" y="1363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147338</xdr:rowOff>
    </xdr:from>
    <xdr:ext cx="405111" cy="259045"/>
    <xdr:sp macro="" textlink="">
      <xdr:nvSpPr>
        <xdr:cNvPr id="271" name="【公営住宅】&#10;有形固定資産減価償却率平均値テキスト"/>
        <xdr:cNvSpPr txBox="1"/>
      </xdr:nvSpPr>
      <xdr:spPr>
        <a:xfrm>
          <a:off x="4673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124461</xdr:rowOff>
    </xdr:from>
    <xdr:to>
      <xdr:col>24</xdr:col>
      <xdr:colOff>114300</xdr:colOff>
      <xdr:row>83</xdr:row>
      <xdr:rowOff>54611</xdr:rowOff>
    </xdr:to>
    <xdr:sp macro="" textlink="">
      <xdr:nvSpPr>
        <xdr:cNvPr id="272" name="フローチャート: 判断 271"/>
        <xdr:cNvSpPr/>
      </xdr:nvSpPr>
      <xdr:spPr>
        <a:xfrm>
          <a:off x="4584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151892</xdr:rowOff>
    </xdr:from>
    <xdr:to>
      <xdr:col>20</xdr:col>
      <xdr:colOff>38100</xdr:colOff>
      <xdr:row>83</xdr:row>
      <xdr:rowOff>82042</xdr:rowOff>
    </xdr:to>
    <xdr:sp macro="" textlink="">
      <xdr:nvSpPr>
        <xdr:cNvPr id="273" name="フローチャート: 判断 272"/>
        <xdr:cNvSpPr/>
      </xdr:nvSpPr>
      <xdr:spPr>
        <a:xfrm>
          <a:off x="37465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161037</xdr:rowOff>
    </xdr:from>
    <xdr:to>
      <xdr:col>15</xdr:col>
      <xdr:colOff>101600</xdr:colOff>
      <xdr:row>83</xdr:row>
      <xdr:rowOff>91187</xdr:rowOff>
    </xdr:to>
    <xdr:sp macro="" textlink="">
      <xdr:nvSpPr>
        <xdr:cNvPr id="274" name="フローチャート: 判断 273"/>
        <xdr:cNvSpPr/>
      </xdr:nvSpPr>
      <xdr:spPr>
        <a:xfrm>
          <a:off x="2857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75" name="フローチャート: 判断 274"/>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46737</xdr:rowOff>
    </xdr:from>
    <xdr:to>
      <xdr:col>24</xdr:col>
      <xdr:colOff>114300</xdr:colOff>
      <xdr:row>85</xdr:row>
      <xdr:rowOff>148337</xdr:rowOff>
    </xdr:to>
    <xdr:sp macro="" textlink="">
      <xdr:nvSpPr>
        <xdr:cNvPr id="281" name="楕円 280"/>
        <xdr:cNvSpPr/>
      </xdr:nvSpPr>
      <xdr:spPr>
        <a:xfrm>
          <a:off x="4584700" y="14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25164</xdr:rowOff>
    </xdr:from>
    <xdr:ext cx="405111" cy="259045"/>
    <xdr:sp macro="" textlink="">
      <xdr:nvSpPr>
        <xdr:cNvPr id="282" name="【公営住宅】&#10;有形固定資産減価償却率該当値テキスト"/>
        <xdr:cNvSpPr txBox="1"/>
      </xdr:nvSpPr>
      <xdr:spPr>
        <a:xfrm>
          <a:off x="4673600" y="1459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90170</xdr:rowOff>
    </xdr:from>
    <xdr:to>
      <xdr:col>20</xdr:col>
      <xdr:colOff>38100</xdr:colOff>
      <xdr:row>86</xdr:row>
      <xdr:rowOff>20320</xdr:rowOff>
    </xdr:to>
    <xdr:sp macro="" textlink="">
      <xdr:nvSpPr>
        <xdr:cNvPr id="283" name="楕円 282"/>
        <xdr:cNvSpPr/>
      </xdr:nvSpPr>
      <xdr:spPr>
        <a:xfrm>
          <a:off x="3746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97537</xdr:rowOff>
    </xdr:from>
    <xdr:to>
      <xdr:col>24</xdr:col>
      <xdr:colOff>63500</xdr:colOff>
      <xdr:row>85</xdr:row>
      <xdr:rowOff>140970</xdr:rowOff>
    </xdr:to>
    <xdr:cxnSp macro="">
      <xdr:nvCxnSpPr>
        <xdr:cNvPr id="284" name="直線コネクタ 283"/>
        <xdr:cNvCxnSpPr/>
      </xdr:nvCxnSpPr>
      <xdr:spPr>
        <a:xfrm flipV="1">
          <a:off x="3797300" y="14670787"/>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90170</xdr:rowOff>
    </xdr:from>
    <xdr:to>
      <xdr:col>15</xdr:col>
      <xdr:colOff>101600</xdr:colOff>
      <xdr:row>86</xdr:row>
      <xdr:rowOff>20320</xdr:rowOff>
    </xdr:to>
    <xdr:sp macro="" textlink="">
      <xdr:nvSpPr>
        <xdr:cNvPr id="285" name="楕円 284"/>
        <xdr:cNvSpPr/>
      </xdr:nvSpPr>
      <xdr:spPr>
        <a:xfrm>
          <a:off x="2857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140970</xdr:rowOff>
    </xdr:from>
    <xdr:to>
      <xdr:col>19</xdr:col>
      <xdr:colOff>177800</xdr:colOff>
      <xdr:row>85</xdr:row>
      <xdr:rowOff>140970</xdr:rowOff>
    </xdr:to>
    <xdr:cxnSp macro="">
      <xdr:nvCxnSpPr>
        <xdr:cNvPr id="286" name="直線コネクタ 285"/>
        <xdr:cNvCxnSpPr/>
      </xdr:nvCxnSpPr>
      <xdr:spPr>
        <a:xfrm>
          <a:off x="2908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106172</xdr:rowOff>
    </xdr:from>
    <xdr:to>
      <xdr:col>10</xdr:col>
      <xdr:colOff>165100</xdr:colOff>
      <xdr:row>86</xdr:row>
      <xdr:rowOff>36322</xdr:rowOff>
    </xdr:to>
    <xdr:sp macro="" textlink="">
      <xdr:nvSpPr>
        <xdr:cNvPr id="287" name="楕円 286"/>
        <xdr:cNvSpPr/>
      </xdr:nvSpPr>
      <xdr:spPr>
        <a:xfrm>
          <a:off x="1968500" y="14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140970</xdr:rowOff>
    </xdr:from>
    <xdr:to>
      <xdr:col>15</xdr:col>
      <xdr:colOff>50800</xdr:colOff>
      <xdr:row>85</xdr:row>
      <xdr:rowOff>156972</xdr:rowOff>
    </xdr:to>
    <xdr:cxnSp macro="">
      <xdr:nvCxnSpPr>
        <xdr:cNvPr id="288" name="直線コネクタ 287"/>
        <xdr:cNvCxnSpPr/>
      </xdr:nvCxnSpPr>
      <xdr:spPr>
        <a:xfrm flipV="1">
          <a:off x="2019300" y="1471422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98569</xdr:rowOff>
    </xdr:from>
    <xdr:ext cx="405111" cy="259045"/>
    <xdr:sp macro="" textlink="">
      <xdr:nvSpPr>
        <xdr:cNvPr id="289" name="n_1aveValue【公営住宅】&#10;有形固定資産減価償却率"/>
        <xdr:cNvSpPr txBox="1"/>
      </xdr:nvSpPr>
      <xdr:spPr>
        <a:xfrm>
          <a:off x="3582044" y="1398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107714</xdr:rowOff>
    </xdr:from>
    <xdr:ext cx="405111" cy="259045"/>
    <xdr:sp macro="" textlink="">
      <xdr:nvSpPr>
        <xdr:cNvPr id="290" name="n_2aveValue【公営住宅】&#10;有形固定資産減価償却率"/>
        <xdr:cNvSpPr txBox="1"/>
      </xdr:nvSpPr>
      <xdr:spPr>
        <a:xfrm>
          <a:off x="2705744" y="13995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291" name="n_3aveValue【公営住宅】&#10;有形固定資産減価償却率"/>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11447</xdr:rowOff>
    </xdr:from>
    <xdr:ext cx="405111" cy="259045"/>
    <xdr:sp macro="" textlink="">
      <xdr:nvSpPr>
        <xdr:cNvPr id="292" name="n_1mainValue【公営住宅】&#10;有形固定資産減価償却率"/>
        <xdr:cNvSpPr txBox="1"/>
      </xdr:nvSpPr>
      <xdr:spPr>
        <a:xfrm>
          <a:off x="3582044"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11447</xdr:rowOff>
    </xdr:from>
    <xdr:ext cx="405111" cy="259045"/>
    <xdr:sp macro="" textlink="">
      <xdr:nvSpPr>
        <xdr:cNvPr id="293" name="n_2mainValue【公営住宅】&#10;有形固定資産減価償却率"/>
        <xdr:cNvSpPr txBox="1"/>
      </xdr:nvSpPr>
      <xdr:spPr>
        <a:xfrm>
          <a:off x="2705744"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27449</xdr:rowOff>
    </xdr:from>
    <xdr:ext cx="405111" cy="259045"/>
    <xdr:sp macro="" textlink="">
      <xdr:nvSpPr>
        <xdr:cNvPr id="294" name="n_3mainValue【公営住宅】&#10;有形固定資産減価償却率"/>
        <xdr:cNvSpPr txBox="1"/>
      </xdr:nvSpPr>
      <xdr:spPr>
        <a:xfrm>
          <a:off x="1816744" y="14772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5" name="直線コネクタ 30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6" name="テキスト ボックス 30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7" name="直線コネクタ 30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8" name="テキスト ボックス 30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9" name="直線コネクタ 30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0" name="テキスト ボックス 30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1" name="直線コネクタ 31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2" name="テキスト ボックス 31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146914</xdr:rowOff>
    </xdr:from>
    <xdr:to>
      <xdr:col>54</xdr:col>
      <xdr:colOff>189865</xdr:colOff>
      <xdr:row>85</xdr:row>
      <xdr:rowOff>159716</xdr:rowOff>
    </xdr:to>
    <xdr:cxnSp macro="">
      <xdr:nvCxnSpPr>
        <xdr:cNvPr id="316" name="直線コネクタ 315"/>
        <xdr:cNvCxnSpPr/>
      </xdr:nvCxnSpPr>
      <xdr:spPr>
        <a:xfrm flipV="1">
          <a:off x="10476865" y="13520014"/>
          <a:ext cx="0" cy="1212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163543</xdr:rowOff>
    </xdr:from>
    <xdr:ext cx="469744" cy="259045"/>
    <xdr:sp macro="" textlink="">
      <xdr:nvSpPr>
        <xdr:cNvPr id="317" name="【公営住宅】&#10;一人当たり面積最小値テキスト"/>
        <xdr:cNvSpPr txBox="1"/>
      </xdr:nvSpPr>
      <xdr:spPr>
        <a:xfrm>
          <a:off x="10515600" y="1473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159716</xdr:rowOff>
    </xdr:from>
    <xdr:to>
      <xdr:col>55</xdr:col>
      <xdr:colOff>88900</xdr:colOff>
      <xdr:row>85</xdr:row>
      <xdr:rowOff>159716</xdr:rowOff>
    </xdr:to>
    <xdr:cxnSp macro="">
      <xdr:nvCxnSpPr>
        <xdr:cNvPr id="318" name="直線コネクタ 317"/>
        <xdr:cNvCxnSpPr/>
      </xdr:nvCxnSpPr>
      <xdr:spPr>
        <a:xfrm>
          <a:off x="10388600" y="1473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93591</xdr:rowOff>
    </xdr:from>
    <xdr:ext cx="469744" cy="259045"/>
    <xdr:sp macro="" textlink="">
      <xdr:nvSpPr>
        <xdr:cNvPr id="319" name="【公営住宅】&#10;一人当たり面積最大値テキスト"/>
        <xdr:cNvSpPr txBox="1"/>
      </xdr:nvSpPr>
      <xdr:spPr>
        <a:xfrm>
          <a:off x="10515600" y="1329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146914</xdr:rowOff>
    </xdr:from>
    <xdr:to>
      <xdr:col>55</xdr:col>
      <xdr:colOff>88900</xdr:colOff>
      <xdr:row>78</xdr:row>
      <xdr:rowOff>146914</xdr:rowOff>
    </xdr:to>
    <xdr:cxnSp macro="">
      <xdr:nvCxnSpPr>
        <xdr:cNvPr id="320" name="直線コネクタ 319"/>
        <xdr:cNvCxnSpPr/>
      </xdr:nvCxnSpPr>
      <xdr:spPr>
        <a:xfrm>
          <a:off x="10388600" y="13520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54525</xdr:rowOff>
    </xdr:from>
    <xdr:ext cx="469744" cy="259045"/>
    <xdr:sp macro="" textlink="">
      <xdr:nvSpPr>
        <xdr:cNvPr id="321" name="【公営住宅】&#10;一人当たり面積平均値テキスト"/>
        <xdr:cNvSpPr txBox="1"/>
      </xdr:nvSpPr>
      <xdr:spPr>
        <a:xfrm>
          <a:off x="10515600" y="142848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31648</xdr:rowOff>
    </xdr:from>
    <xdr:to>
      <xdr:col>55</xdr:col>
      <xdr:colOff>50800</xdr:colOff>
      <xdr:row>84</xdr:row>
      <xdr:rowOff>133248</xdr:rowOff>
    </xdr:to>
    <xdr:sp macro="" textlink="">
      <xdr:nvSpPr>
        <xdr:cNvPr id="322" name="フローチャート: 判断 321"/>
        <xdr:cNvSpPr/>
      </xdr:nvSpPr>
      <xdr:spPr>
        <a:xfrm>
          <a:off x="10426700" y="1443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35764</xdr:rowOff>
    </xdr:from>
    <xdr:to>
      <xdr:col>50</xdr:col>
      <xdr:colOff>165100</xdr:colOff>
      <xdr:row>84</xdr:row>
      <xdr:rowOff>137364</xdr:rowOff>
    </xdr:to>
    <xdr:sp macro="" textlink="">
      <xdr:nvSpPr>
        <xdr:cNvPr id="323" name="フローチャート: 判断 322"/>
        <xdr:cNvSpPr/>
      </xdr:nvSpPr>
      <xdr:spPr>
        <a:xfrm>
          <a:off x="9588500" y="144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39878</xdr:rowOff>
    </xdr:from>
    <xdr:to>
      <xdr:col>46</xdr:col>
      <xdr:colOff>38100</xdr:colOff>
      <xdr:row>84</xdr:row>
      <xdr:rowOff>141478</xdr:rowOff>
    </xdr:to>
    <xdr:sp macro="" textlink="">
      <xdr:nvSpPr>
        <xdr:cNvPr id="324" name="フローチャート: 判断 323"/>
        <xdr:cNvSpPr/>
      </xdr:nvSpPr>
      <xdr:spPr>
        <a:xfrm>
          <a:off x="8699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54966</xdr:rowOff>
    </xdr:from>
    <xdr:to>
      <xdr:col>41</xdr:col>
      <xdr:colOff>101600</xdr:colOff>
      <xdr:row>84</xdr:row>
      <xdr:rowOff>156566</xdr:rowOff>
    </xdr:to>
    <xdr:sp macro="" textlink="">
      <xdr:nvSpPr>
        <xdr:cNvPr id="325" name="フローチャート: 判断 324"/>
        <xdr:cNvSpPr/>
      </xdr:nvSpPr>
      <xdr:spPr>
        <a:xfrm>
          <a:off x="7810500" y="1445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145035</xdr:rowOff>
    </xdr:from>
    <xdr:to>
      <xdr:col>55</xdr:col>
      <xdr:colOff>50800</xdr:colOff>
      <xdr:row>85</xdr:row>
      <xdr:rowOff>75185</xdr:rowOff>
    </xdr:to>
    <xdr:sp macro="" textlink="">
      <xdr:nvSpPr>
        <xdr:cNvPr id="331" name="楕円 330"/>
        <xdr:cNvSpPr/>
      </xdr:nvSpPr>
      <xdr:spPr>
        <a:xfrm>
          <a:off x="104267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123462</xdr:rowOff>
    </xdr:from>
    <xdr:ext cx="469744" cy="259045"/>
    <xdr:sp macro="" textlink="">
      <xdr:nvSpPr>
        <xdr:cNvPr id="332" name="【公営住宅】&#10;一人当たり面積該当値テキスト"/>
        <xdr:cNvSpPr txBox="1"/>
      </xdr:nvSpPr>
      <xdr:spPr>
        <a:xfrm>
          <a:off x="10515600"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143663</xdr:rowOff>
    </xdr:from>
    <xdr:to>
      <xdr:col>50</xdr:col>
      <xdr:colOff>165100</xdr:colOff>
      <xdr:row>85</xdr:row>
      <xdr:rowOff>73813</xdr:rowOff>
    </xdr:to>
    <xdr:sp macro="" textlink="">
      <xdr:nvSpPr>
        <xdr:cNvPr id="333" name="楕円 332"/>
        <xdr:cNvSpPr/>
      </xdr:nvSpPr>
      <xdr:spPr>
        <a:xfrm>
          <a:off x="9588500" y="1454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23013</xdr:rowOff>
    </xdr:from>
    <xdr:to>
      <xdr:col>55</xdr:col>
      <xdr:colOff>0</xdr:colOff>
      <xdr:row>85</xdr:row>
      <xdr:rowOff>24385</xdr:rowOff>
    </xdr:to>
    <xdr:cxnSp macro="">
      <xdr:nvCxnSpPr>
        <xdr:cNvPr id="334" name="直線コネクタ 333"/>
        <xdr:cNvCxnSpPr/>
      </xdr:nvCxnSpPr>
      <xdr:spPr>
        <a:xfrm>
          <a:off x="9639300" y="14596263"/>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144120</xdr:rowOff>
    </xdr:from>
    <xdr:to>
      <xdr:col>46</xdr:col>
      <xdr:colOff>38100</xdr:colOff>
      <xdr:row>85</xdr:row>
      <xdr:rowOff>74270</xdr:rowOff>
    </xdr:to>
    <xdr:sp macro="" textlink="">
      <xdr:nvSpPr>
        <xdr:cNvPr id="335" name="楕円 334"/>
        <xdr:cNvSpPr/>
      </xdr:nvSpPr>
      <xdr:spPr>
        <a:xfrm>
          <a:off x="8699500" y="1454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23013</xdr:rowOff>
    </xdr:from>
    <xdr:to>
      <xdr:col>50</xdr:col>
      <xdr:colOff>114300</xdr:colOff>
      <xdr:row>85</xdr:row>
      <xdr:rowOff>23470</xdr:rowOff>
    </xdr:to>
    <xdr:cxnSp macro="">
      <xdr:nvCxnSpPr>
        <xdr:cNvPr id="336" name="直線コネクタ 335"/>
        <xdr:cNvCxnSpPr/>
      </xdr:nvCxnSpPr>
      <xdr:spPr>
        <a:xfrm flipV="1">
          <a:off x="8750300" y="1459626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170180</xdr:rowOff>
    </xdr:from>
    <xdr:to>
      <xdr:col>41</xdr:col>
      <xdr:colOff>101600</xdr:colOff>
      <xdr:row>85</xdr:row>
      <xdr:rowOff>100330</xdr:rowOff>
    </xdr:to>
    <xdr:sp macro="" textlink="">
      <xdr:nvSpPr>
        <xdr:cNvPr id="337" name="楕円 336"/>
        <xdr:cNvSpPr/>
      </xdr:nvSpPr>
      <xdr:spPr>
        <a:xfrm>
          <a:off x="7810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23470</xdr:rowOff>
    </xdr:from>
    <xdr:to>
      <xdr:col>45</xdr:col>
      <xdr:colOff>177800</xdr:colOff>
      <xdr:row>85</xdr:row>
      <xdr:rowOff>49530</xdr:rowOff>
    </xdr:to>
    <xdr:cxnSp macro="">
      <xdr:nvCxnSpPr>
        <xdr:cNvPr id="338" name="直線コネクタ 337"/>
        <xdr:cNvCxnSpPr/>
      </xdr:nvCxnSpPr>
      <xdr:spPr>
        <a:xfrm flipV="1">
          <a:off x="7861300" y="14596720"/>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153891</xdr:rowOff>
    </xdr:from>
    <xdr:ext cx="469744" cy="259045"/>
    <xdr:sp macro="" textlink="">
      <xdr:nvSpPr>
        <xdr:cNvPr id="339" name="n_1aveValue【公営住宅】&#10;一人当たり面積"/>
        <xdr:cNvSpPr txBox="1"/>
      </xdr:nvSpPr>
      <xdr:spPr>
        <a:xfrm>
          <a:off x="9391727" y="1421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158005</xdr:rowOff>
    </xdr:from>
    <xdr:ext cx="469744" cy="259045"/>
    <xdr:sp macro="" textlink="">
      <xdr:nvSpPr>
        <xdr:cNvPr id="340" name="n_2aveValue【公営住宅】&#10;一人当たり面積"/>
        <xdr:cNvSpPr txBox="1"/>
      </xdr:nvSpPr>
      <xdr:spPr>
        <a:xfrm>
          <a:off x="851542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1643</xdr:rowOff>
    </xdr:from>
    <xdr:ext cx="469744" cy="259045"/>
    <xdr:sp macro="" textlink="">
      <xdr:nvSpPr>
        <xdr:cNvPr id="341" name="n_3aveValue【公営住宅】&#10;一人当たり面積"/>
        <xdr:cNvSpPr txBox="1"/>
      </xdr:nvSpPr>
      <xdr:spPr>
        <a:xfrm>
          <a:off x="7626427" y="1423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64940</xdr:rowOff>
    </xdr:from>
    <xdr:ext cx="469744" cy="259045"/>
    <xdr:sp macro="" textlink="">
      <xdr:nvSpPr>
        <xdr:cNvPr id="342" name="n_1mainValue【公営住宅】&#10;一人当たり面積"/>
        <xdr:cNvSpPr txBox="1"/>
      </xdr:nvSpPr>
      <xdr:spPr>
        <a:xfrm>
          <a:off x="9391727" y="1463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65397</xdr:rowOff>
    </xdr:from>
    <xdr:ext cx="469744" cy="259045"/>
    <xdr:sp macro="" textlink="">
      <xdr:nvSpPr>
        <xdr:cNvPr id="343" name="n_2mainValue【公営住宅】&#10;一人当たり面積"/>
        <xdr:cNvSpPr txBox="1"/>
      </xdr:nvSpPr>
      <xdr:spPr>
        <a:xfrm>
          <a:off x="8515427" y="146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91457</xdr:rowOff>
    </xdr:from>
    <xdr:ext cx="469744" cy="259045"/>
    <xdr:sp macro="" textlink="">
      <xdr:nvSpPr>
        <xdr:cNvPr id="344" name="n_3mainValue【公営住宅】&#10;一人当たり面積"/>
        <xdr:cNvSpPr txBox="1"/>
      </xdr:nvSpPr>
      <xdr:spPr>
        <a:xfrm>
          <a:off x="7626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3" name="テキスト ボックス 35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4" name="直線コネクタ 35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55" name="テキスト ボックス 35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6" name="直線コネクタ 35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7" name="テキスト ボックス 35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8" name="直線コネクタ 35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9" name="テキスト ボックス 35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0" name="直線コネクタ 35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1" name="テキスト ボックス 36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2" name="直線コネクタ 36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3" name="テキスト ボックス 36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4" name="直線コネクタ 36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5" name="テキスト ボックス 36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67" name="テキスト ボックス 36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110489</xdr:rowOff>
    </xdr:from>
    <xdr:to>
      <xdr:col>24</xdr:col>
      <xdr:colOff>62865</xdr:colOff>
      <xdr:row>107</xdr:row>
      <xdr:rowOff>129539</xdr:rowOff>
    </xdr:to>
    <xdr:cxnSp macro="">
      <xdr:nvCxnSpPr>
        <xdr:cNvPr id="369" name="直線コネクタ 368"/>
        <xdr:cNvCxnSpPr/>
      </xdr:nvCxnSpPr>
      <xdr:spPr>
        <a:xfrm flipV="1">
          <a:off x="4634865" y="17084039"/>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133366</xdr:rowOff>
    </xdr:from>
    <xdr:ext cx="405111" cy="259045"/>
    <xdr:sp macro="" textlink="">
      <xdr:nvSpPr>
        <xdr:cNvPr id="370" name="【港湾・漁港】&#10;有形固定資産減価償却率最小値テキスト"/>
        <xdr:cNvSpPr txBox="1"/>
      </xdr:nvSpPr>
      <xdr:spPr>
        <a:xfrm>
          <a:off x="4673600" y="1847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129539</xdr:rowOff>
    </xdr:from>
    <xdr:to>
      <xdr:col>24</xdr:col>
      <xdr:colOff>152400</xdr:colOff>
      <xdr:row>107</xdr:row>
      <xdr:rowOff>129539</xdr:rowOff>
    </xdr:to>
    <xdr:cxnSp macro="">
      <xdr:nvCxnSpPr>
        <xdr:cNvPr id="371" name="直線コネクタ 370"/>
        <xdr:cNvCxnSpPr/>
      </xdr:nvCxnSpPr>
      <xdr:spPr>
        <a:xfrm>
          <a:off x="4546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57166</xdr:rowOff>
    </xdr:from>
    <xdr:ext cx="405111" cy="259045"/>
    <xdr:sp macro="" textlink="">
      <xdr:nvSpPr>
        <xdr:cNvPr id="372" name="【港湾・漁港】&#10;有形固定資産減価償却率最大値テキスト"/>
        <xdr:cNvSpPr txBox="1"/>
      </xdr:nvSpPr>
      <xdr:spPr>
        <a:xfrm>
          <a:off x="46736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110489</xdr:rowOff>
    </xdr:from>
    <xdr:to>
      <xdr:col>24</xdr:col>
      <xdr:colOff>152400</xdr:colOff>
      <xdr:row>99</xdr:row>
      <xdr:rowOff>110489</xdr:rowOff>
    </xdr:to>
    <xdr:cxnSp macro="">
      <xdr:nvCxnSpPr>
        <xdr:cNvPr id="373" name="直線コネクタ 372"/>
        <xdr:cNvCxnSpPr/>
      </xdr:nvCxnSpPr>
      <xdr:spPr>
        <a:xfrm>
          <a:off x="4546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26688</xdr:rowOff>
    </xdr:from>
    <xdr:ext cx="405111" cy="259045"/>
    <xdr:sp macro="" textlink="">
      <xdr:nvSpPr>
        <xdr:cNvPr id="374" name="【港湾・漁港】&#10;有形固定資産減価償却率平均値テキスト"/>
        <xdr:cNvSpPr txBox="1"/>
      </xdr:nvSpPr>
      <xdr:spPr>
        <a:xfrm>
          <a:off x="4673600" y="17514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48261</xdr:rowOff>
    </xdr:from>
    <xdr:to>
      <xdr:col>24</xdr:col>
      <xdr:colOff>114300</xdr:colOff>
      <xdr:row>102</xdr:row>
      <xdr:rowOff>149861</xdr:rowOff>
    </xdr:to>
    <xdr:sp macro="" textlink="">
      <xdr:nvSpPr>
        <xdr:cNvPr id="375" name="フローチャート: 判断 374"/>
        <xdr:cNvSpPr/>
      </xdr:nvSpPr>
      <xdr:spPr>
        <a:xfrm>
          <a:off x="45847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97789</xdr:rowOff>
    </xdr:from>
    <xdr:to>
      <xdr:col>20</xdr:col>
      <xdr:colOff>38100</xdr:colOff>
      <xdr:row>103</xdr:row>
      <xdr:rowOff>27939</xdr:rowOff>
    </xdr:to>
    <xdr:sp macro="" textlink="">
      <xdr:nvSpPr>
        <xdr:cNvPr id="376" name="フローチャート: 判断 375"/>
        <xdr:cNvSpPr/>
      </xdr:nvSpPr>
      <xdr:spPr>
        <a:xfrm>
          <a:off x="3746500" y="1758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162561</xdr:rowOff>
    </xdr:from>
    <xdr:to>
      <xdr:col>15</xdr:col>
      <xdr:colOff>101600</xdr:colOff>
      <xdr:row>103</xdr:row>
      <xdr:rowOff>92711</xdr:rowOff>
    </xdr:to>
    <xdr:sp macro="" textlink="">
      <xdr:nvSpPr>
        <xdr:cNvPr id="377" name="フローチャート: 判断 376"/>
        <xdr:cNvSpPr/>
      </xdr:nvSpPr>
      <xdr:spPr>
        <a:xfrm>
          <a:off x="28575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151130</xdr:rowOff>
    </xdr:from>
    <xdr:to>
      <xdr:col>10</xdr:col>
      <xdr:colOff>165100</xdr:colOff>
      <xdr:row>104</xdr:row>
      <xdr:rowOff>81280</xdr:rowOff>
    </xdr:to>
    <xdr:sp macro="" textlink="">
      <xdr:nvSpPr>
        <xdr:cNvPr id="378" name="フローチャート: 判断 377"/>
        <xdr:cNvSpPr/>
      </xdr:nvSpPr>
      <xdr:spPr>
        <a:xfrm>
          <a:off x="1968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93980</xdr:rowOff>
    </xdr:from>
    <xdr:to>
      <xdr:col>24</xdr:col>
      <xdr:colOff>114300</xdr:colOff>
      <xdr:row>102</xdr:row>
      <xdr:rowOff>24130</xdr:rowOff>
    </xdr:to>
    <xdr:sp macro="" textlink="">
      <xdr:nvSpPr>
        <xdr:cNvPr id="384" name="楕円 383"/>
        <xdr:cNvSpPr/>
      </xdr:nvSpPr>
      <xdr:spPr>
        <a:xfrm>
          <a:off x="45847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116857</xdr:rowOff>
    </xdr:from>
    <xdr:ext cx="405111" cy="259045"/>
    <xdr:sp macro="" textlink="">
      <xdr:nvSpPr>
        <xdr:cNvPr id="385" name="【港湾・漁港】&#10;有形固定資産減価償却率該当値テキスト"/>
        <xdr:cNvSpPr txBox="1"/>
      </xdr:nvSpPr>
      <xdr:spPr>
        <a:xfrm>
          <a:off x="4673600"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170180</xdr:rowOff>
    </xdr:from>
    <xdr:to>
      <xdr:col>20</xdr:col>
      <xdr:colOff>38100</xdr:colOff>
      <xdr:row>102</xdr:row>
      <xdr:rowOff>100330</xdr:rowOff>
    </xdr:to>
    <xdr:sp macro="" textlink="">
      <xdr:nvSpPr>
        <xdr:cNvPr id="386" name="楕円 385"/>
        <xdr:cNvSpPr/>
      </xdr:nvSpPr>
      <xdr:spPr>
        <a:xfrm>
          <a:off x="3746500" y="174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144780</xdr:rowOff>
    </xdr:from>
    <xdr:to>
      <xdr:col>24</xdr:col>
      <xdr:colOff>63500</xdr:colOff>
      <xdr:row>102</xdr:row>
      <xdr:rowOff>49530</xdr:rowOff>
    </xdr:to>
    <xdr:cxnSp macro="">
      <xdr:nvCxnSpPr>
        <xdr:cNvPr id="387" name="直線コネクタ 386"/>
        <xdr:cNvCxnSpPr/>
      </xdr:nvCxnSpPr>
      <xdr:spPr>
        <a:xfrm flipV="1">
          <a:off x="3797300" y="1746123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71120</xdr:rowOff>
    </xdr:from>
    <xdr:to>
      <xdr:col>15</xdr:col>
      <xdr:colOff>101600</xdr:colOff>
      <xdr:row>103</xdr:row>
      <xdr:rowOff>1270</xdr:rowOff>
    </xdr:to>
    <xdr:sp macro="" textlink="">
      <xdr:nvSpPr>
        <xdr:cNvPr id="388" name="楕円 387"/>
        <xdr:cNvSpPr/>
      </xdr:nvSpPr>
      <xdr:spPr>
        <a:xfrm>
          <a:off x="2857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49530</xdr:rowOff>
    </xdr:from>
    <xdr:to>
      <xdr:col>19</xdr:col>
      <xdr:colOff>177800</xdr:colOff>
      <xdr:row>102</xdr:row>
      <xdr:rowOff>121920</xdr:rowOff>
    </xdr:to>
    <xdr:cxnSp macro="">
      <xdr:nvCxnSpPr>
        <xdr:cNvPr id="389" name="直線コネクタ 388"/>
        <xdr:cNvCxnSpPr/>
      </xdr:nvCxnSpPr>
      <xdr:spPr>
        <a:xfrm flipV="1">
          <a:off x="2908300" y="175374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116839</xdr:rowOff>
    </xdr:from>
    <xdr:to>
      <xdr:col>10</xdr:col>
      <xdr:colOff>165100</xdr:colOff>
      <xdr:row>103</xdr:row>
      <xdr:rowOff>46989</xdr:rowOff>
    </xdr:to>
    <xdr:sp macro="" textlink="">
      <xdr:nvSpPr>
        <xdr:cNvPr id="390" name="楕円 389"/>
        <xdr:cNvSpPr/>
      </xdr:nvSpPr>
      <xdr:spPr>
        <a:xfrm>
          <a:off x="1968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121920</xdr:rowOff>
    </xdr:from>
    <xdr:to>
      <xdr:col>15</xdr:col>
      <xdr:colOff>50800</xdr:colOff>
      <xdr:row>102</xdr:row>
      <xdr:rowOff>167639</xdr:rowOff>
    </xdr:to>
    <xdr:cxnSp macro="">
      <xdr:nvCxnSpPr>
        <xdr:cNvPr id="391" name="直線コネクタ 390"/>
        <xdr:cNvCxnSpPr/>
      </xdr:nvCxnSpPr>
      <xdr:spPr>
        <a:xfrm flipV="1">
          <a:off x="2019300" y="176098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19066</xdr:rowOff>
    </xdr:from>
    <xdr:ext cx="405111" cy="259045"/>
    <xdr:sp macro="" textlink="">
      <xdr:nvSpPr>
        <xdr:cNvPr id="392" name="n_1aveValue【港湾・漁港】&#10;有形固定資産減価償却率"/>
        <xdr:cNvSpPr txBox="1"/>
      </xdr:nvSpPr>
      <xdr:spPr>
        <a:xfrm>
          <a:off x="3582044" y="1767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83838</xdr:rowOff>
    </xdr:from>
    <xdr:ext cx="405111" cy="259045"/>
    <xdr:sp macro="" textlink="">
      <xdr:nvSpPr>
        <xdr:cNvPr id="393" name="n_2aveValue【港湾・漁港】&#10;有形固定資産減価償却率"/>
        <xdr:cNvSpPr txBox="1"/>
      </xdr:nvSpPr>
      <xdr:spPr>
        <a:xfrm>
          <a:off x="27057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72407</xdr:rowOff>
    </xdr:from>
    <xdr:ext cx="405111" cy="259045"/>
    <xdr:sp macro="" textlink="">
      <xdr:nvSpPr>
        <xdr:cNvPr id="394" name="n_3aveValue【港湾・漁港】&#10;有形固定資産減価償却率"/>
        <xdr:cNvSpPr txBox="1"/>
      </xdr:nvSpPr>
      <xdr:spPr>
        <a:xfrm>
          <a:off x="1816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116857</xdr:rowOff>
    </xdr:from>
    <xdr:ext cx="405111" cy="259045"/>
    <xdr:sp macro="" textlink="">
      <xdr:nvSpPr>
        <xdr:cNvPr id="395" name="n_1mainValue【港湾・漁港】&#10;有形固定資産減価償却率"/>
        <xdr:cNvSpPr txBox="1"/>
      </xdr:nvSpPr>
      <xdr:spPr>
        <a:xfrm>
          <a:off x="3582044"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17797</xdr:rowOff>
    </xdr:from>
    <xdr:ext cx="405111" cy="259045"/>
    <xdr:sp macro="" textlink="">
      <xdr:nvSpPr>
        <xdr:cNvPr id="396" name="n_2mainValue【港湾・漁港】&#10;有形固定資産減価償却率"/>
        <xdr:cNvSpPr txBox="1"/>
      </xdr:nvSpPr>
      <xdr:spPr>
        <a:xfrm>
          <a:off x="2705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63516</xdr:rowOff>
    </xdr:from>
    <xdr:ext cx="405111" cy="259045"/>
    <xdr:sp macro="" textlink="">
      <xdr:nvSpPr>
        <xdr:cNvPr id="397" name="n_3mainValue【港湾・漁港】&#10;有形固定資産減価償却率"/>
        <xdr:cNvSpPr txBox="1"/>
      </xdr:nvSpPr>
      <xdr:spPr>
        <a:xfrm>
          <a:off x="1816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9" name="正方形/長方形 3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0" name="正方形/長方形 3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1" name="正方形/長方形 4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2" name="正方形/長方形 4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3" name="正方形/長方形 4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4" name="正方形/長方形 4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5" name="正方形/長方形 40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6" name="テキスト ボックス 40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7" name="直線コネクタ 40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8" name="直線コネクタ 40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09" name="テキスト ボックス 408"/>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0" name="直線コネクタ 40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11" name="テキスト ボックス 410"/>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13" name="テキスト ボックス 412"/>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4" name="直線コネクタ 41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15" name="テキスト ボックス 414"/>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6" name="直線コネクタ 41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17" name="テキスト ボックス 416"/>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9" name="テキスト ボックス 41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88201</xdr:rowOff>
    </xdr:from>
    <xdr:to>
      <xdr:col>54</xdr:col>
      <xdr:colOff>189865</xdr:colOff>
      <xdr:row>107</xdr:row>
      <xdr:rowOff>168917</xdr:rowOff>
    </xdr:to>
    <xdr:cxnSp macro="">
      <xdr:nvCxnSpPr>
        <xdr:cNvPr id="421" name="直線コネクタ 420"/>
        <xdr:cNvCxnSpPr/>
      </xdr:nvCxnSpPr>
      <xdr:spPr>
        <a:xfrm flipV="1">
          <a:off x="10476865" y="17404651"/>
          <a:ext cx="0" cy="110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1294</xdr:rowOff>
    </xdr:from>
    <xdr:ext cx="469744" cy="259045"/>
    <xdr:sp macro="" textlink="">
      <xdr:nvSpPr>
        <xdr:cNvPr id="422" name="【港湾・漁港】&#10;一人当たり有形固定資産（償却資産）額最小値テキスト"/>
        <xdr:cNvSpPr txBox="1"/>
      </xdr:nvSpPr>
      <xdr:spPr>
        <a:xfrm>
          <a:off x="10515600" y="1851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168917</xdr:rowOff>
    </xdr:from>
    <xdr:to>
      <xdr:col>55</xdr:col>
      <xdr:colOff>88900</xdr:colOff>
      <xdr:row>107</xdr:row>
      <xdr:rowOff>168917</xdr:rowOff>
    </xdr:to>
    <xdr:cxnSp macro="">
      <xdr:nvCxnSpPr>
        <xdr:cNvPr id="423" name="直線コネクタ 422"/>
        <xdr:cNvCxnSpPr/>
      </xdr:nvCxnSpPr>
      <xdr:spPr>
        <a:xfrm>
          <a:off x="10388600" y="18514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34878</xdr:rowOff>
    </xdr:from>
    <xdr:ext cx="534377" cy="259045"/>
    <xdr:sp macro="" textlink="">
      <xdr:nvSpPr>
        <xdr:cNvPr id="424" name="【港湾・漁港】&#10;一人当たり有形固定資産（償却資産）額最大値テキスト"/>
        <xdr:cNvSpPr txBox="1"/>
      </xdr:nvSpPr>
      <xdr:spPr>
        <a:xfrm>
          <a:off x="10515600" y="1717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88201</xdr:rowOff>
    </xdr:from>
    <xdr:to>
      <xdr:col>55</xdr:col>
      <xdr:colOff>88900</xdr:colOff>
      <xdr:row>101</xdr:row>
      <xdr:rowOff>88201</xdr:rowOff>
    </xdr:to>
    <xdr:cxnSp macro="">
      <xdr:nvCxnSpPr>
        <xdr:cNvPr id="425" name="直線コネクタ 424"/>
        <xdr:cNvCxnSpPr/>
      </xdr:nvCxnSpPr>
      <xdr:spPr>
        <a:xfrm>
          <a:off x="10388600" y="17404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170420</xdr:rowOff>
    </xdr:from>
    <xdr:ext cx="534377" cy="259045"/>
    <xdr:sp macro="" textlink="">
      <xdr:nvSpPr>
        <xdr:cNvPr id="426" name="【港湾・漁港】&#10;一人当たり有形固定資産（償却資産）額平均値テキスト"/>
        <xdr:cNvSpPr txBox="1"/>
      </xdr:nvSpPr>
      <xdr:spPr>
        <a:xfrm>
          <a:off x="10515600" y="18172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20543</xdr:rowOff>
    </xdr:from>
    <xdr:to>
      <xdr:col>55</xdr:col>
      <xdr:colOff>50800</xdr:colOff>
      <xdr:row>106</xdr:row>
      <xdr:rowOff>122143</xdr:rowOff>
    </xdr:to>
    <xdr:sp macro="" textlink="">
      <xdr:nvSpPr>
        <xdr:cNvPr id="427" name="フローチャート: 判断 426"/>
        <xdr:cNvSpPr/>
      </xdr:nvSpPr>
      <xdr:spPr>
        <a:xfrm>
          <a:off x="10426700" y="1819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29514</xdr:rowOff>
    </xdr:from>
    <xdr:to>
      <xdr:col>50</xdr:col>
      <xdr:colOff>165100</xdr:colOff>
      <xdr:row>106</xdr:row>
      <xdr:rowOff>131114</xdr:rowOff>
    </xdr:to>
    <xdr:sp macro="" textlink="">
      <xdr:nvSpPr>
        <xdr:cNvPr id="428" name="フローチャート: 判断 427"/>
        <xdr:cNvSpPr/>
      </xdr:nvSpPr>
      <xdr:spPr>
        <a:xfrm>
          <a:off x="9588500" y="182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35116</xdr:rowOff>
    </xdr:from>
    <xdr:to>
      <xdr:col>46</xdr:col>
      <xdr:colOff>38100</xdr:colOff>
      <xdr:row>106</xdr:row>
      <xdr:rowOff>136716</xdr:rowOff>
    </xdr:to>
    <xdr:sp macro="" textlink="">
      <xdr:nvSpPr>
        <xdr:cNvPr id="429" name="フローチャート: 判断 428"/>
        <xdr:cNvSpPr/>
      </xdr:nvSpPr>
      <xdr:spPr>
        <a:xfrm>
          <a:off x="8699500" y="182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50888</xdr:rowOff>
    </xdr:from>
    <xdr:to>
      <xdr:col>41</xdr:col>
      <xdr:colOff>101600</xdr:colOff>
      <xdr:row>106</xdr:row>
      <xdr:rowOff>152488</xdr:rowOff>
    </xdr:to>
    <xdr:sp macro="" textlink="">
      <xdr:nvSpPr>
        <xdr:cNvPr id="430" name="フローチャート: 判断 429"/>
        <xdr:cNvSpPr/>
      </xdr:nvSpPr>
      <xdr:spPr>
        <a:xfrm>
          <a:off x="7810500" y="1822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37401</xdr:rowOff>
    </xdr:from>
    <xdr:to>
      <xdr:col>55</xdr:col>
      <xdr:colOff>50800</xdr:colOff>
      <xdr:row>101</xdr:row>
      <xdr:rowOff>139001</xdr:rowOff>
    </xdr:to>
    <xdr:sp macro="" textlink="">
      <xdr:nvSpPr>
        <xdr:cNvPr id="436" name="楕円 435"/>
        <xdr:cNvSpPr/>
      </xdr:nvSpPr>
      <xdr:spPr>
        <a:xfrm>
          <a:off x="10426700" y="1735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161878</xdr:rowOff>
    </xdr:from>
    <xdr:ext cx="534377" cy="259045"/>
    <xdr:sp macro="" textlink="">
      <xdr:nvSpPr>
        <xdr:cNvPr id="437" name="【港湾・漁港】&#10;一人当たり有形固定資産（償却資産）額該当値テキスト"/>
        <xdr:cNvSpPr txBox="1"/>
      </xdr:nvSpPr>
      <xdr:spPr>
        <a:xfrm>
          <a:off x="10515600" y="1730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32849</xdr:rowOff>
    </xdr:from>
    <xdr:to>
      <xdr:col>50</xdr:col>
      <xdr:colOff>165100</xdr:colOff>
      <xdr:row>101</xdr:row>
      <xdr:rowOff>134449</xdr:rowOff>
    </xdr:to>
    <xdr:sp macro="" textlink="">
      <xdr:nvSpPr>
        <xdr:cNvPr id="438" name="楕円 437"/>
        <xdr:cNvSpPr/>
      </xdr:nvSpPr>
      <xdr:spPr>
        <a:xfrm>
          <a:off x="9588500" y="1734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83649</xdr:rowOff>
    </xdr:from>
    <xdr:to>
      <xdr:col>55</xdr:col>
      <xdr:colOff>0</xdr:colOff>
      <xdr:row>101</xdr:row>
      <xdr:rowOff>88201</xdr:rowOff>
    </xdr:to>
    <xdr:cxnSp macro="">
      <xdr:nvCxnSpPr>
        <xdr:cNvPr id="439" name="直線コネクタ 438"/>
        <xdr:cNvCxnSpPr/>
      </xdr:nvCxnSpPr>
      <xdr:spPr>
        <a:xfrm>
          <a:off x="9639300" y="17400099"/>
          <a:ext cx="838200" cy="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27229</xdr:rowOff>
    </xdr:from>
    <xdr:to>
      <xdr:col>46</xdr:col>
      <xdr:colOff>38100</xdr:colOff>
      <xdr:row>101</xdr:row>
      <xdr:rowOff>128829</xdr:rowOff>
    </xdr:to>
    <xdr:sp macro="" textlink="">
      <xdr:nvSpPr>
        <xdr:cNvPr id="440" name="楕円 439"/>
        <xdr:cNvSpPr/>
      </xdr:nvSpPr>
      <xdr:spPr>
        <a:xfrm>
          <a:off x="8699500" y="1734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78029</xdr:rowOff>
    </xdr:from>
    <xdr:to>
      <xdr:col>50</xdr:col>
      <xdr:colOff>114300</xdr:colOff>
      <xdr:row>101</xdr:row>
      <xdr:rowOff>83649</xdr:rowOff>
    </xdr:to>
    <xdr:cxnSp macro="">
      <xdr:nvCxnSpPr>
        <xdr:cNvPr id="441" name="直線コネクタ 440"/>
        <xdr:cNvCxnSpPr/>
      </xdr:nvCxnSpPr>
      <xdr:spPr>
        <a:xfrm>
          <a:off x="8750300" y="17394479"/>
          <a:ext cx="8890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42354</xdr:rowOff>
    </xdr:from>
    <xdr:to>
      <xdr:col>41</xdr:col>
      <xdr:colOff>101600</xdr:colOff>
      <xdr:row>101</xdr:row>
      <xdr:rowOff>143954</xdr:rowOff>
    </xdr:to>
    <xdr:sp macro="" textlink="">
      <xdr:nvSpPr>
        <xdr:cNvPr id="442" name="楕円 441"/>
        <xdr:cNvSpPr/>
      </xdr:nvSpPr>
      <xdr:spPr>
        <a:xfrm>
          <a:off x="7810500" y="1735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78029</xdr:rowOff>
    </xdr:from>
    <xdr:to>
      <xdr:col>45</xdr:col>
      <xdr:colOff>177800</xdr:colOff>
      <xdr:row>101</xdr:row>
      <xdr:rowOff>93154</xdr:rowOff>
    </xdr:to>
    <xdr:cxnSp macro="">
      <xdr:nvCxnSpPr>
        <xdr:cNvPr id="443" name="直線コネクタ 442"/>
        <xdr:cNvCxnSpPr/>
      </xdr:nvCxnSpPr>
      <xdr:spPr>
        <a:xfrm flipV="1">
          <a:off x="7861300" y="17394479"/>
          <a:ext cx="889000" cy="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122241</xdr:rowOff>
    </xdr:from>
    <xdr:ext cx="534377" cy="259045"/>
    <xdr:sp macro="" textlink="">
      <xdr:nvSpPr>
        <xdr:cNvPr id="444" name="n_1aveValue【港湾・漁港】&#10;一人当たり有形固定資産（償却資産）額"/>
        <xdr:cNvSpPr txBox="1"/>
      </xdr:nvSpPr>
      <xdr:spPr>
        <a:xfrm>
          <a:off x="9359411" y="182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127843</xdr:rowOff>
    </xdr:from>
    <xdr:ext cx="534377" cy="259045"/>
    <xdr:sp macro="" textlink="">
      <xdr:nvSpPr>
        <xdr:cNvPr id="445" name="n_2aveValue【港湾・漁港】&#10;一人当たり有形固定資産（償却資産）額"/>
        <xdr:cNvSpPr txBox="1"/>
      </xdr:nvSpPr>
      <xdr:spPr>
        <a:xfrm>
          <a:off x="8483111" y="1830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143615</xdr:rowOff>
    </xdr:from>
    <xdr:ext cx="534377" cy="259045"/>
    <xdr:sp macro="" textlink="">
      <xdr:nvSpPr>
        <xdr:cNvPr id="446" name="n_3aveValue【港湾・漁港】&#10;一人当たり有形固定資産（償却資産）額"/>
        <xdr:cNvSpPr txBox="1"/>
      </xdr:nvSpPr>
      <xdr:spPr>
        <a:xfrm>
          <a:off x="7594111" y="1831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99</xdr:row>
      <xdr:rowOff>150976</xdr:rowOff>
    </xdr:from>
    <xdr:ext cx="534377" cy="259045"/>
    <xdr:sp macro="" textlink="">
      <xdr:nvSpPr>
        <xdr:cNvPr id="447" name="n_1mainValue【港湾・漁港】&#10;一人当たり有形固定資産（償却資産）額"/>
        <xdr:cNvSpPr txBox="1"/>
      </xdr:nvSpPr>
      <xdr:spPr>
        <a:xfrm>
          <a:off x="9359411" y="1712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99</xdr:row>
      <xdr:rowOff>145356</xdr:rowOff>
    </xdr:from>
    <xdr:ext cx="534377" cy="259045"/>
    <xdr:sp macro="" textlink="">
      <xdr:nvSpPr>
        <xdr:cNvPr id="448" name="n_2mainValue【港湾・漁港】&#10;一人当たり有形固定資産（償却資産）額"/>
        <xdr:cNvSpPr txBox="1"/>
      </xdr:nvSpPr>
      <xdr:spPr>
        <a:xfrm>
          <a:off x="8483111" y="1711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99</xdr:row>
      <xdr:rowOff>160481</xdr:rowOff>
    </xdr:from>
    <xdr:ext cx="534377" cy="259045"/>
    <xdr:sp macro="" textlink="">
      <xdr:nvSpPr>
        <xdr:cNvPr id="449" name="n_3mainValue【港湾・漁港】&#10;一人当たり有形固定資産（償却資産）額"/>
        <xdr:cNvSpPr txBox="1"/>
      </xdr:nvSpPr>
      <xdr:spPr>
        <a:xfrm>
          <a:off x="7594111" y="1713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0" name="テキスト ボックス 45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1" name="直線コネクタ 46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2" name="テキスト ボックス 46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3" name="直線コネクタ 46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4" name="テキスト ボックス 46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5" name="直線コネクタ 46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6" name="テキスト ボックス 46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7" name="直線コネクタ 46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8" name="テキスト ボックス 46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9" name="直線コネクタ 46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0" name="テキスト ボックス 46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1" name="直線コネクタ 4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2" name="テキスト ボックス 47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40005</xdr:rowOff>
    </xdr:from>
    <xdr:to>
      <xdr:col>85</xdr:col>
      <xdr:colOff>126364</xdr:colOff>
      <xdr:row>41</xdr:row>
      <xdr:rowOff>139065</xdr:rowOff>
    </xdr:to>
    <xdr:cxnSp macro="">
      <xdr:nvCxnSpPr>
        <xdr:cNvPr id="474" name="直線コネクタ 473"/>
        <xdr:cNvCxnSpPr/>
      </xdr:nvCxnSpPr>
      <xdr:spPr>
        <a:xfrm flipV="1">
          <a:off x="16318864" y="586930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475"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476" name="直線コネクタ 475"/>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158132</xdr:rowOff>
    </xdr:from>
    <xdr:ext cx="405111" cy="259045"/>
    <xdr:sp macro="" textlink="">
      <xdr:nvSpPr>
        <xdr:cNvPr id="477" name="【認定こども園・幼稚園・保育所】&#10;有形固定資産減価償却率最大値テキスト"/>
        <xdr:cNvSpPr txBox="1"/>
      </xdr:nvSpPr>
      <xdr:spPr>
        <a:xfrm>
          <a:off x="16357600" y="564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40005</xdr:rowOff>
    </xdr:from>
    <xdr:to>
      <xdr:col>86</xdr:col>
      <xdr:colOff>25400</xdr:colOff>
      <xdr:row>34</xdr:row>
      <xdr:rowOff>40005</xdr:rowOff>
    </xdr:to>
    <xdr:cxnSp macro="">
      <xdr:nvCxnSpPr>
        <xdr:cNvPr id="478" name="直線コネクタ 477"/>
        <xdr:cNvCxnSpPr/>
      </xdr:nvCxnSpPr>
      <xdr:spPr>
        <a:xfrm>
          <a:off x="16230600" y="586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82567</xdr:rowOff>
    </xdr:from>
    <xdr:ext cx="405111" cy="259045"/>
    <xdr:sp macro="" textlink="">
      <xdr:nvSpPr>
        <xdr:cNvPr id="479" name="【認定こども園・幼稚園・保育所】&#10;有形固定資産減価償却率平均値テキスト"/>
        <xdr:cNvSpPr txBox="1"/>
      </xdr:nvSpPr>
      <xdr:spPr>
        <a:xfrm>
          <a:off x="16357600" y="642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59690</xdr:rowOff>
    </xdr:from>
    <xdr:to>
      <xdr:col>85</xdr:col>
      <xdr:colOff>177800</xdr:colOff>
      <xdr:row>38</xdr:row>
      <xdr:rowOff>161290</xdr:rowOff>
    </xdr:to>
    <xdr:sp macro="" textlink="">
      <xdr:nvSpPr>
        <xdr:cNvPr id="480" name="フローチャート: 判断 479"/>
        <xdr:cNvSpPr/>
      </xdr:nvSpPr>
      <xdr:spPr>
        <a:xfrm>
          <a:off x="16268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38735</xdr:rowOff>
    </xdr:from>
    <xdr:to>
      <xdr:col>81</xdr:col>
      <xdr:colOff>101600</xdr:colOff>
      <xdr:row>38</xdr:row>
      <xdr:rowOff>140335</xdr:rowOff>
    </xdr:to>
    <xdr:sp macro="" textlink="">
      <xdr:nvSpPr>
        <xdr:cNvPr id="481" name="フローチャート: 判断 480"/>
        <xdr:cNvSpPr/>
      </xdr:nvSpPr>
      <xdr:spPr>
        <a:xfrm>
          <a:off x="154305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52070</xdr:rowOff>
    </xdr:from>
    <xdr:to>
      <xdr:col>76</xdr:col>
      <xdr:colOff>165100</xdr:colOff>
      <xdr:row>38</xdr:row>
      <xdr:rowOff>153670</xdr:rowOff>
    </xdr:to>
    <xdr:sp macro="" textlink="">
      <xdr:nvSpPr>
        <xdr:cNvPr id="482" name="フローチャート: 判断 481"/>
        <xdr:cNvSpPr/>
      </xdr:nvSpPr>
      <xdr:spPr>
        <a:xfrm>
          <a:off x="14541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153035</xdr:rowOff>
    </xdr:from>
    <xdr:to>
      <xdr:col>72</xdr:col>
      <xdr:colOff>38100</xdr:colOff>
      <xdr:row>38</xdr:row>
      <xdr:rowOff>83185</xdr:rowOff>
    </xdr:to>
    <xdr:sp macro="" textlink="">
      <xdr:nvSpPr>
        <xdr:cNvPr id="483" name="フローチャート: 判断 482"/>
        <xdr:cNvSpPr/>
      </xdr:nvSpPr>
      <xdr:spPr>
        <a:xfrm>
          <a:off x="13652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4" name="テキスト ボックス 48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5" name="テキスト ボックス 48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6" name="テキスト ボックス 48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7" name="テキスト ボックス 48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8" name="テキスト ボックス 48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40640</xdr:rowOff>
    </xdr:from>
    <xdr:to>
      <xdr:col>85</xdr:col>
      <xdr:colOff>177800</xdr:colOff>
      <xdr:row>39</xdr:row>
      <xdr:rowOff>142240</xdr:rowOff>
    </xdr:to>
    <xdr:sp macro="" textlink="">
      <xdr:nvSpPr>
        <xdr:cNvPr id="489" name="楕円 488"/>
        <xdr:cNvSpPr/>
      </xdr:nvSpPr>
      <xdr:spPr>
        <a:xfrm>
          <a:off x="162687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19067</xdr:rowOff>
    </xdr:from>
    <xdr:ext cx="405111" cy="259045"/>
    <xdr:sp macro="" textlink="">
      <xdr:nvSpPr>
        <xdr:cNvPr id="490" name="【認定こども園・幼稚園・保育所】&#10;有形固定資産減価償却率該当値テキスト"/>
        <xdr:cNvSpPr txBox="1"/>
      </xdr:nvSpPr>
      <xdr:spPr>
        <a:xfrm>
          <a:off x="163576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65405</xdr:rowOff>
    </xdr:from>
    <xdr:to>
      <xdr:col>81</xdr:col>
      <xdr:colOff>101600</xdr:colOff>
      <xdr:row>39</xdr:row>
      <xdr:rowOff>167005</xdr:rowOff>
    </xdr:to>
    <xdr:sp macro="" textlink="">
      <xdr:nvSpPr>
        <xdr:cNvPr id="491" name="楕円 490"/>
        <xdr:cNvSpPr/>
      </xdr:nvSpPr>
      <xdr:spPr>
        <a:xfrm>
          <a:off x="154305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91440</xdr:rowOff>
    </xdr:from>
    <xdr:to>
      <xdr:col>85</xdr:col>
      <xdr:colOff>127000</xdr:colOff>
      <xdr:row>39</xdr:row>
      <xdr:rowOff>116205</xdr:rowOff>
    </xdr:to>
    <xdr:cxnSp macro="">
      <xdr:nvCxnSpPr>
        <xdr:cNvPr id="492" name="直線コネクタ 491"/>
        <xdr:cNvCxnSpPr/>
      </xdr:nvCxnSpPr>
      <xdr:spPr>
        <a:xfrm flipV="1">
          <a:off x="15481300" y="677799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95885</xdr:rowOff>
    </xdr:from>
    <xdr:to>
      <xdr:col>76</xdr:col>
      <xdr:colOff>165100</xdr:colOff>
      <xdr:row>40</xdr:row>
      <xdr:rowOff>26035</xdr:rowOff>
    </xdr:to>
    <xdr:sp macro="" textlink="">
      <xdr:nvSpPr>
        <xdr:cNvPr id="493" name="楕円 492"/>
        <xdr:cNvSpPr/>
      </xdr:nvSpPr>
      <xdr:spPr>
        <a:xfrm>
          <a:off x="14541500" y="67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116205</xdr:rowOff>
    </xdr:from>
    <xdr:to>
      <xdr:col>81</xdr:col>
      <xdr:colOff>50800</xdr:colOff>
      <xdr:row>39</xdr:row>
      <xdr:rowOff>146685</xdr:rowOff>
    </xdr:to>
    <xdr:cxnSp macro="">
      <xdr:nvCxnSpPr>
        <xdr:cNvPr id="494" name="直線コネクタ 493"/>
        <xdr:cNvCxnSpPr/>
      </xdr:nvCxnSpPr>
      <xdr:spPr>
        <a:xfrm flipV="1">
          <a:off x="14592300" y="68027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132080</xdr:rowOff>
    </xdr:from>
    <xdr:to>
      <xdr:col>72</xdr:col>
      <xdr:colOff>38100</xdr:colOff>
      <xdr:row>40</xdr:row>
      <xdr:rowOff>62230</xdr:rowOff>
    </xdr:to>
    <xdr:sp macro="" textlink="">
      <xdr:nvSpPr>
        <xdr:cNvPr id="495" name="楕円 494"/>
        <xdr:cNvSpPr/>
      </xdr:nvSpPr>
      <xdr:spPr>
        <a:xfrm>
          <a:off x="13652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146685</xdr:rowOff>
    </xdr:from>
    <xdr:to>
      <xdr:col>76</xdr:col>
      <xdr:colOff>114300</xdr:colOff>
      <xdr:row>40</xdr:row>
      <xdr:rowOff>11430</xdr:rowOff>
    </xdr:to>
    <xdr:cxnSp macro="">
      <xdr:nvCxnSpPr>
        <xdr:cNvPr id="496" name="直線コネクタ 495"/>
        <xdr:cNvCxnSpPr/>
      </xdr:nvCxnSpPr>
      <xdr:spPr>
        <a:xfrm flipV="1">
          <a:off x="13703300" y="68332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156862</xdr:rowOff>
    </xdr:from>
    <xdr:ext cx="405111" cy="259045"/>
    <xdr:sp macro="" textlink="">
      <xdr:nvSpPr>
        <xdr:cNvPr id="497" name="n_1aveValue【認定こども園・幼稚園・保育所】&#10;有形固定資産減価償却率"/>
        <xdr:cNvSpPr txBox="1"/>
      </xdr:nvSpPr>
      <xdr:spPr>
        <a:xfrm>
          <a:off x="15266044" y="632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170197</xdr:rowOff>
    </xdr:from>
    <xdr:ext cx="405111" cy="259045"/>
    <xdr:sp macro="" textlink="">
      <xdr:nvSpPr>
        <xdr:cNvPr id="498" name="n_2aveValue【認定こども園・幼稚園・保育所】&#10;有形固定資産減価償却率"/>
        <xdr:cNvSpPr txBox="1"/>
      </xdr:nvSpPr>
      <xdr:spPr>
        <a:xfrm>
          <a:off x="1438974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99712</xdr:rowOff>
    </xdr:from>
    <xdr:ext cx="405111" cy="259045"/>
    <xdr:sp macro="" textlink="">
      <xdr:nvSpPr>
        <xdr:cNvPr id="499" name="n_3aveValue【認定こども園・幼稚園・保育所】&#10;有形固定資産減価償却率"/>
        <xdr:cNvSpPr txBox="1"/>
      </xdr:nvSpPr>
      <xdr:spPr>
        <a:xfrm>
          <a:off x="13500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158132</xdr:rowOff>
    </xdr:from>
    <xdr:ext cx="405111" cy="259045"/>
    <xdr:sp macro="" textlink="">
      <xdr:nvSpPr>
        <xdr:cNvPr id="500" name="n_1mainValue【認定こども園・幼稚園・保育所】&#10;有形固定資産減価償却率"/>
        <xdr:cNvSpPr txBox="1"/>
      </xdr:nvSpPr>
      <xdr:spPr>
        <a:xfrm>
          <a:off x="15266044" y="684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17162</xdr:rowOff>
    </xdr:from>
    <xdr:ext cx="405111" cy="259045"/>
    <xdr:sp macro="" textlink="">
      <xdr:nvSpPr>
        <xdr:cNvPr id="501" name="n_2mainValue【認定こども園・幼稚園・保育所】&#10;有形固定資産減価償却率"/>
        <xdr:cNvSpPr txBox="1"/>
      </xdr:nvSpPr>
      <xdr:spPr>
        <a:xfrm>
          <a:off x="14389744" y="687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53357</xdr:rowOff>
    </xdr:from>
    <xdr:ext cx="405111" cy="259045"/>
    <xdr:sp macro="" textlink="">
      <xdr:nvSpPr>
        <xdr:cNvPr id="502" name="n_3mainValue【認定こども園・幼稚園・保育所】&#10;有形固定資産減価償却率"/>
        <xdr:cNvSpPr txBox="1"/>
      </xdr:nvSpPr>
      <xdr:spPr>
        <a:xfrm>
          <a:off x="13500744" y="691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4" name="正方形/長方形 5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5" name="正方形/長方形 5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6" name="正方形/長方形 5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7" name="正方形/長方形 5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8" name="正方形/長方形 5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9" name="正方形/長方形 5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1" name="テキスト ボックス 5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2" name="直線コネクタ 5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3" name="直線コネクタ 51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4" name="テキスト ボックス 51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5" name="直線コネクタ 51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16" name="テキスト ボックス 51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7" name="直線コネクタ 51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18" name="テキスト ボックス 51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9" name="直線コネクタ 51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20" name="テキスト ボックス 51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1" name="直線コネクタ 52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2" name="テキスト ボックス 52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3" name="直線コネクタ 5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4" name="テキスト ボックス 52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22860</xdr:rowOff>
    </xdr:from>
    <xdr:to>
      <xdr:col>116</xdr:col>
      <xdr:colOff>62864</xdr:colOff>
      <xdr:row>41</xdr:row>
      <xdr:rowOff>19050</xdr:rowOff>
    </xdr:to>
    <xdr:cxnSp macro="">
      <xdr:nvCxnSpPr>
        <xdr:cNvPr id="526" name="直線コネクタ 525"/>
        <xdr:cNvCxnSpPr/>
      </xdr:nvCxnSpPr>
      <xdr:spPr>
        <a:xfrm flipV="1">
          <a:off x="22160864" y="58521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22877</xdr:rowOff>
    </xdr:from>
    <xdr:ext cx="469744" cy="259045"/>
    <xdr:sp macro="" textlink="">
      <xdr:nvSpPr>
        <xdr:cNvPr id="527" name="【認定こども園・幼稚園・保育所】&#10;一人当たり面積最小値テキスト"/>
        <xdr:cNvSpPr txBox="1"/>
      </xdr:nvSpPr>
      <xdr:spPr>
        <a:xfrm>
          <a:off x="22199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19050</xdr:rowOff>
    </xdr:from>
    <xdr:to>
      <xdr:col>116</xdr:col>
      <xdr:colOff>152400</xdr:colOff>
      <xdr:row>41</xdr:row>
      <xdr:rowOff>19050</xdr:rowOff>
    </xdr:to>
    <xdr:cxnSp macro="">
      <xdr:nvCxnSpPr>
        <xdr:cNvPr id="528" name="直線コネクタ 527"/>
        <xdr:cNvCxnSpPr/>
      </xdr:nvCxnSpPr>
      <xdr:spPr>
        <a:xfrm>
          <a:off x="22072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140987</xdr:rowOff>
    </xdr:from>
    <xdr:ext cx="469744" cy="259045"/>
    <xdr:sp macro="" textlink="">
      <xdr:nvSpPr>
        <xdr:cNvPr id="529" name="【認定こども園・幼稚園・保育所】&#10;一人当たり面積最大値テキスト"/>
        <xdr:cNvSpPr txBox="1"/>
      </xdr:nvSpPr>
      <xdr:spPr>
        <a:xfrm>
          <a:off x="22199600" y="562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22860</xdr:rowOff>
    </xdr:from>
    <xdr:to>
      <xdr:col>116</xdr:col>
      <xdr:colOff>152400</xdr:colOff>
      <xdr:row>34</xdr:row>
      <xdr:rowOff>22860</xdr:rowOff>
    </xdr:to>
    <xdr:cxnSp macro="">
      <xdr:nvCxnSpPr>
        <xdr:cNvPr id="530" name="直線コネクタ 529"/>
        <xdr:cNvCxnSpPr/>
      </xdr:nvCxnSpPr>
      <xdr:spPr>
        <a:xfrm>
          <a:off x="22072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114317</xdr:rowOff>
    </xdr:from>
    <xdr:ext cx="469744" cy="259045"/>
    <xdr:sp macro="" textlink="">
      <xdr:nvSpPr>
        <xdr:cNvPr id="531" name="【認定こども園・幼稚園・保育所】&#10;一人当たり面積平均値テキスト"/>
        <xdr:cNvSpPr txBox="1"/>
      </xdr:nvSpPr>
      <xdr:spPr>
        <a:xfrm>
          <a:off x="22199600" y="6457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135890</xdr:rowOff>
    </xdr:from>
    <xdr:to>
      <xdr:col>116</xdr:col>
      <xdr:colOff>114300</xdr:colOff>
      <xdr:row>38</xdr:row>
      <xdr:rowOff>66040</xdr:rowOff>
    </xdr:to>
    <xdr:sp macro="" textlink="">
      <xdr:nvSpPr>
        <xdr:cNvPr id="532" name="フローチャート: 判断 531"/>
        <xdr:cNvSpPr/>
      </xdr:nvSpPr>
      <xdr:spPr>
        <a:xfrm>
          <a:off x="22110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135890</xdr:rowOff>
    </xdr:from>
    <xdr:to>
      <xdr:col>112</xdr:col>
      <xdr:colOff>38100</xdr:colOff>
      <xdr:row>38</xdr:row>
      <xdr:rowOff>66040</xdr:rowOff>
    </xdr:to>
    <xdr:sp macro="" textlink="">
      <xdr:nvSpPr>
        <xdr:cNvPr id="533" name="フローチャート: 判断 532"/>
        <xdr:cNvSpPr/>
      </xdr:nvSpPr>
      <xdr:spPr>
        <a:xfrm>
          <a:off x="2127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143510</xdr:rowOff>
    </xdr:from>
    <xdr:to>
      <xdr:col>107</xdr:col>
      <xdr:colOff>101600</xdr:colOff>
      <xdr:row>38</xdr:row>
      <xdr:rowOff>73660</xdr:rowOff>
    </xdr:to>
    <xdr:sp macro="" textlink="">
      <xdr:nvSpPr>
        <xdr:cNvPr id="534" name="フローチャート: 判断 533"/>
        <xdr:cNvSpPr/>
      </xdr:nvSpPr>
      <xdr:spPr>
        <a:xfrm>
          <a:off x="20383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535" name="フローチャート: 判断 534"/>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6" name="テキスト ボックス 5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7" name="テキスト ボックス 5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8" name="テキスト ボックス 5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9" name="テキスト ボックス 5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0" name="テキスト ボックス 5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162560</xdr:rowOff>
    </xdr:from>
    <xdr:to>
      <xdr:col>116</xdr:col>
      <xdr:colOff>114300</xdr:colOff>
      <xdr:row>37</xdr:row>
      <xdr:rowOff>92710</xdr:rowOff>
    </xdr:to>
    <xdr:sp macro="" textlink="">
      <xdr:nvSpPr>
        <xdr:cNvPr id="541" name="楕円 540"/>
        <xdr:cNvSpPr/>
      </xdr:nvSpPr>
      <xdr:spPr>
        <a:xfrm>
          <a:off x="22110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13987</xdr:rowOff>
    </xdr:from>
    <xdr:ext cx="469744" cy="259045"/>
    <xdr:sp macro="" textlink="">
      <xdr:nvSpPr>
        <xdr:cNvPr id="542" name="【認定こども園・幼稚園・保育所】&#10;一人当たり面積該当値テキスト"/>
        <xdr:cNvSpPr txBox="1"/>
      </xdr:nvSpPr>
      <xdr:spPr>
        <a:xfrm>
          <a:off x="22199600"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6350</xdr:rowOff>
    </xdr:from>
    <xdr:to>
      <xdr:col>112</xdr:col>
      <xdr:colOff>38100</xdr:colOff>
      <xdr:row>37</xdr:row>
      <xdr:rowOff>107950</xdr:rowOff>
    </xdr:to>
    <xdr:sp macro="" textlink="">
      <xdr:nvSpPr>
        <xdr:cNvPr id="543" name="楕円 542"/>
        <xdr:cNvSpPr/>
      </xdr:nvSpPr>
      <xdr:spPr>
        <a:xfrm>
          <a:off x="21272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41910</xdr:rowOff>
    </xdr:from>
    <xdr:to>
      <xdr:col>116</xdr:col>
      <xdr:colOff>63500</xdr:colOff>
      <xdr:row>37</xdr:row>
      <xdr:rowOff>57150</xdr:rowOff>
    </xdr:to>
    <xdr:cxnSp macro="">
      <xdr:nvCxnSpPr>
        <xdr:cNvPr id="544" name="直線コネクタ 543"/>
        <xdr:cNvCxnSpPr/>
      </xdr:nvCxnSpPr>
      <xdr:spPr>
        <a:xfrm flipV="1">
          <a:off x="21323300" y="63855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162560</xdr:rowOff>
    </xdr:from>
    <xdr:to>
      <xdr:col>107</xdr:col>
      <xdr:colOff>101600</xdr:colOff>
      <xdr:row>37</xdr:row>
      <xdr:rowOff>92710</xdr:rowOff>
    </xdr:to>
    <xdr:sp macro="" textlink="">
      <xdr:nvSpPr>
        <xdr:cNvPr id="545" name="楕円 544"/>
        <xdr:cNvSpPr/>
      </xdr:nvSpPr>
      <xdr:spPr>
        <a:xfrm>
          <a:off x="20383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41910</xdr:rowOff>
    </xdr:from>
    <xdr:to>
      <xdr:col>111</xdr:col>
      <xdr:colOff>177800</xdr:colOff>
      <xdr:row>37</xdr:row>
      <xdr:rowOff>57150</xdr:rowOff>
    </xdr:to>
    <xdr:cxnSp macro="">
      <xdr:nvCxnSpPr>
        <xdr:cNvPr id="546" name="直線コネクタ 545"/>
        <xdr:cNvCxnSpPr/>
      </xdr:nvCxnSpPr>
      <xdr:spPr>
        <a:xfrm>
          <a:off x="20434300" y="6385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154940</xdr:rowOff>
    </xdr:from>
    <xdr:to>
      <xdr:col>102</xdr:col>
      <xdr:colOff>165100</xdr:colOff>
      <xdr:row>37</xdr:row>
      <xdr:rowOff>85090</xdr:rowOff>
    </xdr:to>
    <xdr:sp macro="" textlink="">
      <xdr:nvSpPr>
        <xdr:cNvPr id="547" name="楕円 546"/>
        <xdr:cNvSpPr/>
      </xdr:nvSpPr>
      <xdr:spPr>
        <a:xfrm>
          <a:off x="19494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34290</xdr:rowOff>
    </xdr:from>
    <xdr:to>
      <xdr:col>107</xdr:col>
      <xdr:colOff>50800</xdr:colOff>
      <xdr:row>37</xdr:row>
      <xdr:rowOff>41910</xdr:rowOff>
    </xdr:to>
    <xdr:cxnSp macro="">
      <xdr:nvCxnSpPr>
        <xdr:cNvPr id="548" name="直線コネクタ 547"/>
        <xdr:cNvCxnSpPr/>
      </xdr:nvCxnSpPr>
      <xdr:spPr>
        <a:xfrm>
          <a:off x="19545300" y="6377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57167</xdr:rowOff>
    </xdr:from>
    <xdr:ext cx="469744" cy="259045"/>
    <xdr:sp macro="" textlink="">
      <xdr:nvSpPr>
        <xdr:cNvPr id="549" name="n_1aveValue【認定こども園・幼稚園・保育所】&#10;一人当たり面積"/>
        <xdr:cNvSpPr txBox="1"/>
      </xdr:nvSpPr>
      <xdr:spPr>
        <a:xfrm>
          <a:off x="21075727" y="65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64787</xdr:rowOff>
    </xdr:from>
    <xdr:ext cx="469744" cy="259045"/>
    <xdr:sp macro="" textlink="">
      <xdr:nvSpPr>
        <xdr:cNvPr id="550" name="n_2aveValue【認定こども園・幼稚園・保育所】&#10;一人当たり面積"/>
        <xdr:cNvSpPr txBox="1"/>
      </xdr:nvSpPr>
      <xdr:spPr>
        <a:xfrm>
          <a:off x="20199427" y="657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60977</xdr:rowOff>
    </xdr:from>
    <xdr:ext cx="469744" cy="259045"/>
    <xdr:sp macro="" textlink="">
      <xdr:nvSpPr>
        <xdr:cNvPr id="551" name="n_3aveValue【認定こども園・幼稚園・保育所】&#10;一人当たり面積"/>
        <xdr:cNvSpPr txBox="1"/>
      </xdr:nvSpPr>
      <xdr:spPr>
        <a:xfrm>
          <a:off x="19310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124477</xdr:rowOff>
    </xdr:from>
    <xdr:ext cx="469744" cy="259045"/>
    <xdr:sp macro="" textlink="">
      <xdr:nvSpPr>
        <xdr:cNvPr id="552" name="n_1mainValue【認定こども園・幼稚園・保育所】&#10;一人当たり面積"/>
        <xdr:cNvSpPr txBox="1"/>
      </xdr:nvSpPr>
      <xdr:spPr>
        <a:xfrm>
          <a:off x="210757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109237</xdr:rowOff>
    </xdr:from>
    <xdr:ext cx="469744" cy="259045"/>
    <xdr:sp macro="" textlink="">
      <xdr:nvSpPr>
        <xdr:cNvPr id="553" name="n_2mainValue【認定こども園・幼稚園・保育所】&#10;一人当たり面積"/>
        <xdr:cNvSpPr txBox="1"/>
      </xdr:nvSpPr>
      <xdr:spPr>
        <a:xfrm>
          <a:off x="20199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101617</xdr:rowOff>
    </xdr:from>
    <xdr:ext cx="469744" cy="259045"/>
    <xdr:sp macro="" textlink="">
      <xdr:nvSpPr>
        <xdr:cNvPr id="554" name="n_3mainValue【認定こども園・幼稚園・保育所】&#10;一人当たり面積"/>
        <xdr:cNvSpPr txBox="1"/>
      </xdr:nvSpPr>
      <xdr:spPr>
        <a:xfrm>
          <a:off x="193104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5" name="正方形/長方形 5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6" name="正方形/長方形 5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7" name="正方形/長方形 5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8" name="正方形/長方形 5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9" name="正方形/長方形 5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0" name="正方形/長方形 5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1" name="正方形/長方形 5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2" name="正方形/長方形 56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3" name="テキスト ボックス 56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4" name="直線コネクタ 56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5" name="テキスト ボックス 56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66" name="直線コネクタ 56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67" name="テキスト ボックス 56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8" name="直線コネクタ 56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9" name="テキスト ボックス 56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0" name="直線コネクタ 56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1" name="テキスト ボックス 57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2" name="直線コネクタ 57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3" name="テキスト ボックス 57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4" name="直線コネクタ 57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5" name="テキスト ボックス 57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6" name="直線コネクタ 57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77" name="テキスト ボックス 57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9" name="テキスト ボックス 57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64</xdr:row>
      <xdr:rowOff>19594</xdr:rowOff>
    </xdr:to>
    <xdr:cxnSp macro="">
      <xdr:nvCxnSpPr>
        <xdr:cNvPr id="581" name="直線コネクタ 580"/>
        <xdr:cNvCxnSpPr/>
      </xdr:nvCxnSpPr>
      <xdr:spPr>
        <a:xfrm flipV="1">
          <a:off x="16318864" y="9627326"/>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405111" cy="259045"/>
    <xdr:sp macro="" textlink="">
      <xdr:nvSpPr>
        <xdr:cNvPr id="582" name="【学校施設】&#10;有形固定資産減価償却率最小値テキスト"/>
        <xdr:cNvSpPr txBox="1"/>
      </xdr:nvSpPr>
      <xdr:spPr>
        <a:xfrm>
          <a:off x="16357600" y="1099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583" name="直線コネクタ 582"/>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584"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585" name="直線コネクタ 584"/>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65150</xdr:rowOff>
    </xdr:from>
    <xdr:ext cx="405111" cy="259045"/>
    <xdr:sp macro="" textlink="">
      <xdr:nvSpPr>
        <xdr:cNvPr id="586" name="【学校施設】&#10;有形固定資産減価償却率平均値テキスト"/>
        <xdr:cNvSpPr txBox="1"/>
      </xdr:nvSpPr>
      <xdr:spPr>
        <a:xfrm>
          <a:off x="16357600" y="10009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42273</xdr:rowOff>
    </xdr:from>
    <xdr:to>
      <xdr:col>85</xdr:col>
      <xdr:colOff>177800</xdr:colOff>
      <xdr:row>59</xdr:row>
      <xdr:rowOff>143873</xdr:rowOff>
    </xdr:to>
    <xdr:sp macro="" textlink="">
      <xdr:nvSpPr>
        <xdr:cNvPr id="587" name="フローチャート: 判断 586"/>
        <xdr:cNvSpPr/>
      </xdr:nvSpPr>
      <xdr:spPr>
        <a:xfrm>
          <a:off x="162687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588" name="フローチャート: 判断 587"/>
        <xdr:cNvSpPr/>
      </xdr:nvSpPr>
      <xdr:spPr>
        <a:xfrm>
          <a:off x="15430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107587</xdr:rowOff>
    </xdr:from>
    <xdr:to>
      <xdr:col>76</xdr:col>
      <xdr:colOff>165100</xdr:colOff>
      <xdr:row>60</xdr:row>
      <xdr:rowOff>37737</xdr:rowOff>
    </xdr:to>
    <xdr:sp macro="" textlink="">
      <xdr:nvSpPr>
        <xdr:cNvPr id="589" name="フローチャート: 判断 588"/>
        <xdr:cNvSpPr/>
      </xdr:nvSpPr>
      <xdr:spPr>
        <a:xfrm>
          <a:off x="14541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135346</xdr:rowOff>
    </xdr:from>
    <xdr:to>
      <xdr:col>72</xdr:col>
      <xdr:colOff>38100</xdr:colOff>
      <xdr:row>59</xdr:row>
      <xdr:rowOff>65496</xdr:rowOff>
    </xdr:to>
    <xdr:sp macro="" textlink="">
      <xdr:nvSpPr>
        <xdr:cNvPr id="590" name="フローチャート: 判断 589"/>
        <xdr:cNvSpPr/>
      </xdr:nvSpPr>
      <xdr:spPr>
        <a:xfrm>
          <a:off x="13652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140244</xdr:rowOff>
    </xdr:from>
    <xdr:to>
      <xdr:col>85</xdr:col>
      <xdr:colOff>177800</xdr:colOff>
      <xdr:row>62</xdr:row>
      <xdr:rowOff>70394</xdr:rowOff>
    </xdr:to>
    <xdr:sp macro="" textlink="">
      <xdr:nvSpPr>
        <xdr:cNvPr id="596" name="楕円 595"/>
        <xdr:cNvSpPr/>
      </xdr:nvSpPr>
      <xdr:spPr>
        <a:xfrm>
          <a:off x="162687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118671</xdr:rowOff>
    </xdr:from>
    <xdr:ext cx="405111" cy="259045"/>
    <xdr:sp macro="" textlink="">
      <xdr:nvSpPr>
        <xdr:cNvPr id="597" name="【学校施設】&#10;有形固定資産減価償却率該当値テキスト"/>
        <xdr:cNvSpPr txBox="1"/>
      </xdr:nvSpPr>
      <xdr:spPr>
        <a:xfrm>
          <a:off x="16357600"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163104</xdr:rowOff>
    </xdr:from>
    <xdr:to>
      <xdr:col>81</xdr:col>
      <xdr:colOff>101600</xdr:colOff>
      <xdr:row>62</xdr:row>
      <xdr:rowOff>93254</xdr:rowOff>
    </xdr:to>
    <xdr:sp macro="" textlink="">
      <xdr:nvSpPr>
        <xdr:cNvPr id="598" name="楕円 597"/>
        <xdr:cNvSpPr/>
      </xdr:nvSpPr>
      <xdr:spPr>
        <a:xfrm>
          <a:off x="154305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19594</xdr:rowOff>
    </xdr:from>
    <xdr:to>
      <xdr:col>85</xdr:col>
      <xdr:colOff>127000</xdr:colOff>
      <xdr:row>62</xdr:row>
      <xdr:rowOff>42454</xdr:rowOff>
    </xdr:to>
    <xdr:cxnSp macro="">
      <xdr:nvCxnSpPr>
        <xdr:cNvPr id="599" name="直線コネクタ 598"/>
        <xdr:cNvCxnSpPr/>
      </xdr:nvCxnSpPr>
      <xdr:spPr>
        <a:xfrm flipV="1">
          <a:off x="15481300" y="1064949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73297</xdr:rowOff>
    </xdr:from>
    <xdr:to>
      <xdr:col>76</xdr:col>
      <xdr:colOff>165100</xdr:colOff>
      <xdr:row>63</xdr:row>
      <xdr:rowOff>3447</xdr:rowOff>
    </xdr:to>
    <xdr:sp macro="" textlink="">
      <xdr:nvSpPr>
        <xdr:cNvPr id="600" name="楕円 599"/>
        <xdr:cNvSpPr/>
      </xdr:nvSpPr>
      <xdr:spPr>
        <a:xfrm>
          <a:off x="145415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42454</xdr:rowOff>
    </xdr:from>
    <xdr:to>
      <xdr:col>81</xdr:col>
      <xdr:colOff>50800</xdr:colOff>
      <xdr:row>62</xdr:row>
      <xdr:rowOff>124097</xdr:rowOff>
    </xdr:to>
    <xdr:cxnSp macro="">
      <xdr:nvCxnSpPr>
        <xdr:cNvPr id="601" name="直線コネクタ 600"/>
        <xdr:cNvCxnSpPr/>
      </xdr:nvCxnSpPr>
      <xdr:spPr>
        <a:xfrm flipV="1">
          <a:off x="14592300" y="1067235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63500</xdr:rowOff>
    </xdr:from>
    <xdr:to>
      <xdr:col>72</xdr:col>
      <xdr:colOff>38100</xdr:colOff>
      <xdr:row>62</xdr:row>
      <xdr:rowOff>165100</xdr:rowOff>
    </xdr:to>
    <xdr:sp macro="" textlink="">
      <xdr:nvSpPr>
        <xdr:cNvPr id="602" name="楕円 601"/>
        <xdr:cNvSpPr/>
      </xdr:nvSpPr>
      <xdr:spPr>
        <a:xfrm>
          <a:off x="1365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114300</xdr:rowOff>
    </xdr:from>
    <xdr:to>
      <xdr:col>76</xdr:col>
      <xdr:colOff>114300</xdr:colOff>
      <xdr:row>62</xdr:row>
      <xdr:rowOff>124097</xdr:rowOff>
    </xdr:to>
    <xdr:cxnSp macro="">
      <xdr:nvCxnSpPr>
        <xdr:cNvPr id="603" name="直線コネクタ 602"/>
        <xdr:cNvCxnSpPr/>
      </xdr:nvCxnSpPr>
      <xdr:spPr>
        <a:xfrm>
          <a:off x="13703300" y="1074420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15076</xdr:rowOff>
    </xdr:from>
    <xdr:ext cx="405111" cy="259045"/>
    <xdr:sp macro="" textlink="">
      <xdr:nvSpPr>
        <xdr:cNvPr id="604" name="n_1aveValue【学校施設】&#10;有形固定資産減価償却率"/>
        <xdr:cNvSpPr txBox="1"/>
      </xdr:nvSpPr>
      <xdr:spPr>
        <a:xfrm>
          <a:off x="152660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54264</xdr:rowOff>
    </xdr:from>
    <xdr:ext cx="405111" cy="259045"/>
    <xdr:sp macro="" textlink="">
      <xdr:nvSpPr>
        <xdr:cNvPr id="605" name="n_2aveValue【学校施設】&#10;有形固定資産減価償却率"/>
        <xdr:cNvSpPr txBox="1"/>
      </xdr:nvSpPr>
      <xdr:spPr>
        <a:xfrm>
          <a:off x="143897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82023</xdr:rowOff>
    </xdr:from>
    <xdr:ext cx="405111" cy="259045"/>
    <xdr:sp macro="" textlink="">
      <xdr:nvSpPr>
        <xdr:cNvPr id="606" name="n_3aveValue【学校施設】&#10;有形固定資産減価償却率"/>
        <xdr:cNvSpPr txBox="1"/>
      </xdr:nvSpPr>
      <xdr:spPr>
        <a:xfrm>
          <a:off x="13500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84381</xdr:rowOff>
    </xdr:from>
    <xdr:ext cx="405111" cy="259045"/>
    <xdr:sp macro="" textlink="">
      <xdr:nvSpPr>
        <xdr:cNvPr id="607" name="n_1mainValue【学校施設】&#10;有形固定資産減価償却率"/>
        <xdr:cNvSpPr txBox="1"/>
      </xdr:nvSpPr>
      <xdr:spPr>
        <a:xfrm>
          <a:off x="15266044" y="1071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166024</xdr:rowOff>
    </xdr:from>
    <xdr:ext cx="405111" cy="259045"/>
    <xdr:sp macro="" textlink="">
      <xdr:nvSpPr>
        <xdr:cNvPr id="608" name="n_2mainValue【学校施設】&#10;有形固定資産減価償却率"/>
        <xdr:cNvSpPr txBox="1"/>
      </xdr:nvSpPr>
      <xdr:spPr>
        <a:xfrm>
          <a:off x="14389744" y="1079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156227</xdr:rowOff>
    </xdr:from>
    <xdr:ext cx="405111" cy="259045"/>
    <xdr:sp macro="" textlink="">
      <xdr:nvSpPr>
        <xdr:cNvPr id="609" name="n_3mainValue【学校施設】&#10;有形固定資産減価償却率"/>
        <xdr:cNvSpPr txBox="1"/>
      </xdr:nvSpPr>
      <xdr:spPr>
        <a:xfrm>
          <a:off x="13500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0" name="テキスト ボックス 61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21" name="直線コネクタ 62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2" name="テキスト ボックス 62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3" name="直線コネクタ 62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4" name="テキスト ボックス 62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5" name="直線コネクタ 62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6" name="テキスト ボックス 62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7" name="直線コネクタ 62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8" name="テキスト ボックス 62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9" name="直線コネクタ 6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0" name="テキスト ボックス 6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59893</xdr:rowOff>
    </xdr:from>
    <xdr:to>
      <xdr:col>116</xdr:col>
      <xdr:colOff>62864</xdr:colOff>
      <xdr:row>64</xdr:row>
      <xdr:rowOff>98755</xdr:rowOff>
    </xdr:to>
    <xdr:cxnSp macro="">
      <xdr:nvCxnSpPr>
        <xdr:cNvPr id="632" name="直線コネクタ 631"/>
        <xdr:cNvCxnSpPr/>
      </xdr:nvCxnSpPr>
      <xdr:spPr>
        <a:xfrm flipV="1">
          <a:off x="22160864" y="9489643"/>
          <a:ext cx="0" cy="158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102582</xdr:rowOff>
    </xdr:from>
    <xdr:ext cx="469744" cy="259045"/>
    <xdr:sp macro="" textlink="">
      <xdr:nvSpPr>
        <xdr:cNvPr id="633" name="【学校施設】&#10;一人当たり面積最小値テキスト"/>
        <xdr:cNvSpPr txBox="1"/>
      </xdr:nvSpPr>
      <xdr:spPr>
        <a:xfrm>
          <a:off x="22199600" y="1107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98755</xdr:rowOff>
    </xdr:from>
    <xdr:to>
      <xdr:col>116</xdr:col>
      <xdr:colOff>152400</xdr:colOff>
      <xdr:row>64</xdr:row>
      <xdr:rowOff>98755</xdr:rowOff>
    </xdr:to>
    <xdr:cxnSp macro="">
      <xdr:nvCxnSpPr>
        <xdr:cNvPr id="634" name="直線コネクタ 633"/>
        <xdr:cNvCxnSpPr/>
      </xdr:nvCxnSpPr>
      <xdr:spPr>
        <a:xfrm>
          <a:off x="22072600" y="1107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6570</xdr:rowOff>
    </xdr:from>
    <xdr:ext cx="469744" cy="259045"/>
    <xdr:sp macro="" textlink="">
      <xdr:nvSpPr>
        <xdr:cNvPr id="635" name="【学校施設】&#10;一人当たり面積最大値テキスト"/>
        <xdr:cNvSpPr txBox="1"/>
      </xdr:nvSpPr>
      <xdr:spPr>
        <a:xfrm>
          <a:off x="22199600" y="926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59893</xdr:rowOff>
    </xdr:from>
    <xdr:to>
      <xdr:col>116</xdr:col>
      <xdr:colOff>152400</xdr:colOff>
      <xdr:row>55</xdr:row>
      <xdr:rowOff>59893</xdr:rowOff>
    </xdr:to>
    <xdr:cxnSp macro="">
      <xdr:nvCxnSpPr>
        <xdr:cNvPr id="636" name="直線コネクタ 635"/>
        <xdr:cNvCxnSpPr/>
      </xdr:nvCxnSpPr>
      <xdr:spPr>
        <a:xfrm>
          <a:off x="22072600" y="948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29125</xdr:rowOff>
    </xdr:from>
    <xdr:ext cx="469744" cy="259045"/>
    <xdr:sp macro="" textlink="">
      <xdr:nvSpPr>
        <xdr:cNvPr id="637" name="【学校施設】&#10;一人当たり面積平均値テキスト"/>
        <xdr:cNvSpPr txBox="1"/>
      </xdr:nvSpPr>
      <xdr:spPr>
        <a:xfrm>
          <a:off x="22199600" y="10316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50698</xdr:rowOff>
    </xdr:from>
    <xdr:to>
      <xdr:col>116</xdr:col>
      <xdr:colOff>114300</xdr:colOff>
      <xdr:row>60</xdr:row>
      <xdr:rowOff>152298</xdr:rowOff>
    </xdr:to>
    <xdr:sp macro="" textlink="">
      <xdr:nvSpPr>
        <xdr:cNvPr id="638" name="フローチャート: 判断 637"/>
        <xdr:cNvSpPr/>
      </xdr:nvSpPr>
      <xdr:spPr>
        <a:xfrm>
          <a:off x="22110700" y="1033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55270</xdr:rowOff>
    </xdr:from>
    <xdr:to>
      <xdr:col>112</xdr:col>
      <xdr:colOff>38100</xdr:colOff>
      <xdr:row>60</xdr:row>
      <xdr:rowOff>156870</xdr:rowOff>
    </xdr:to>
    <xdr:sp macro="" textlink="">
      <xdr:nvSpPr>
        <xdr:cNvPr id="639" name="フローチャート: 判断 638"/>
        <xdr:cNvSpPr/>
      </xdr:nvSpPr>
      <xdr:spPr>
        <a:xfrm>
          <a:off x="21272500" y="103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79959</xdr:rowOff>
    </xdr:from>
    <xdr:to>
      <xdr:col>107</xdr:col>
      <xdr:colOff>101600</xdr:colOff>
      <xdr:row>61</xdr:row>
      <xdr:rowOff>10109</xdr:rowOff>
    </xdr:to>
    <xdr:sp macro="" textlink="">
      <xdr:nvSpPr>
        <xdr:cNvPr id="640" name="フローチャート: 判断 639"/>
        <xdr:cNvSpPr/>
      </xdr:nvSpPr>
      <xdr:spPr>
        <a:xfrm>
          <a:off x="20383500" y="103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132537</xdr:rowOff>
    </xdr:from>
    <xdr:to>
      <xdr:col>102</xdr:col>
      <xdr:colOff>165100</xdr:colOff>
      <xdr:row>62</xdr:row>
      <xdr:rowOff>62687</xdr:rowOff>
    </xdr:to>
    <xdr:sp macro="" textlink="">
      <xdr:nvSpPr>
        <xdr:cNvPr id="641" name="フローチャート: 判断 640"/>
        <xdr:cNvSpPr/>
      </xdr:nvSpPr>
      <xdr:spPr>
        <a:xfrm>
          <a:off x="19494500" y="1059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2" name="テキスト ボックス 64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3" name="テキスト ボックス 64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4" name="テキスト ボックス 64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5" name="テキスト ボックス 64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6" name="テキスト ボックス 64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28753</xdr:rowOff>
    </xdr:from>
    <xdr:to>
      <xdr:col>116</xdr:col>
      <xdr:colOff>114300</xdr:colOff>
      <xdr:row>60</xdr:row>
      <xdr:rowOff>130353</xdr:rowOff>
    </xdr:to>
    <xdr:sp macro="" textlink="">
      <xdr:nvSpPr>
        <xdr:cNvPr id="647" name="楕円 646"/>
        <xdr:cNvSpPr/>
      </xdr:nvSpPr>
      <xdr:spPr>
        <a:xfrm>
          <a:off x="22110700" y="1031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51630</xdr:rowOff>
    </xdr:from>
    <xdr:ext cx="469744" cy="259045"/>
    <xdr:sp macro="" textlink="">
      <xdr:nvSpPr>
        <xdr:cNvPr id="648" name="【学校施設】&#10;一人当たり面積該当値テキスト"/>
        <xdr:cNvSpPr txBox="1"/>
      </xdr:nvSpPr>
      <xdr:spPr>
        <a:xfrm>
          <a:off x="22199600" y="10167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46127</xdr:rowOff>
    </xdr:from>
    <xdr:to>
      <xdr:col>112</xdr:col>
      <xdr:colOff>38100</xdr:colOff>
      <xdr:row>60</xdr:row>
      <xdr:rowOff>147727</xdr:rowOff>
    </xdr:to>
    <xdr:sp macro="" textlink="">
      <xdr:nvSpPr>
        <xdr:cNvPr id="649" name="楕円 648"/>
        <xdr:cNvSpPr/>
      </xdr:nvSpPr>
      <xdr:spPr>
        <a:xfrm>
          <a:off x="21272500" y="10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79553</xdr:rowOff>
    </xdr:from>
    <xdr:to>
      <xdr:col>116</xdr:col>
      <xdr:colOff>63500</xdr:colOff>
      <xdr:row>60</xdr:row>
      <xdr:rowOff>96927</xdr:rowOff>
    </xdr:to>
    <xdr:cxnSp macro="">
      <xdr:nvCxnSpPr>
        <xdr:cNvPr id="650" name="直線コネクタ 649"/>
        <xdr:cNvCxnSpPr/>
      </xdr:nvCxnSpPr>
      <xdr:spPr>
        <a:xfrm flipV="1">
          <a:off x="21323300" y="10366553"/>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15951</xdr:rowOff>
    </xdr:from>
    <xdr:to>
      <xdr:col>107</xdr:col>
      <xdr:colOff>101600</xdr:colOff>
      <xdr:row>60</xdr:row>
      <xdr:rowOff>117551</xdr:rowOff>
    </xdr:to>
    <xdr:sp macro="" textlink="">
      <xdr:nvSpPr>
        <xdr:cNvPr id="651" name="楕円 650"/>
        <xdr:cNvSpPr/>
      </xdr:nvSpPr>
      <xdr:spPr>
        <a:xfrm>
          <a:off x="20383500" y="1030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66751</xdr:rowOff>
    </xdr:from>
    <xdr:to>
      <xdr:col>111</xdr:col>
      <xdr:colOff>177800</xdr:colOff>
      <xdr:row>60</xdr:row>
      <xdr:rowOff>96927</xdr:rowOff>
    </xdr:to>
    <xdr:cxnSp macro="">
      <xdr:nvCxnSpPr>
        <xdr:cNvPr id="652" name="直線コネクタ 651"/>
        <xdr:cNvCxnSpPr/>
      </xdr:nvCxnSpPr>
      <xdr:spPr>
        <a:xfrm>
          <a:off x="20434300" y="10353751"/>
          <a:ext cx="8890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13665</xdr:rowOff>
    </xdr:from>
    <xdr:to>
      <xdr:col>102</xdr:col>
      <xdr:colOff>165100</xdr:colOff>
      <xdr:row>61</xdr:row>
      <xdr:rowOff>115265</xdr:rowOff>
    </xdr:to>
    <xdr:sp macro="" textlink="">
      <xdr:nvSpPr>
        <xdr:cNvPr id="653" name="楕円 652"/>
        <xdr:cNvSpPr/>
      </xdr:nvSpPr>
      <xdr:spPr>
        <a:xfrm>
          <a:off x="19494500" y="1047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66751</xdr:rowOff>
    </xdr:from>
    <xdr:to>
      <xdr:col>107</xdr:col>
      <xdr:colOff>50800</xdr:colOff>
      <xdr:row>61</xdr:row>
      <xdr:rowOff>64465</xdr:rowOff>
    </xdr:to>
    <xdr:cxnSp macro="">
      <xdr:nvCxnSpPr>
        <xdr:cNvPr id="654" name="直線コネクタ 653"/>
        <xdr:cNvCxnSpPr/>
      </xdr:nvCxnSpPr>
      <xdr:spPr>
        <a:xfrm flipV="1">
          <a:off x="19545300" y="10353751"/>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147997</xdr:rowOff>
    </xdr:from>
    <xdr:ext cx="469744" cy="259045"/>
    <xdr:sp macro="" textlink="">
      <xdr:nvSpPr>
        <xdr:cNvPr id="655" name="n_1aveValue【学校施設】&#10;一人当たり面積"/>
        <xdr:cNvSpPr txBox="1"/>
      </xdr:nvSpPr>
      <xdr:spPr>
        <a:xfrm>
          <a:off x="21075727" y="1043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1236</xdr:rowOff>
    </xdr:from>
    <xdr:ext cx="469744" cy="259045"/>
    <xdr:sp macro="" textlink="">
      <xdr:nvSpPr>
        <xdr:cNvPr id="656" name="n_2aveValue【学校施設】&#10;一人当たり面積"/>
        <xdr:cNvSpPr txBox="1"/>
      </xdr:nvSpPr>
      <xdr:spPr>
        <a:xfrm>
          <a:off x="20199427" y="1045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53814</xdr:rowOff>
    </xdr:from>
    <xdr:ext cx="469744" cy="259045"/>
    <xdr:sp macro="" textlink="">
      <xdr:nvSpPr>
        <xdr:cNvPr id="657" name="n_3aveValue【学校施設】&#10;一人当たり面積"/>
        <xdr:cNvSpPr txBox="1"/>
      </xdr:nvSpPr>
      <xdr:spPr>
        <a:xfrm>
          <a:off x="19310427" y="1068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164254</xdr:rowOff>
    </xdr:from>
    <xdr:ext cx="469744" cy="259045"/>
    <xdr:sp macro="" textlink="">
      <xdr:nvSpPr>
        <xdr:cNvPr id="658" name="n_1mainValue【学校施設】&#10;一人当たり面積"/>
        <xdr:cNvSpPr txBox="1"/>
      </xdr:nvSpPr>
      <xdr:spPr>
        <a:xfrm>
          <a:off x="21075727" y="1010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134078</xdr:rowOff>
    </xdr:from>
    <xdr:ext cx="469744" cy="259045"/>
    <xdr:sp macro="" textlink="">
      <xdr:nvSpPr>
        <xdr:cNvPr id="659" name="n_2mainValue【学校施設】&#10;一人当たり面積"/>
        <xdr:cNvSpPr txBox="1"/>
      </xdr:nvSpPr>
      <xdr:spPr>
        <a:xfrm>
          <a:off x="20199427" y="1007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131792</xdr:rowOff>
    </xdr:from>
    <xdr:ext cx="469744" cy="259045"/>
    <xdr:sp macro="" textlink="">
      <xdr:nvSpPr>
        <xdr:cNvPr id="660" name="n_3mainValue【学校施設】&#10;一人当たり面積"/>
        <xdr:cNvSpPr txBox="1"/>
      </xdr:nvSpPr>
      <xdr:spPr>
        <a:xfrm>
          <a:off x="19310427" y="1024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1" name="正方形/長方形 6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2" name="正方形/長方形 6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3" name="正方形/長方形 6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4" name="正方形/長方形 6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5" name="正方形/長方形 6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6" name="正方形/長方形 6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7" name="正方形/長方形 6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8" name="正方形/長方形 66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9" name="テキスト ボックス 66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0" name="直線コネクタ 66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1" name="テキスト ボックス 67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2" name="直線コネクタ 67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3" name="テキスト ボックス 67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4" name="直線コネクタ 67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5" name="テキスト ボックス 67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6" name="直線コネクタ 67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7" name="テキスト ボックス 67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8" name="直線コネクタ 67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9" name="テキスト ボックス 67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0" name="直線コネクタ 67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1" name="テキスト ボックス 68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3" name="テキスト ボックス 6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7620</xdr:rowOff>
    </xdr:from>
    <xdr:to>
      <xdr:col>85</xdr:col>
      <xdr:colOff>126364</xdr:colOff>
      <xdr:row>86</xdr:row>
      <xdr:rowOff>0</xdr:rowOff>
    </xdr:to>
    <xdr:cxnSp macro="">
      <xdr:nvCxnSpPr>
        <xdr:cNvPr id="685" name="直線コネクタ 684"/>
        <xdr:cNvCxnSpPr/>
      </xdr:nvCxnSpPr>
      <xdr:spPr>
        <a:xfrm flipV="1">
          <a:off x="16318864" y="133807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3827</xdr:rowOff>
    </xdr:from>
    <xdr:ext cx="405111" cy="259045"/>
    <xdr:sp macro="" textlink="">
      <xdr:nvSpPr>
        <xdr:cNvPr id="686" name="【児童館】&#10;有形固定資産減価償却率最小値テキスト"/>
        <xdr:cNvSpPr txBox="1"/>
      </xdr:nvSpPr>
      <xdr:spPr>
        <a:xfrm>
          <a:off x="16357600"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0</xdr:rowOff>
    </xdr:from>
    <xdr:to>
      <xdr:col>86</xdr:col>
      <xdr:colOff>25400</xdr:colOff>
      <xdr:row>86</xdr:row>
      <xdr:rowOff>0</xdr:rowOff>
    </xdr:to>
    <xdr:cxnSp macro="">
      <xdr:nvCxnSpPr>
        <xdr:cNvPr id="687" name="直線コネクタ 686"/>
        <xdr:cNvCxnSpPr/>
      </xdr:nvCxnSpPr>
      <xdr:spPr>
        <a:xfrm>
          <a:off x="16230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125747</xdr:rowOff>
    </xdr:from>
    <xdr:ext cx="405111" cy="259045"/>
    <xdr:sp macro="" textlink="">
      <xdr:nvSpPr>
        <xdr:cNvPr id="688" name="【児童館】&#10;有形固定資産減価償却率最大値テキスト"/>
        <xdr:cNvSpPr txBox="1"/>
      </xdr:nvSpPr>
      <xdr:spPr>
        <a:xfrm>
          <a:off x="16357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7620</xdr:rowOff>
    </xdr:from>
    <xdr:to>
      <xdr:col>86</xdr:col>
      <xdr:colOff>25400</xdr:colOff>
      <xdr:row>78</xdr:row>
      <xdr:rowOff>7620</xdr:rowOff>
    </xdr:to>
    <xdr:cxnSp macro="">
      <xdr:nvCxnSpPr>
        <xdr:cNvPr id="689" name="直線コネクタ 688"/>
        <xdr:cNvCxnSpPr/>
      </xdr:nvCxnSpPr>
      <xdr:spPr>
        <a:xfrm>
          <a:off x="16230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116857</xdr:rowOff>
    </xdr:from>
    <xdr:ext cx="405111" cy="259045"/>
    <xdr:sp macro="" textlink="">
      <xdr:nvSpPr>
        <xdr:cNvPr id="690" name="【児童館】&#10;有形固定資産減価償却率平均値テキスト"/>
        <xdr:cNvSpPr txBox="1"/>
      </xdr:nvSpPr>
      <xdr:spPr>
        <a:xfrm>
          <a:off x="16357600" y="1417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93980</xdr:rowOff>
    </xdr:from>
    <xdr:to>
      <xdr:col>85</xdr:col>
      <xdr:colOff>177800</xdr:colOff>
      <xdr:row>84</xdr:row>
      <xdr:rowOff>24130</xdr:rowOff>
    </xdr:to>
    <xdr:sp macro="" textlink="">
      <xdr:nvSpPr>
        <xdr:cNvPr id="691" name="フローチャート: 判断 690"/>
        <xdr:cNvSpPr/>
      </xdr:nvSpPr>
      <xdr:spPr>
        <a:xfrm>
          <a:off x="162687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88264</xdr:rowOff>
    </xdr:from>
    <xdr:to>
      <xdr:col>81</xdr:col>
      <xdr:colOff>101600</xdr:colOff>
      <xdr:row>84</xdr:row>
      <xdr:rowOff>18414</xdr:rowOff>
    </xdr:to>
    <xdr:sp macro="" textlink="">
      <xdr:nvSpPr>
        <xdr:cNvPr id="692" name="フローチャート: 判断 691"/>
        <xdr:cNvSpPr/>
      </xdr:nvSpPr>
      <xdr:spPr>
        <a:xfrm>
          <a:off x="15430500" y="1431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42545</xdr:rowOff>
    </xdr:from>
    <xdr:to>
      <xdr:col>76</xdr:col>
      <xdr:colOff>165100</xdr:colOff>
      <xdr:row>83</xdr:row>
      <xdr:rowOff>144145</xdr:rowOff>
    </xdr:to>
    <xdr:sp macro="" textlink="">
      <xdr:nvSpPr>
        <xdr:cNvPr id="693" name="フローチャート: 判断 692"/>
        <xdr:cNvSpPr/>
      </xdr:nvSpPr>
      <xdr:spPr>
        <a:xfrm>
          <a:off x="14541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156845</xdr:rowOff>
    </xdr:from>
    <xdr:to>
      <xdr:col>72</xdr:col>
      <xdr:colOff>38100</xdr:colOff>
      <xdr:row>83</xdr:row>
      <xdr:rowOff>86995</xdr:rowOff>
    </xdr:to>
    <xdr:sp macro="" textlink="">
      <xdr:nvSpPr>
        <xdr:cNvPr id="694" name="フローチャート: 判断 693"/>
        <xdr:cNvSpPr/>
      </xdr:nvSpPr>
      <xdr:spPr>
        <a:xfrm>
          <a:off x="136525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5" name="テキスト ボックス 6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6" name="テキスト ボックス 6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7" name="テキスト ボックス 6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8" name="テキスト ボックス 6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9" name="テキスト ボックス 6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2539</xdr:rowOff>
    </xdr:from>
    <xdr:to>
      <xdr:col>85</xdr:col>
      <xdr:colOff>177800</xdr:colOff>
      <xdr:row>84</xdr:row>
      <xdr:rowOff>104139</xdr:rowOff>
    </xdr:to>
    <xdr:sp macro="" textlink="">
      <xdr:nvSpPr>
        <xdr:cNvPr id="700" name="楕円 699"/>
        <xdr:cNvSpPr/>
      </xdr:nvSpPr>
      <xdr:spPr>
        <a:xfrm>
          <a:off x="162687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152416</xdr:rowOff>
    </xdr:from>
    <xdr:ext cx="405111" cy="259045"/>
    <xdr:sp macro="" textlink="">
      <xdr:nvSpPr>
        <xdr:cNvPr id="701" name="【児童館】&#10;有形固定資産減価償却率該当値テキスト"/>
        <xdr:cNvSpPr txBox="1"/>
      </xdr:nvSpPr>
      <xdr:spPr>
        <a:xfrm>
          <a:off x="16357600"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48261</xdr:rowOff>
    </xdr:from>
    <xdr:to>
      <xdr:col>81</xdr:col>
      <xdr:colOff>101600</xdr:colOff>
      <xdr:row>84</xdr:row>
      <xdr:rowOff>149861</xdr:rowOff>
    </xdr:to>
    <xdr:sp macro="" textlink="">
      <xdr:nvSpPr>
        <xdr:cNvPr id="702" name="楕円 701"/>
        <xdr:cNvSpPr/>
      </xdr:nvSpPr>
      <xdr:spPr>
        <a:xfrm>
          <a:off x="15430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53339</xdr:rowOff>
    </xdr:from>
    <xdr:to>
      <xdr:col>85</xdr:col>
      <xdr:colOff>127000</xdr:colOff>
      <xdr:row>84</xdr:row>
      <xdr:rowOff>99061</xdr:rowOff>
    </xdr:to>
    <xdr:cxnSp macro="">
      <xdr:nvCxnSpPr>
        <xdr:cNvPr id="703" name="直線コネクタ 702"/>
        <xdr:cNvCxnSpPr/>
      </xdr:nvCxnSpPr>
      <xdr:spPr>
        <a:xfrm flipV="1">
          <a:off x="15481300" y="144551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93980</xdr:rowOff>
    </xdr:from>
    <xdr:to>
      <xdr:col>76</xdr:col>
      <xdr:colOff>165100</xdr:colOff>
      <xdr:row>85</xdr:row>
      <xdr:rowOff>24130</xdr:rowOff>
    </xdr:to>
    <xdr:sp macro="" textlink="">
      <xdr:nvSpPr>
        <xdr:cNvPr id="704" name="楕円 703"/>
        <xdr:cNvSpPr/>
      </xdr:nvSpPr>
      <xdr:spPr>
        <a:xfrm>
          <a:off x="14541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99061</xdr:rowOff>
    </xdr:from>
    <xdr:to>
      <xdr:col>81</xdr:col>
      <xdr:colOff>50800</xdr:colOff>
      <xdr:row>84</xdr:row>
      <xdr:rowOff>144780</xdr:rowOff>
    </xdr:to>
    <xdr:cxnSp macro="">
      <xdr:nvCxnSpPr>
        <xdr:cNvPr id="705" name="直線コネクタ 704"/>
        <xdr:cNvCxnSpPr/>
      </xdr:nvCxnSpPr>
      <xdr:spPr>
        <a:xfrm flipV="1">
          <a:off x="14592300" y="145008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137795</xdr:rowOff>
    </xdr:from>
    <xdr:to>
      <xdr:col>72</xdr:col>
      <xdr:colOff>38100</xdr:colOff>
      <xdr:row>85</xdr:row>
      <xdr:rowOff>67945</xdr:rowOff>
    </xdr:to>
    <xdr:sp macro="" textlink="">
      <xdr:nvSpPr>
        <xdr:cNvPr id="706" name="楕円 705"/>
        <xdr:cNvSpPr/>
      </xdr:nvSpPr>
      <xdr:spPr>
        <a:xfrm>
          <a:off x="13652500" y="1453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144780</xdr:rowOff>
    </xdr:from>
    <xdr:to>
      <xdr:col>76</xdr:col>
      <xdr:colOff>114300</xdr:colOff>
      <xdr:row>85</xdr:row>
      <xdr:rowOff>17145</xdr:rowOff>
    </xdr:to>
    <xdr:cxnSp macro="">
      <xdr:nvCxnSpPr>
        <xdr:cNvPr id="707" name="直線コネクタ 706"/>
        <xdr:cNvCxnSpPr/>
      </xdr:nvCxnSpPr>
      <xdr:spPr>
        <a:xfrm flipV="1">
          <a:off x="13703300" y="145465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34941</xdr:rowOff>
    </xdr:from>
    <xdr:ext cx="405111" cy="259045"/>
    <xdr:sp macro="" textlink="">
      <xdr:nvSpPr>
        <xdr:cNvPr id="708" name="n_1aveValue【児童館】&#10;有形固定資産減価償却率"/>
        <xdr:cNvSpPr txBox="1"/>
      </xdr:nvSpPr>
      <xdr:spPr>
        <a:xfrm>
          <a:off x="15266044" y="1409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160672</xdr:rowOff>
    </xdr:from>
    <xdr:ext cx="405111" cy="259045"/>
    <xdr:sp macro="" textlink="">
      <xdr:nvSpPr>
        <xdr:cNvPr id="709" name="n_2aveValue【児童館】&#10;有形固定資産減価償却率"/>
        <xdr:cNvSpPr txBox="1"/>
      </xdr:nvSpPr>
      <xdr:spPr>
        <a:xfrm>
          <a:off x="14389744" y="1404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103522</xdr:rowOff>
    </xdr:from>
    <xdr:ext cx="405111" cy="259045"/>
    <xdr:sp macro="" textlink="">
      <xdr:nvSpPr>
        <xdr:cNvPr id="710" name="n_3aveValue【児童館】&#10;有形固定資産減価償却率"/>
        <xdr:cNvSpPr txBox="1"/>
      </xdr:nvSpPr>
      <xdr:spPr>
        <a:xfrm>
          <a:off x="13500744" y="1399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140988</xdr:rowOff>
    </xdr:from>
    <xdr:ext cx="405111" cy="259045"/>
    <xdr:sp macro="" textlink="">
      <xdr:nvSpPr>
        <xdr:cNvPr id="711" name="n_1mainValue【児童館】&#10;有形固定資産減価償却率"/>
        <xdr:cNvSpPr txBox="1"/>
      </xdr:nvSpPr>
      <xdr:spPr>
        <a:xfrm>
          <a:off x="15266044" y="1454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15257</xdr:rowOff>
    </xdr:from>
    <xdr:ext cx="405111" cy="259045"/>
    <xdr:sp macro="" textlink="">
      <xdr:nvSpPr>
        <xdr:cNvPr id="712" name="n_2mainValue【児童館】&#10;有形固定資産減価償却率"/>
        <xdr:cNvSpPr txBox="1"/>
      </xdr:nvSpPr>
      <xdr:spPr>
        <a:xfrm>
          <a:off x="14389744"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59072</xdr:rowOff>
    </xdr:from>
    <xdr:ext cx="405111" cy="259045"/>
    <xdr:sp macro="" textlink="">
      <xdr:nvSpPr>
        <xdr:cNvPr id="713" name="n_3mainValue【児童館】&#10;有形固定資産減価償却率"/>
        <xdr:cNvSpPr txBox="1"/>
      </xdr:nvSpPr>
      <xdr:spPr>
        <a:xfrm>
          <a:off x="13500744" y="1463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5" name="正方形/長方形 7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6" name="正方形/長方形 7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7" name="正方形/長方形 7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8" name="正方形/長方形 7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9" name="正方形/長方形 7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0" name="正方形/長方形 7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4" name="直線コネクタ 72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5" name="テキスト ボックス 72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6" name="直線コネクタ 72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7" name="テキスト ボックス 72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8" name="直線コネクタ 72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9" name="テキスト ボックス 72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0" name="直線コネクタ 72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1" name="テキスト ボックス 73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2" name="直線コネクタ 73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3" name="テキスト ボックス 73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85</xdr:row>
      <xdr:rowOff>140970</xdr:rowOff>
    </xdr:to>
    <xdr:cxnSp macro="">
      <xdr:nvCxnSpPr>
        <xdr:cNvPr id="735" name="直線コネクタ 734"/>
        <xdr:cNvCxnSpPr/>
      </xdr:nvCxnSpPr>
      <xdr:spPr>
        <a:xfrm flipV="1">
          <a:off x="22160864" y="134112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36"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37" name="直線コネクタ 736"/>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738"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739" name="直線コネクタ 738"/>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740" name="【児童館】&#10;一人当たり面積平均値テキスト"/>
        <xdr:cNvSpPr txBox="1"/>
      </xdr:nvSpPr>
      <xdr:spPr>
        <a:xfrm>
          <a:off x="22199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41" name="フローチャート: 判断 740"/>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42" name="フローチャート: 判断 741"/>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43" name="フローチャート: 判断 742"/>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744" name="フローチャート: 判断 743"/>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5" name="テキスト ボックス 74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6" name="テキスト ボックス 74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7" name="テキスト ボックス 74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8" name="テキスト ボックス 74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9" name="テキスト ボックス 74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50" name="楕円 749"/>
        <xdr:cNvSpPr/>
      </xdr:nvSpPr>
      <xdr:spPr>
        <a:xfrm>
          <a:off x="22110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45738</xdr:rowOff>
    </xdr:from>
    <xdr:ext cx="469744" cy="259045"/>
    <xdr:sp macro="" textlink="">
      <xdr:nvSpPr>
        <xdr:cNvPr id="751" name="【児童館】&#10;一人当たり面積該当値テキスト"/>
        <xdr:cNvSpPr txBox="1"/>
      </xdr:nvSpPr>
      <xdr:spPr>
        <a:xfrm>
          <a:off x="22199600"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67311</xdr:rowOff>
    </xdr:from>
    <xdr:to>
      <xdr:col>112</xdr:col>
      <xdr:colOff>38100</xdr:colOff>
      <xdr:row>83</xdr:row>
      <xdr:rowOff>168911</xdr:rowOff>
    </xdr:to>
    <xdr:sp macro="" textlink="">
      <xdr:nvSpPr>
        <xdr:cNvPr id="752" name="楕円 751"/>
        <xdr:cNvSpPr/>
      </xdr:nvSpPr>
      <xdr:spPr>
        <a:xfrm>
          <a:off x="21272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118111</xdr:rowOff>
    </xdr:from>
    <xdr:to>
      <xdr:col>116</xdr:col>
      <xdr:colOff>63500</xdr:colOff>
      <xdr:row>83</xdr:row>
      <xdr:rowOff>118111</xdr:rowOff>
    </xdr:to>
    <xdr:cxnSp macro="">
      <xdr:nvCxnSpPr>
        <xdr:cNvPr id="753" name="直線コネクタ 752"/>
        <xdr:cNvCxnSpPr/>
      </xdr:nvCxnSpPr>
      <xdr:spPr>
        <a:xfrm>
          <a:off x="21323300" y="14348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754" name="楕円 753"/>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118111</xdr:rowOff>
    </xdr:to>
    <xdr:cxnSp macro="">
      <xdr:nvCxnSpPr>
        <xdr:cNvPr id="755" name="直線コネクタ 754"/>
        <xdr:cNvCxnSpPr/>
      </xdr:nvCxnSpPr>
      <xdr:spPr>
        <a:xfrm>
          <a:off x="20434300" y="143256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756" name="楕円 755"/>
        <xdr:cNvSpPr/>
      </xdr:nvSpPr>
      <xdr:spPr>
        <a:xfrm>
          <a:off x="19494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83</xdr:row>
      <xdr:rowOff>95250</xdr:rowOff>
    </xdr:to>
    <xdr:cxnSp macro="">
      <xdr:nvCxnSpPr>
        <xdr:cNvPr id="757" name="直線コネクタ 756"/>
        <xdr:cNvCxnSpPr/>
      </xdr:nvCxnSpPr>
      <xdr:spPr>
        <a:xfrm>
          <a:off x="19545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758"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759" name="n_2aveValue【児童館】&#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160038</xdr:rowOff>
    </xdr:from>
    <xdr:ext cx="469744" cy="259045"/>
    <xdr:sp macro="" textlink="">
      <xdr:nvSpPr>
        <xdr:cNvPr id="760" name="n_3aveValue【児童館】&#10;一人当たり面積"/>
        <xdr:cNvSpPr txBox="1"/>
      </xdr:nvSpPr>
      <xdr:spPr>
        <a:xfrm>
          <a:off x="19310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160038</xdr:rowOff>
    </xdr:from>
    <xdr:ext cx="469744" cy="259045"/>
    <xdr:sp macro="" textlink="">
      <xdr:nvSpPr>
        <xdr:cNvPr id="761" name="n_1mainValue【児童館】&#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762" name="n_2main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763" name="n_3mainValue【児童館】&#10;一人当たり面積"/>
        <xdr:cNvSpPr txBox="1"/>
      </xdr:nvSpPr>
      <xdr:spPr>
        <a:xfrm>
          <a:off x="19310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4" name="正方形/長方形 7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5" name="正方形/長方形 7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6" name="正方形/長方形 7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7" name="正方形/長方形 7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8" name="正方形/長方形 7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9" name="正方形/長方形 7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0" name="正方形/長方形 7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1" name="正方形/長方形 7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2" name="テキスト ボックス 7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3" name="直線コネクタ 7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74" name="テキスト ボックス 77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75" name="直線コネクタ 77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76" name="テキスト ボックス 77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77" name="直線コネクタ 77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78" name="テキスト ボックス 77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79" name="直線コネクタ 77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80" name="テキスト ボックス 77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81" name="直線コネクタ 78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82" name="テキスト ボックス 78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3" name="直線コネクタ 7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4" name="テキスト ボックス 78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126492</xdr:rowOff>
    </xdr:to>
    <xdr:cxnSp macro="">
      <xdr:nvCxnSpPr>
        <xdr:cNvPr id="786" name="直線コネクタ 785"/>
        <xdr:cNvCxnSpPr/>
      </xdr:nvCxnSpPr>
      <xdr:spPr>
        <a:xfrm flipV="1">
          <a:off x="16318864" y="172212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130319</xdr:rowOff>
    </xdr:from>
    <xdr:ext cx="405111" cy="259045"/>
    <xdr:sp macro="" textlink="">
      <xdr:nvSpPr>
        <xdr:cNvPr id="787" name="【公民館】&#10;有形固定資産減価償却率最小値テキスト"/>
        <xdr:cNvSpPr txBox="1"/>
      </xdr:nvSpPr>
      <xdr:spPr>
        <a:xfrm>
          <a:off x="16357600" y="1864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126492</xdr:rowOff>
    </xdr:from>
    <xdr:to>
      <xdr:col>86</xdr:col>
      <xdr:colOff>25400</xdr:colOff>
      <xdr:row>108</xdr:row>
      <xdr:rowOff>126492</xdr:rowOff>
    </xdr:to>
    <xdr:cxnSp macro="">
      <xdr:nvCxnSpPr>
        <xdr:cNvPr id="788" name="直線コネクタ 787"/>
        <xdr:cNvCxnSpPr/>
      </xdr:nvCxnSpPr>
      <xdr:spPr>
        <a:xfrm>
          <a:off x="16230600" y="186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789"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90" name="直線コネクタ 789"/>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159275</xdr:rowOff>
    </xdr:from>
    <xdr:ext cx="405111" cy="259045"/>
    <xdr:sp macro="" textlink="">
      <xdr:nvSpPr>
        <xdr:cNvPr id="791" name="【公民館】&#10;有形固定資産減価償却率平均値テキスト"/>
        <xdr:cNvSpPr txBox="1"/>
      </xdr:nvSpPr>
      <xdr:spPr>
        <a:xfrm>
          <a:off x="16357600" y="18161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9398</xdr:rowOff>
    </xdr:from>
    <xdr:to>
      <xdr:col>85</xdr:col>
      <xdr:colOff>177800</xdr:colOff>
      <xdr:row>106</xdr:row>
      <xdr:rowOff>110998</xdr:rowOff>
    </xdr:to>
    <xdr:sp macro="" textlink="">
      <xdr:nvSpPr>
        <xdr:cNvPr id="792" name="フローチャート: 判断 791"/>
        <xdr:cNvSpPr/>
      </xdr:nvSpPr>
      <xdr:spPr>
        <a:xfrm>
          <a:off x="16268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157987</xdr:rowOff>
    </xdr:from>
    <xdr:to>
      <xdr:col>81</xdr:col>
      <xdr:colOff>101600</xdr:colOff>
      <xdr:row>106</xdr:row>
      <xdr:rowOff>88137</xdr:rowOff>
    </xdr:to>
    <xdr:sp macro="" textlink="">
      <xdr:nvSpPr>
        <xdr:cNvPr id="793" name="フローチャート: 判断 792"/>
        <xdr:cNvSpPr/>
      </xdr:nvSpPr>
      <xdr:spPr>
        <a:xfrm>
          <a:off x="15430500" y="181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18542</xdr:rowOff>
    </xdr:from>
    <xdr:to>
      <xdr:col>76</xdr:col>
      <xdr:colOff>165100</xdr:colOff>
      <xdr:row>106</xdr:row>
      <xdr:rowOff>120142</xdr:rowOff>
    </xdr:to>
    <xdr:sp macro="" textlink="">
      <xdr:nvSpPr>
        <xdr:cNvPr id="794" name="フローチャート: 判断 793"/>
        <xdr:cNvSpPr/>
      </xdr:nvSpPr>
      <xdr:spPr>
        <a:xfrm>
          <a:off x="14541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43687</xdr:rowOff>
    </xdr:from>
    <xdr:to>
      <xdr:col>72</xdr:col>
      <xdr:colOff>38100</xdr:colOff>
      <xdr:row>106</xdr:row>
      <xdr:rowOff>145287</xdr:rowOff>
    </xdr:to>
    <xdr:sp macro="" textlink="">
      <xdr:nvSpPr>
        <xdr:cNvPr id="795" name="フローチャート: 判断 794"/>
        <xdr:cNvSpPr/>
      </xdr:nvSpPr>
      <xdr:spPr>
        <a:xfrm>
          <a:off x="13652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6" name="テキスト ボックス 7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7" name="テキスト ボックス 7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8" name="テキスト ボックス 7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9" name="テキスト ボックス 7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0" name="テキスト ボックス 7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2539</xdr:rowOff>
    </xdr:from>
    <xdr:to>
      <xdr:col>85</xdr:col>
      <xdr:colOff>177800</xdr:colOff>
      <xdr:row>106</xdr:row>
      <xdr:rowOff>104139</xdr:rowOff>
    </xdr:to>
    <xdr:sp macro="" textlink="">
      <xdr:nvSpPr>
        <xdr:cNvPr id="801" name="楕円 800"/>
        <xdr:cNvSpPr/>
      </xdr:nvSpPr>
      <xdr:spPr>
        <a:xfrm>
          <a:off x="162687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25416</xdr:rowOff>
    </xdr:from>
    <xdr:ext cx="405111" cy="259045"/>
    <xdr:sp macro="" textlink="">
      <xdr:nvSpPr>
        <xdr:cNvPr id="802" name="【公民館】&#10;有形固定資産減価償却率該当値テキスト"/>
        <xdr:cNvSpPr txBox="1"/>
      </xdr:nvSpPr>
      <xdr:spPr>
        <a:xfrm>
          <a:off x="16357600" y="18027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73406</xdr:rowOff>
    </xdr:from>
    <xdr:to>
      <xdr:col>81</xdr:col>
      <xdr:colOff>101600</xdr:colOff>
      <xdr:row>107</xdr:row>
      <xdr:rowOff>3556</xdr:rowOff>
    </xdr:to>
    <xdr:sp macro="" textlink="">
      <xdr:nvSpPr>
        <xdr:cNvPr id="803" name="楕円 802"/>
        <xdr:cNvSpPr/>
      </xdr:nvSpPr>
      <xdr:spPr>
        <a:xfrm>
          <a:off x="15430500" y="182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53339</xdr:rowOff>
    </xdr:from>
    <xdr:to>
      <xdr:col>85</xdr:col>
      <xdr:colOff>127000</xdr:colOff>
      <xdr:row>106</xdr:row>
      <xdr:rowOff>124206</xdr:rowOff>
    </xdr:to>
    <xdr:cxnSp macro="">
      <xdr:nvCxnSpPr>
        <xdr:cNvPr id="804" name="直線コネクタ 803"/>
        <xdr:cNvCxnSpPr/>
      </xdr:nvCxnSpPr>
      <xdr:spPr>
        <a:xfrm flipV="1">
          <a:off x="15481300" y="18227039"/>
          <a:ext cx="8382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103124</xdr:rowOff>
    </xdr:from>
    <xdr:to>
      <xdr:col>76</xdr:col>
      <xdr:colOff>165100</xdr:colOff>
      <xdr:row>106</xdr:row>
      <xdr:rowOff>33274</xdr:rowOff>
    </xdr:to>
    <xdr:sp macro="" textlink="">
      <xdr:nvSpPr>
        <xdr:cNvPr id="805" name="楕円 804"/>
        <xdr:cNvSpPr/>
      </xdr:nvSpPr>
      <xdr:spPr>
        <a:xfrm>
          <a:off x="14541500" y="181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153924</xdr:rowOff>
    </xdr:from>
    <xdr:to>
      <xdr:col>81</xdr:col>
      <xdr:colOff>50800</xdr:colOff>
      <xdr:row>106</xdr:row>
      <xdr:rowOff>124206</xdr:rowOff>
    </xdr:to>
    <xdr:cxnSp macro="">
      <xdr:nvCxnSpPr>
        <xdr:cNvPr id="806" name="直線コネクタ 805"/>
        <xdr:cNvCxnSpPr/>
      </xdr:nvCxnSpPr>
      <xdr:spPr>
        <a:xfrm>
          <a:off x="14592300" y="1815617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119126</xdr:rowOff>
    </xdr:from>
    <xdr:to>
      <xdr:col>72</xdr:col>
      <xdr:colOff>38100</xdr:colOff>
      <xdr:row>106</xdr:row>
      <xdr:rowOff>49276</xdr:rowOff>
    </xdr:to>
    <xdr:sp macro="" textlink="">
      <xdr:nvSpPr>
        <xdr:cNvPr id="807" name="楕円 806"/>
        <xdr:cNvSpPr/>
      </xdr:nvSpPr>
      <xdr:spPr>
        <a:xfrm>
          <a:off x="136525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153924</xdr:rowOff>
    </xdr:from>
    <xdr:to>
      <xdr:col>76</xdr:col>
      <xdr:colOff>114300</xdr:colOff>
      <xdr:row>105</xdr:row>
      <xdr:rowOff>169926</xdr:rowOff>
    </xdr:to>
    <xdr:cxnSp macro="">
      <xdr:nvCxnSpPr>
        <xdr:cNvPr id="808" name="直線コネクタ 807"/>
        <xdr:cNvCxnSpPr/>
      </xdr:nvCxnSpPr>
      <xdr:spPr>
        <a:xfrm flipV="1">
          <a:off x="13703300" y="1815617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104664</xdr:rowOff>
    </xdr:from>
    <xdr:ext cx="405111" cy="259045"/>
    <xdr:sp macro="" textlink="">
      <xdr:nvSpPr>
        <xdr:cNvPr id="809" name="n_1aveValue【公民館】&#10;有形固定資産減価償却率"/>
        <xdr:cNvSpPr txBox="1"/>
      </xdr:nvSpPr>
      <xdr:spPr>
        <a:xfrm>
          <a:off x="15266044" y="1793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111269</xdr:rowOff>
    </xdr:from>
    <xdr:ext cx="405111" cy="259045"/>
    <xdr:sp macro="" textlink="">
      <xdr:nvSpPr>
        <xdr:cNvPr id="810" name="n_2aveValue【公民館】&#10;有形固定資産減価償却率"/>
        <xdr:cNvSpPr txBox="1"/>
      </xdr:nvSpPr>
      <xdr:spPr>
        <a:xfrm>
          <a:off x="14389744" y="1828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136414</xdr:rowOff>
    </xdr:from>
    <xdr:ext cx="405111" cy="259045"/>
    <xdr:sp macro="" textlink="">
      <xdr:nvSpPr>
        <xdr:cNvPr id="811" name="n_3aveValue【公民館】&#10;有形固定資産減価償却率"/>
        <xdr:cNvSpPr txBox="1"/>
      </xdr:nvSpPr>
      <xdr:spPr>
        <a:xfrm>
          <a:off x="13500744" y="1831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166133</xdr:rowOff>
    </xdr:from>
    <xdr:ext cx="405111" cy="259045"/>
    <xdr:sp macro="" textlink="">
      <xdr:nvSpPr>
        <xdr:cNvPr id="812" name="n_1mainValue【公民館】&#10;有形固定資産減価償却率"/>
        <xdr:cNvSpPr txBox="1"/>
      </xdr:nvSpPr>
      <xdr:spPr>
        <a:xfrm>
          <a:off x="15266044" y="1833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49801</xdr:rowOff>
    </xdr:from>
    <xdr:ext cx="405111" cy="259045"/>
    <xdr:sp macro="" textlink="">
      <xdr:nvSpPr>
        <xdr:cNvPr id="813" name="n_2mainValue【公民館】&#10;有形固定資産減価償却率"/>
        <xdr:cNvSpPr txBox="1"/>
      </xdr:nvSpPr>
      <xdr:spPr>
        <a:xfrm>
          <a:off x="14389744" y="17880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65803</xdr:rowOff>
    </xdr:from>
    <xdr:ext cx="405111" cy="259045"/>
    <xdr:sp macro="" textlink="">
      <xdr:nvSpPr>
        <xdr:cNvPr id="814" name="n_3mainValue【公民館】&#10;有形固定資産減価償却率"/>
        <xdr:cNvSpPr txBox="1"/>
      </xdr:nvSpPr>
      <xdr:spPr>
        <a:xfrm>
          <a:off x="13500744" y="1789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5" name="正方形/長方形 81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6" name="正方形/長方形 81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7" name="正方形/長方形 81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8" name="正方形/長方形 81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9" name="正方形/長方形 81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0" name="正方形/長方形 81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1" name="正方形/長方形 82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2" name="正方形/長方形 82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3" name="テキスト ボックス 82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4" name="直線コネクタ 82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25" name="直線コネクタ 82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6" name="テキスト ボックス 82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7" name="直線コネクタ 82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8" name="テキスト ボックス 82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9" name="直線コネクタ 82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30" name="テキスト ボックス 82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31" name="直線コネクタ 83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32" name="テキスト ボックス 83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3" name="直線コネクタ 8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4" name="テキスト ボックス 8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163068</xdr:rowOff>
    </xdr:from>
    <xdr:to>
      <xdr:col>116</xdr:col>
      <xdr:colOff>62864</xdr:colOff>
      <xdr:row>108</xdr:row>
      <xdr:rowOff>35052</xdr:rowOff>
    </xdr:to>
    <xdr:cxnSp macro="">
      <xdr:nvCxnSpPr>
        <xdr:cNvPr id="836" name="直線コネクタ 835"/>
        <xdr:cNvCxnSpPr/>
      </xdr:nvCxnSpPr>
      <xdr:spPr>
        <a:xfrm flipV="1">
          <a:off x="22160864" y="17308068"/>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37"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38" name="直線コネクタ 837"/>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109745</xdr:rowOff>
    </xdr:from>
    <xdr:ext cx="469744" cy="259045"/>
    <xdr:sp macro="" textlink="">
      <xdr:nvSpPr>
        <xdr:cNvPr id="839" name="【公民館】&#10;一人当たり面積最大値テキスト"/>
        <xdr:cNvSpPr txBox="1"/>
      </xdr:nvSpPr>
      <xdr:spPr>
        <a:xfrm>
          <a:off x="22199600" y="1708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163068</xdr:rowOff>
    </xdr:from>
    <xdr:to>
      <xdr:col>116</xdr:col>
      <xdr:colOff>152400</xdr:colOff>
      <xdr:row>100</xdr:row>
      <xdr:rowOff>163068</xdr:rowOff>
    </xdr:to>
    <xdr:cxnSp macro="">
      <xdr:nvCxnSpPr>
        <xdr:cNvPr id="840" name="直線コネクタ 839"/>
        <xdr:cNvCxnSpPr/>
      </xdr:nvCxnSpPr>
      <xdr:spPr>
        <a:xfrm>
          <a:off x="22072600" y="1730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96283</xdr:rowOff>
    </xdr:from>
    <xdr:ext cx="469744" cy="259045"/>
    <xdr:sp macro="" textlink="">
      <xdr:nvSpPr>
        <xdr:cNvPr id="841" name="【公民館】&#10;一人当たり面積平均値テキスト"/>
        <xdr:cNvSpPr txBox="1"/>
      </xdr:nvSpPr>
      <xdr:spPr>
        <a:xfrm>
          <a:off x="22199600" y="1792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73406</xdr:rowOff>
    </xdr:from>
    <xdr:to>
      <xdr:col>116</xdr:col>
      <xdr:colOff>114300</xdr:colOff>
      <xdr:row>106</xdr:row>
      <xdr:rowOff>3556</xdr:rowOff>
    </xdr:to>
    <xdr:sp macro="" textlink="">
      <xdr:nvSpPr>
        <xdr:cNvPr id="842" name="フローチャート: 判断 841"/>
        <xdr:cNvSpPr/>
      </xdr:nvSpPr>
      <xdr:spPr>
        <a:xfrm>
          <a:off x="22110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843" name="フローチャート: 判断 842"/>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32258</xdr:rowOff>
    </xdr:from>
    <xdr:to>
      <xdr:col>107</xdr:col>
      <xdr:colOff>101600</xdr:colOff>
      <xdr:row>105</xdr:row>
      <xdr:rowOff>133858</xdr:rowOff>
    </xdr:to>
    <xdr:sp macro="" textlink="">
      <xdr:nvSpPr>
        <xdr:cNvPr id="844" name="フローチャート: 判断 843"/>
        <xdr:cNvSpPr/>
      </xdr:nvSpPr>
      <xdr:spPr>
        <a:xfrm>
          <a:off x="20383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845" name="フローチャート: 判断 844"/>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6" name="テキスト ボックス 8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7" name="テキスト ボックス 8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8" name="テキスト ボックス 8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9" name="テキスト ボックス 8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0" name="テキスト ボックス 8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9398</xdr:rowOff>
    </xdr:from>
    <xdr:to>
      <xdr:col>116</xdr:col>
      <xdr:colOff>114300</xdr:colOff>
      <xdr:row>107</xdr:row>
      <xdr:rowOff>110998</xdr:rowOff>
    </xdr:to>
    <xdr:sp macro="" textlink="">
      <xdr:nvSpPr>
        <xdr:cNvPr id="851" name="楕円 850"/>
        <xdr:cNvSpPr/>
      </xdr:nvSpPr>
      <xdr:spPr>
        <a:xfrm>
          <a:off x="221107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159275</xdr:rowOff>
    </xdr:from>
    <xdr:ext cx="469744" cy="259045"/>
    <xdr:sp macro="" textlink="">
      <xdr:nvSpPr>
        <xdr:cNvPr id="852" name="【公民館】&#10;一人当たり面積該当値テキスト"/>
        <xdr:cNvSpPr txBox="1"/>
      </xdr:nvSpPr>
      <xdr:spPr>
        <a:xfrm>
          <a:off x="22199600"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9398</xdr:rowOff>
    </xdr:from>
    <xdr:to>
      <xdr:col>112</xdr:col>
      <xdr:colOff>38100</xdr:colOff>
      <xdr:row>107</xdr:row>
      <xdr:rowOff>110998</xdr:rowOff>
    </xdr:to>
    <xdr:sp macro="" textlink="">
      <xdr:nvSpPr>
        <xdr:cNvPr id="853" name="楕円 852"/>
        <xdr:cNvSpPr/>
      </xdr:nvSpPr>
      <xdr:spPr>
        <a:xfrm>
          <a:off x="21272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60198</xdr:rowOff>
    </xdr:from>
    <xdr:to>
      <xdr:col>116</xdr:col>
      <xdr:colOff>63500</xdr:colOff>
      <xdr:row>107</xdr:row>
      <xdr:rowOff>60198</xdr:rowOff>
    </xdr:to>
    <xdr:cxnSp macro="">
      <xdr:nvCxnSpPr>
        <xdr:cNvPr id="854" name="直線コネクタ 853"/>
        <xdr:cNvCxnSpPr/>
      </xdr:nvCxnSpPr>
      <xdr:spPr>
        <a:xfrm>
          <a:off x="21323300" y="184053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148844</xdr:rowOff>
    </xdr:from>
    <xdr:to>
      <xdr:col>107</xdr:col>
      <xdr:colOff>101600</xdr:colOff>
      <xdr:row>107</xdr:row>
      <xdr:rowOff>78994</xdr:rowOff>
    </xdr:to>
    <xdr:sp macro="" textlink="">
      <xdr:nvSpPr>
        <xdr:cNvPr id="855" name="楕円 854"/>
        <xdr:cNvSpPr/>
      </xdr:nvSpPr>
      <xdr:spPr>
        <a:xfrm>
          <a:off x="203835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28194</xdr:rowOff>
    </xdr:from>
    <xdr:to>
      <xdr:col>111</xdr:col>
      <xdr:colOff>177800</xdr:colOff>
      <xdr:row>107</xdr:row>
      <xdr:rowOff>60198</xdr:rowOff>
    </xdr:to>
    <xdr:cxnSp macro="">
      <xdr:nvCxnSpPr>
        <xdr:cNvPr id="856" name="直線コネクタ 855"/>
        <xdr:cNvCxnSpPr/>
      </xdr:nvCxnSpPr>
      <xdr:spPr>
        <a:xfrm>
          <a:off x="20434300" y="183733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148844</xdr:rowOff>
    </xdr:from>
    <xdr:to>
      <xdr:col>102</xdr:col>
      <xdr:colOff>165100</xdr:colOff>
      <xdr:row>107</xdr:row>
      <xdr:rowOff>78994</xdr:rowOff>
    </xdr:to>
    <xdr:sp macro="" textlink="">
      <xdr:nvSpPr>
        <xdr:cNvPr id="857" name="楕円 856"/>
        <xdr:cNvSpPr/>
      </xdr:nvSpPr>
      <xdr:spPr>
        <a:xfrm>
          <a:off x="194945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28194</xdr:rowOff>
    </xdr:from>
    <xdr:to>
      <xdr:col>107</xdr:col>
      <xdr:colOff>50800</xdr:colOff>
      <xdr:row>107</xdr:row>
      <xdr:rowOff>28194</xdr:rowOff>
    </xdr:to>
    <xdr:cxnSp macro="">
      <xdr:nvCxnSpPr>
        <xdr:cNvPr id="858" name="直線コネクタ 857"/>
        <xdr:cNvCxnSpPr/>
      </xdr:nvCxnSpPr>
      <xdr:spPr>
        <a:xfrm>
          <a:off x="19545300" y="1837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29227</xdr:rowOff>
    </xdr:from>
    <xdr:ext cx="469744" cy="259045"/>
    <xdr:sp macro="" textlink="">
      <xdr:nvSpPr>
        <xdr:cNvPr id="859" name="n_1aveValue【公民館】&#10;一人当たり面積"/>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150385</xdr:rowOff>
    </xdr:from>
    <xdr:ext cx="469744" cy="259045"/>
    <xdr:sp macro="" textlink="">
      <xdr:nvSpPr>
        <xdr:cNvPr id="860" name="n_2aveValue【公民館】&#10;一人当たり面積"/>
        <xdr:cNvSpPr txBox="1"/>
      </xdr:nvSpPr>
      <xdr:spPr>
        <a:xfrm>
          <a:off x="201994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861" name="n_3aveValue【公民館】&#10;一人当たり面積"/>
        <xdr:cNvSpPr txBox="1"/>
      </xdr:nvSpPr>
      <xdr:spPr>
        <a:xfrm>
          <a:off x="19310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102125</xdr:rowOff>
    </xdr:from>
    <xdr:ext cx="469744" cy="259045"/>
    <xdr:sp macro="" textlink="">
      <xdr:nvSpPr>
        <xdr:cNvPr id="862" name="n_1mainValue【公民館】&#10;一人当たり面積"/>
        <xdr:cNvSpPr txBox="1"/>
      </xdr:nvSpPr>
      <xdr:spPr>
        <a:xfrm>
          <a:off x="210757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70121</xdr:rowOff>
    </xdr:from>
    <xdr:ext cx="469744" cy="259045"/>
    <xdr:sp macro="" textlink="">
      <xdr:nvSpPr>
        <xdr:cNvPr id="863" name="n_2mainValue【公民館】&#10;一人当たり面積"/>
        <xdr:cNvSpPr txBox="1"/>
      </xdr:nvSpPr>
      <xdr:spPr>
        <a:xfrm>
          <a:off x="201994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70121</xdr:rowOff>
    </xdr:from>
    <xdr:ext cx="469744" cy="259045"/>
    <xdr:sp macro="" textlink="">
      <xdr:nvSpPr>
        <xdr:cNvPr id="864" name="n_3mainValue【公民館】&#10;一人当たり面積"/>
        <xdr:cNvSpPr txBox="1"/>
      </xdr:nvSpPr>
      <xdr:spPr>
        <a:xfrm>
          <a:off x="193104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類似団体と比較して有形固定資産減価償却率が低い施設は、道路（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41.0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％）、橋りょう（</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53.6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％）、公営住宅（</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44.9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％）、学校施設（</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43.9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％）となっており、小学校を中心に耐震化を目的とした増改築の実施や道路、橋りょう、公営住宅における個別の長寿命化計画に基づいた計画的更新による結果が反映されているものと推測できる。</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類似団体と比較して有形固定資産減価償却率が高い施設は、港湾・漁港施設（</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51.7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％）となっており、</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年度の合併以前から設置されている固定資産が多く、</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減価償却が進んできていることから、公共施設等総合管理計画における個別施設計画を策定後、当該計画に基づいた施設の更新・維持管理を適切に行っていくことにより今後の維持管理費用の減少を含めた公共施設マネジメントの適正化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沖縄県うるま市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123,976
122,815
87.02
60,399,801
58,342,078
1,829,010
27,524,149
49,491,637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126492</xdr:rowOff>
    </xdr:from>
    <xdr:to>
      <xdr:col>24</xdr:col>
      <xdr:colOff>62865</xdr:colOff>
      <xdr:row>42</xdr:row>
      <xdr:rowOff>73914</xdr:rowOff>
    </xdr:to>
    <xdr:cxnSp macro="">
      <xdr:nvCxnSpPr>
        <xdr:cNvPr id="54" name="直線コネクタ 53"/>
        <xdr:cNvCxnSpPr/>
      </xdr:nvCxnSpPr>
      <xdr:spPr>
        <a:xfrm flipV="1">
          <a:off x="4634865" y="5784342"/>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図書館】&#10;有形固定資産減価償却率最小値テキスト"/>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73169</xdr:rowOff>
    </xdr:from>
    <xdr:ext cx="405111" cy="259045"/>
    <xdr:sp macro="" textlink="">
      <xdr:nvSpPr>
        <xdr:cNvPr id="57" name="【図書館】&#10;有形固定資産減価償却率最大値テキスト"/>
        <xdr:cNvSpPr txBox="1"/>
      </xdr:nvSpPr>
      <xdr:spPr>
        <a:xfrm>
          <a:off x="4673600" y="5559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126492</xdr:rowOff>
    </xdr:from>
    <xdr:to>
      <xdr:col>24</xdr:col>
      <xdr:colOff>152400</xdr:colOff>
      <xdr:row>33</xdr:row>
      <xdr:rowOff>126492</xdr:rowOff>
    </xdr:to>
    <xdr:cxnSp macro="">
      <xdr:nvCxnSpPr>
        <xdr:cNvPr id="58" name="直線コネクタ 57"/>
        <xdr:cNvCxnSpPr/>
      </xdr:nvCxnSpPr>
      <xdr:spPr>
        <a:xfrm>
          <a:off x="4546600" y="578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156989</xdr:rowOff>
    </xdr:from>
    <xdr:ext cx="405111" cy="259045"/>
    <xdr:sp macro="" textlink="">
      <xdr:nvSpPr>
        <xdr:cNvPr id="59" name="【図書館】&#10;有形固定資産減価償却率平均値テキスト"/>
        <xdr:cNvSpPr txBox="1"/>
      </xdr:nvSpPr>
      <xdr:spPr>
        <a:xfrm>
          <a:off x="4673600" y="65006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7112</xdr:rowOff>
    </xdr:from>
    <xdr:to>
      <xdr:col>24</xdr:col>
      <xdr:colOff>114300</xdr:colOff>
      <xdr:row>38</xdr:row>
      <xdr:rowOff>108712</xdr:rowOff>
    </xdr:to>
    <xdr:sp macro="" textlink="">
      <xdr:nvSpPr>
        <xdr:cNvPr id="60" name="フローチャート: 判断 59"/>
        <xdr:cNvSpPr/>
      </xdr:nvSpPr>
      <xdr:spPr>
        <a:xfrm>
          <a:off x="45847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64262</xdr:rowOff>
    </xdr:from>
    <xdr:to>
      <xdr:col>20</xdr:col>
      <xdr:colOff>38100</xdr:colOff>
      <xdr:row>38</xdr:row>
      <xdr:rowOff>165862</xdr:rowOff>
    </xdr:to>
    <xdr:sp macro="" textlink="">
      <xdr:nvSpPr>
        <xdr:cNvPr id="61" name="フローチャート: 判断 60"/>
        <xdr:cNvSpPr/>
      </xdr:nvSpPr>
      <xdr:spPr>
        <a:xfrm>
          <a:off x="3746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96266</xdr:rowOff>
    </xdr:from>
    <xdr:to>
      <xdr:col>15</xdr:col>
      <xdr:colOff>101600</xdr:colOff>
      <xdr:row>39</xdr:row>
      <xdr:rowOff>26416</xdr:rowOff>
    </xdr:to>
    <xdr:sp macro="" textlink="">
      <xdr:nvSpPr>
        <xdr:cNvPr id="62" name="フローチャート: 判断 61"/>
        <xdr:cNvSpPr/>
      </xdr:nvSpPr>
      <xdr:spPr>
        <a:xfrm>
          <a:off x="2857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77978</xdr:rowOff>
    </xdr:from>
    <xdr:to>
      <xdr:col>10</xdr:col>
      <xdr:colOff>165100</xdr:colOff>
      <xdr:row>40</xdr:row>
      <xdr:rowOff>8128</xdr:rowOff>
    </xdr:to>
    <xdr:sp macro="" textlink="">
      <xdr:nvSpPr>
        <xdr:cNvPr id="63" name="フローチャート: 判断 62"/>
        <xdr:cNvSpPr/>
      </xdr:nvSpPr>
      <xdr:spPr>
        <a:xfrm>
          <a:off x="1968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167132</xdr:rowOff>
    </xdr:from>
    <xdr:to>
      <xdr:col>24</xdr:col>
      <xdr:colOff>114300</xdr:colOff>
      <xdr:row>36</xdr:row>
      <xdr:rowOff>97282</xdr:rowOff>
    </xdr:to>
    <xdr:sp macro="" textlink="">
      <xdr:nvSpPr>
        <xdr:cNvPr id="69" name="楕円 68"/>
        <xdr:cNvSpPr/>
      </xdr:nvSpPr>
      <xdr:spPr>
        <a:xfrm>
          <a:off x="4584700" y="616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18559</xdr:rowOff>
    </xdr:from>
    <xdr:ext cx="405111" cy="259045"/>
    <xdr:sp macro="" textlink="">
      <xdr:nvSpPr>
        <xdr:cNvPr id="70" name="【図書館】&#10;有形固定資産減価償却率該当値テキスト"/>
        <xdr:cNvSpPr txBox="1"/>
      </xdr:nvSpPr>
      <xdr:spPr>
        <a:xfrm>
          <a:off x="4673600" y="6019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34544</xdr:rowOff>
    </xdr:from>
    <xdr:to>
      <xdr:col>20</xdr:col>
      <xdr:colOff>38100</xdr:colOff>
      <xdr:row>36</xdr:row>
      <xdr:rowOff>136144</xdr:rowOff>
    </xdr:to>
    <xdr:sp macro="" textlink="">
      <xdr:nvSpPr>
        <xdr:cNvPr id="71" name="楕円 70"/>
        <xdr:cNvSpPr/>
      </xdr:nvSpPr>
      <xdr:spPr>
        <a:xfrm>
          <a:off x="3746500" y="62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46482</xdr:rowOff>
    </xdr:from>
    <xdr:to>
      <xdr:col>24</xdr:col>
      <xdr:colOff>63500</xdr:colOff>
      <xdr:row>36</xdr:row>
      <xdr:rowOff>85344</xdr:rowOff>
    </xdr:to>
    <xdr:cxnSp macro="">
      <xdr:nvCxnSpPr>
        <xdr:cNvPr id="72" name="直線コネクタ 71"/>
        <xdr:cNvCxnSpPr/>
      </xdr:nvCxnSpPr>
      <xdr:spPr>
        <a:xfrm flipV="1">
          <a:off x="3797300" y="621868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82550</xdr:rowOff>
    </xdr:from>
    <xdr:to>
      <xdr:col>15</xdr:col>
      <xdr:colOff>101600</xdr:colOff>
      <xdr:row>36</xdr:row>
      <xdr:rowOff>12700</xdr:rowOff>
    </xdr:to>
    <xdr:sp macro="" textlink="">
      <xdr:nvSpPr>
        <xdr:cNvPr id="73" name="楕円 72"/>
        <xdr:cNvSpPr/>
      </xdr:nvSpPr>
      <xdr:spPr>
        <a:xfrm>
          <a:off x="2857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133350</xdr:rowOff>
    </xdr:from>
    <xdr:to>
      <xdr:col>19</xdr:col>
      <xdr:colOff>177800</xdr:colOff>
      <xdr:row>36</xdr:row>
      <xdr:rowOff>85344</xdr:rowOff>
    </xdr:to>
    <xdr:cxnSp macro="">
      <xdr:nvCxnSpPr>
        <xdr:cNvPr id="74" name="直線コネクタ 73"/>
        <xdr:cNvCxnSpPr/>
      </xdr:nvCxnSpPr>
      <xdr:spPr>
        <a:xfrm>
          <a:off x="2908300" y="613410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109982</xdr:rowOff>
    </xdr:from>
    <xdr:to>
      <xdr:col>10</xdr:col>
      <xdr:colOff>165100</xdr:colOff>
      <xdr:row>36</xdr:row>
      <xdr:rowOff>40132</xdr:rowOff>
    </xdr:to>
    <xdr:sp macro="" textlink="">
      <xdr:nvSpPr>
        <xdr:cNvPr id="75" name="楕円 74"/>
        <xdr:cNvSpPr/>
      </xdr:nvSpPr>
      <xdr:spPr>
        <a:xfrm>
          <a:off x="1968500" y="611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133350</xdr:rowOff>
    </xdr:from>
    <xdr:to>
      <xdr:col>15</xdr:col>
      <xdr:colOff>50800</xdr:colOff>
      <xdr:row>35</xdr:row>
      <xdr:rowOff>160782</xdr:rowOff>
    </xdr:to>
    <xdr:cxnSp macro="">
      <xdr:nvCxnSpPr>
        <xdr:cNvPr id="76" name="直線コネクタ 75"/>
        <xdr:cNvCxnSpPr/>
      </xdr:nvCxnSpPr>
      <xdr:spPr>
        <a:xfrm flipV="1">
          <a:off x="2019300" y="61341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156989</xdr:rowOff>
    </xdr:from>
    <xdr:ext cx="405111" cy="259045"/>
    <xdr:sp macro="" textlink="">
      <xdr:nvSpPr>
        <xdr:cNvPr id="77" name="n_1aveValue【図書館】&#10;有形固定資産減価償却率"/>
        <xdr:cNvSpPr txBox="1"/>
      </xdr:nvSpPr>
      <xdr:spPr>
        <a:xfrm>
          <a:off x="3582044" y="667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17543</xdr:rowOff>
    </xdr:from>
    <xdr:ext cx="405111" cy="259045"/>
    <xdr:sp macro="" textlink="">
      <xdr:nvSpPr>
        <xdr:cNvPr id="78" name="n_2aveValue【図書館】&#10;有形固定資産減価償却率"/>
        <xdr:cNvSpPr txBox="1"/>
      </xdr:nvSpPr>
      <xdr:spPr>
        <a:xfrm>
          <a:off x="2705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170705</xdr:rowOff>
    </xdr:from>
    <xdr:ext cx="405111" cy="259045"/>
    <xdr:sp macro="" textlink="">
      <xdr:nvSpPr>
        <xdr:cNvPr id="79" name="n_3aveValue【図書館】&#10;有形固定資産減価償却率"/>
        <xdr:cNvSpPr txBox="1"/>
      </xdr:nvSpPr>
      <xdr:spPr>
        <a:xfrm>
          <a:off x="1816744" y="685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152671</xdr:rowOff>
    </xdr:from>
    <xdr:ext cx="405111" cy="259045"/>
    <xdr:sp macro="" textlink="">
      <xdr:nvSpPr>
        <xdr:cNvPr id="80" name="n_1mainValue【図書館】&#10;有形固定資産減価償却率"/>
        <xdr:cNvSpPr txBox="1"/>
      </xdr:nvSpPr>
      <xdr:spPr>
        <a:xfrm>
          <a:off x="3582044" y="598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81" name="n_2mainValue【図書館】&#10;有形固定資産減価償却率"/>
        <xdr:cNvSpPr txBox="1"/>
      </xdr:nvSpPr>
      <xdr:spPr>
        <a:xfrm>
          <a:off x="2705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56659</xdr:rowOff>
    </xdr:from>
    <xdr:ext cx="405111" cy="259045"/>
    <xdr:sp macro="" textlink="">
      <xdr:nvSpPr>
        <xdr:cNvPr id="82" name="n_3mainValue【図書館】&#10;有形固定資産減価償却率"/>
        <xdr:cNvSpPr txBox="1"/>
      </xdr:nvSpPr>
      <xdr:spPr>
        <a:xfrm>
          <a:off x="1816744" y="588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3" name="テキスト ボックス 9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4" name="直線コネクタ 9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5" name="テキスト ボックス 9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6" name="直線コネクタ 9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7" name="テキスト ボックス 96"/>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8" name="直線コネクタ 9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9" name="テキスト ボックス 98"/>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0" name="直線コネクタ 9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1" name="テキスト ボックス 100"/>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2" name="直線コネクタ 10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3" name="テキスト ボックス 102"/>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4" name="直線コネクタ 10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5" name="テキスト ボックス 104"/>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149678</xdr:rowOff>
    </xdr:from>
    <xdr:to>
      <xdr:col>54</xdr:col>
      <xdr:colOff>189865</xdr:colOff>
      <xdr:row>42</xdr:row>
      <xdr:rowOff>157843</xdr:rowOff>
    </xdr:to>
    <xdr:cxnSp macro="">
      <xdr:nvCxnSpPr>
        <xdr:cNvPr id="109" name="直線コネクタ 108"/>
        <xdr:cNvCxnSpPr/>
      </xdr:nvCxnSpPr>
      <xdr:spPr>
        <a:xfrm flipV="1">
          <a:off x="10476865" y="5807528"/>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161670</xdr:rowOff>
    </xdr:from>
    <xdr:ext cx="469744" cy="259045"/>
    <xdr:sp macro="" textlink="">
      <xdr:nvSpPr>
        <xdr:cNvPr id="110" name="【図書館】&#10;一人当たり面積最小値テキスト"/>
        <xdr:cNvSpPr txBox="1"/>
      </xdr:nvSpPr>
      <xdr:spPr>
        <a:xfrm>
          <a:off x="10515600" y="73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157843</xdr:rowOff>
    </xdr:from>
    <xdr:to>
      <xdr:col>55</xdr:col>
      <xdr:colOff>88900</xdr:colOff>
      <xdr:row>42</xdr:row>
      <xdr:rowOff>157843</xdr:rowOff>
    </xdr:to>
    <xdr:cxnSp macro="">
      <xdr:nvCxnSpPr>
        <xdr:cNvPr id="111" name="直線コネクタ 110"/>
        <xdr:cNvCxnSpPr/>
      </xdr:nvCxnSpPr>
      <xdr:spPr>
        <a:xfrm>
          <a:off x="10388600" y="735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96355</xdr:rowOff>
    </xdr:from>
    <xdr:ext cx="469744" cy="259045"/>
    <xdr:sp macro="" textlink="">
      <xdr:nvSpPr>
        <xdr:cNvPr id="112" name="【図書館】&#10;一人当たり面積最大値テキスト"/>
        <xdr:cNvSpPr txBox="1"/>
      </xdr:nvSpPr>
      <xdr:spPr>
        <a:xfrm>
          <a:off x="10515600" y="558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149678</xdr:rowOff>
    </xdr:from>
    <xdr:to>
      <xdr:col>55</xdr:col>
      <xdr:colOff>88900</xdr:colOff>
      <xdr:row>33</xdr:row>
      <xdr:rowOff>149678</xdr:rowOff>
    </xdr:to>
    <xdr:cxnSp macro="">
      <xdr:nvCxnSpPr>
        <xdr:cNvPr id="113" name="直線コネクタ 112"/>
        <xdr:cNvCxnSpPr/>
      </xdr:nvCxnSpPr>
      <xdr:spPr>
        <a:xfrm>
          <a:off x="10388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170742</xdr:rowOff>
    </xdr:from>
    <xdr:ext cx="469744" cy="259045"/>
    <xdr:sp macro="" textlink="">
      <xdr:nvSpPr>
        <xdr:cNvPr id="114" name="【図書館】&#10;一人当たり面積平均値テキスト"/>
        <xdr:cNvSpPr txBox="1"/>
      </xdr:nvSpPr>
      <xdr:spPr>
        <a:xfrm>
          <a:off x="10515600" y="6685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147865</xdr:rowOff>
    </xdr:from>
    <xdr:to>
      <xdr:col>55</xdr:col>
      <xdr:colOff>50800</xdr:colOff>
      <xdr:row>40</xdr:row>
      <xdr:rowOff>78015</xdr:rowOff>
    </xdr:to>
    <xdr:sp macro="" textlink="">
      <xdr:nvSpPr>
        <xdr:cNvPr id="115" name="フローチャート: 判断 114"/>
        <xdr:cNvSpPr/>
      </xdr:nvSpPr>
      <xdr:spPr>
        <a:xfrm>
          <a:off x="104267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164193</xdr:rowOff>
    </xdr:from>
    <xdr:to>
      <xdr:col>50</xdr:col>
      <xdr:colOff>165100</xdr:colOff>
      <xdr:row>40</xdr:row>
      <xdr:rowOff>94343</xdr:rowOff>
    </xdr:to>
    <xdr:sp macro="" textlink="">
      <xdr:nvSpPr>
        <xdr:cNvPr id="116" name="フローチャート: 判断 115"/>
        <xdr:cNvSpPr/>
      </xdr:nvSpPr>
      <xdr:spPr>
        <a:xfrm>
          <a:off x="9588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131535</xdr:rowOff>
    </xdr:from>
    <xdr:to>
      <xdr:col>46</xdr:col>
      <xdr:colOff>38100</xdr:colOff>
      <xdr:row>40</xdr:row>
      <xdr:rowOff>61685</xdr:rowOff>
    </xdr:to>
    <xdr:sp macro="" textlink="">
      <xdr:nvSpPr>
        <xdr:cNvPr id="117" name="フローチャート: 判断 116"/>
        <xdr:cNvSpPr/>
      </xdr:nvSpPr>
      <xdr:spPr>
        <a:xfrm>
          <a:off x="8699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131535</xdr:rowOff>
    </xdr:from>
    <xdr:to>
      <xdr:col>41</xdr:col>
      <xdr:colOff>101600</xdr:colOff>
      <xdr:row>40</xdr:row>
      <xdr:rowOff>61685</xdr:rowOff>
    </xdr:to>
    <xdr:sp macro="" textlink="">
      <xdr:nvSpPr>
        <xdr:cNvPr id="118" name="フローチャート: 判断 117"/>
        <xdr:cNvSpPr/>
      </xdr:nvSpPr>
      <xdr:spPr>
        <a:xfrm>
          <a:off x="7810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24" name="楕円 123"/>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3827</xdr:rowOff>
    </xdr:from>
    <xdr:ext cx="469744" cy="259045"/>
    <xdr:sp macro="" textlink="">
      <xdr:nvSpPr>
        <xdr:cNvPr id="125" name="【図書館】&#10;一人当たり面積該当値テキスト"/>
        <xdr:cNvSpPr txBox="1"/>
      </xdr:nvSpPr>
      <xdr:spPr>
        <a:xfrm>
          <a:off x="105156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26" name="楕円 125"/>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76200</xdr:rowOff>
    </xdr:to>
    <xdr:cxnSp macro="">
      <xdr:nvCxnSpPr>
        <xdr:cNvPr id="127" name="直線コネクタ 126"/>
        <xdr:cNvCxnSpPr/>
      </xdr:nvCxnSpPr>
      <xdr:spPr>
        <a:xfrm>
          <a:off x="9639300" y="693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907</xdr:rowOff>
    </xdr:from>
    <xdr:to>
      <xdr:col>46</xdr:col>
      <xdr:colOff>38100</xdr:colOff>
      <xdr:row>39</xdr:row>
      <xdr:rowOff>102507</xdr:rowOff>
    </xdr:to>
    <xdr:sp macro="" textlink="">
      <xdr:nvSpPr>
        <xdr:cNvPr id="128" name="楕円 127"/>
        <xdr:cNvSpPr/>
      </xdr:nvSpPr>
      <xdr:spPr>
        <a:xfrm>
          <a:off x="8699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51707</xdr:rowOff>
    </xdr:from>
    <xdr:to>
      <xdr:col>50</xdr:col>
      <xdr:colOff>114300</xdr:colOff>
      <xdr:row>40</xdr:row>
      <xdr:rowOff>76200</xdr:rowOff>
    </xdr:to>
    <xdr:cxnSp macro="">
      <xdr:nvCxnSpPr>
        <xdr:cNvPr id="129" name="直線コネクタ 128"/>
        <xdr:cNvCxnSpPr/>
      </xdr:nvCxnSpPr>
      <xdr:spPr>
        <a:xfrm>
          <a:off x="8750300" y="67382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907</xdr:rowOff>
    </xdr:from>
    <xdr:to>
      <xdr:col>41</xdr:col>
      <xdr:colOff>101600</xdr:colOff>
      <xdr:row>39</xdr:row>
      <xdr:rowOff>102507</xdr:rowOff>
    </xdr:to>
    <xdr:sp macro="" textlink="">
      <xdr:nvSpPr>
        <xdr:cNvPr id="130" name="楕円 129"/>
        <xdr:cNvSpPr/>
      </xdr:nvSpPr>
      <xdr:spPr>
        <a:xfrm>
          <a:off x="7810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51707</xdr:rowOff>
    </xdr:from>
    <xdr:to>
      <xdr:col>45</xdr:col>
      <xdr:colOff>177800</xdr:colOff>
      <xdr:row>39</xdr:row>
      <xdr:rowOff>51707</xdr:rowOff>
    </xdr:to>
    <xdr:cxnSp macro="">
      <xdr:nvCxnSpPr>
        <xdr:cNvPr id="131" name="直線コネクタ 130"/>
        <xdr:cNvCxnSpPr/>
      </xdr:nvCxnSpPr>
      <xdr:spPr>
        <a:xfrm>
          <a:off x="7861300" y="6738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110870</xdr:rowOff>
    </xdr:from>
    <xdr:ext cx="469744" cy="259045"/>
    <xdr:sp macro="" textlink="">
      <xdr:nvSpPr>
        <xdr:cNvPr id="132" name="n_1aveValue【図書館】&#10;一人当たり面積"/>
        <xdr:cNvSpPr txBox="1"/>
      </xdr:nvSpPr>
      <xdr:spPr>
        <a:xfrm>
          <a:off x="93917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52812</xdr:rowOff>
    </xdr:from>
    <xdr:ext cx="469744" cy="259045"/>
    <xdr:sp macro="" textlink="">
      <xdr:nvSpPr>
        <xdr:cNvPr id="133" name="n_2aveValue【図書館】&#10;一人当たり面積"/>
        <xdr:cNvSpPr txBox="1"/>
      </xdr:nvSpPr>
      <xdr:spPr>
        <a:xfrm>
          <a:off x="85154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52812</xdr:rowOff>
    </xdr:from>
    <xdr:ext cx="469744" cy="259045"/>
    <xdr:sp macro="" textlink="">
      <xdr:nvSpPr>
        <xdr:cNvPr id="134" name="n_3aveValue【図書館】&#10;一人当たり面積"/>
        <xdr:cNvSpPr txBox="1"/>
      </xdr:nvSpPr>
      <xdr:spPr>
        <a:xfrm>
          <a:off x="76264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118127</xdr:rowOff>
    </xdr:from>
    <xdr:ext cx="469744" cy="259045"/>
    <xdr:sp macro="" textlink="">
      <xdr:nvSpPr>
        <xdr:cNvPr id="135" name="n_1main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119034</xdr:rowOff>
    </xdr:from>
    <xdr:ext cx="469744" cy="259045"/>
    <xdr:sp macro="" textlink="">
      <xdr:nvSpPr>
        <xdr:cNvPr id="136" name="n_2mainValue【図書館】&#10;一人当たり面積"/>
        <xdr:cNvSpPr txBox="1"/>
      </xdr:nvSpPr>
      <xdr:spPr>
        <a:xfrm>
          <a:off x="85154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119034</xdr:rowOff>
    </xdr:from>
    <xdr:ext cx="469744" cy="259045"/>
    <xdr:sp macro="" textlink="">
      <xdr:nvSpPr>
        <xdr:cNvPr id="137" name="n_3mainValue【図書館】&#10;一人当たり面積"/>
        <xdr:cNvSpPr txBox="1"/>
      </xdr:nvSpPr>
      <xdr:spPr>
        <a:xfrm>
          <a:off x="76264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9" name="テキスト ボックス 14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7" name="テキスト ボックス 15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47625</xdr:rowOff>
    </xdr:from>
    <xdr:to>
      <xdr:col>24</xdr:col>
      <xdr:colOff>62865</xdr:colOff>
      <xdr:row>62</xdr:row>
      <xdr:rowOff>160020</xdr:rowOff>
    </xdr:to>
    <xdr:cxnSp macro="">
      <xdr:nvCxnSpPr>
        <xdr:cNvPr id="161" name="直線コネクタ 160"/>
        <xdr:cNvCxnSpPr/>
      </xdr:nvCxnSpPr>
      <xdr:spPr>
        <a:xfrm flipV="1">
          <a:off x="4634865" y="9477375"/>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162" name="【体育館・プール】&#10;有形固定資産減価償却率最小値テキスト"/>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63" name="直線コネクタ 162"/>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165752</xdr:rowOff>
    </xdr:from>
    <xdr:ext cx="405111" cy="259045"/>
    <xdr:sp macro="" textlink="">
      <xdr:nvSpPr>
        <xdr:cNvPr id="164" name="【体育館・プール】&#10;有形固定資産減価償却率最大値テキスト"/>
        <xdr:cNvSpPr txBox="1"/>
      </xdr:nvSpPr>
      <xdr:spPr>
        <a:xfrm>
          <a:off x="4673600" y="925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47625</xdr:rowOff>
    </xdr:from>
    <xdr:to>
      <xdr:col>24</xdr:col>
      <xdr:colOff>152400</xdr:colOff>
      <xdr:row>55</xdr:row>
      <xdr:rowOff>47625</xdr:rowOff>
    </xdr:to>
    <xdr:cxnSp macro="">
      <xdr:nvCxnSpPr>
        <xdr:cNvPr id="165" name="直線コネクタ 164"/>
        <xdr:cNvCxnSpPr/>
      </xdr:nvCxnSpPr>
      <xdr:spPr>
        <a:xfrm>
          <a:off x="4546600" y="947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36212</xdr:rowOff>
    </xdr:from>
    <xdr:ext cx="405111" cy="259045"/>
    <xdr:sp macro="" textlink="">
      <xdr:nvSpPr>
        <xdr:cNvPr id="166" name="【体育館・プール】&#10;有形固定資産減価償却率平均値テキスト"/>
        <xdr:cNvSpPr txBox="1"/>
      </xdr:nvSpPr>
      <xdr:spPr>
        <a:xfrm>
          <a:off x="4673600" y="9808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57785</xdr:rowOff>
    </xdr:from>
    <xdr:to>
      <xdr:col>24</xdr:col>
      <xdr:colOff>114300</xdr:colOff>
      <xdr:row>57</xdr:row>
      <xdr:rowOff>159385</xdr:rowOff>
    </xdr:to>
    <xdr:sp macro="" textlink="">
      <xdr:nvSpPr>
        <xdr:cNvPr id="167" name="フローチャート: 判断 166"/>
        <xdr:cNvSpPr/>
      </xdr:nvSpPr>
      <xdr:spPr>
        <a:xfrm>
          <a:off x="4584700" y="983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86360</xdr:rowOff>
    </xdr:from>
    <xdr:to>
      <xdr:col>20</xdr:col>
      <xdr:colOff>38100</xdr:colOff>
      <xdr:row>58</xdr:row>
      <xdr:rowOff>16510</xdr:rowOff>
    </xdr:to>
    <xdr:sp macro="" textlink="">
      <xdr:nvSpPr>
        <xdr:cNvPr id="168" name="フローチャート: 判断 167"/>
        <xdr:cNvSpPr/>
      </xdr:nvSpPr>
      <xdr:spPr>
        <a:xfrm>
          <a:off x="3746500" y="985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78740</xdr:rowOff>
    </xdr:from>
    <xdr:to>
      <xdr:col>15</xdr:col>
      <xdr:colOff>101600</xdr:colOff>
      <xdr:row>58</xdr:row>
      <xdr:rowOff>8890</xdr:rowOff>
    </xdr:to>
    <xdr:sp macro="" textlink="">
      <xdr:nvSpPr>
        <xdr:cNvPr id="169" name="フローチャート: 判断 168"/>
        <xdr:cNvSpPr/>
      </xdr:nvSpPr>
      <xdr:spPr>
        <a:xfrm>
          <a:off x="2857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107315</xdr:rowOff>
    </xdr:from>
    <xdr:to>
      <xdr:col>10</xdr:col>
      <xdr:colOff>165100</xdr:colOff>
      <xdr:row>58</xdr:row>
      <xdr:rowOff>37465</xdr:rowOff>
    </xdr:to>
    <xdr:sp macro="" textlink="">
      <xdr:nvSpPr>
        <xdr:cNvPr id="170" name="フローチャート: 判断 169"/>
        <xdr:cNvSpPr/>
      </xdr:nvSpPr>
      <xdr:spPr>
        <a:xfrm>
          <a:off x="1968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156845</xdr:rowOff>
    </xdr:from>
    <xdr:to>
      <xdr:col>24</xdr:col>
      <xdr:colOff>114300</xdr:colOff>
      <xdr:row>56</xdr:row>
      <xdr:rowOff>86995</xdr:rowOff>
    </xdr:to>
    <xdr:sp macro="" textlink="">
      <xdr:nvSpPr>
        <xdr:cNvPr id="176" name="楕円 175"/>
        <xdr:cNvSpPr/>
      </xdr:nvSpPr>
      <xdr:spPr>
        <a:xfrm>
          <a:off x="4584700" y="958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8272</xdr:rowOff>
    </xdr:from>
    <xdr:ext cx="405111" cy="259045"/>
    <xdr:sp macro="" textlink="">
      <xdr:nvSpPr>
        <xdr:cNvPr id="177" name="【体育館・プール】&#10;有形固定資産減価償却率該当値テキスト"/>
        <xdr:cNvSpPr txBox="1"/>
      </xdr:nvSpPr>
      <xdr:spPr>
        <a:xfrm>
          <a:off x="4673600" y="943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27305</xdr:rowOff>
    </xdr:from>
    <xdr:to>
      <xdr:col>20</xdr:col>
      <xdr:colOff>38100</xdr:colOff>
      <xdr:row>56</xdr:row>
      <xdr:rowOff>128905</xdr:rowOff>
    </xdr:to>
    <xdr:sp macro="" textlink="">
      <xdr:nvSpPr>
        <xdr:cNvPr id="178" name="楕円 177"/>
        <xdr:cNvSpPr/>
      </xdr:nvSpPr>
      <xdr:spPr>
        <a:xfrm>
          <a:off x="37465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36195</xdr:rowOff>
    </xdr:from>
    <xdr:to>
      <xdr:col>24</xdr:col>
      <xdr:colOff>63500</xdr:colOff>
      <xdr:row>56</xdr:row>
      <xdr:rowOff>78105</xdr:rowOff>
    </xdr:to>
    <xdr:cxnSp macro="">
      <xdr:nvCxnSpPr>
        <xdr:cNvPr id="179" name="直線コネクタ 178"/>
        <xdr:cNvCxnSpPr/>
      </xdr:nvCxnSpPr>
      <xdr:spPr>
        <a:xfrm flipV="1">
          <a:off x="3797300" y="96373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69215</xdr:rowOff>
    </xdr:from>
    <xdr:to>
      <xdr:col>15</xdr:col>
      <xdr:colOff>101600</xdr:colOff>
      <xdr:row>56</xdr:row>
      <xdr:rowOff>170815</xdr:rowOff>
    </xdr:to>
    <xdr:sp macro="" textlink="">
      <xdr:nvSpPr>
        <xdr:cNvPr id="180" name="楕円 179"/>
        <xdr:cNvSpPr/>
      </xdr:nvSpPr>
      <xdr:spPr>
        <a:xfrm>
          <a:off x="2857500" y="96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78105</xdr:rowOff>
    </xdr:from>
    <xdr:to>
      <xdr:col>19</xdr:col>
      <xdr:colOff>177800</xdr:colOff>
      <xdr:row>56</xdr:row>
      <xdr:rowOff>120015</xdr:rowOff>
    </xdr:to>
    <xdr:cxnSp macro="">
      <xdr:nvCxnSpPr>
        <xdr:cNvPr id="181" name="直線コネクタ 180"/>
        <xdr:cNvCxnSpPr/>
      </xdr:nvCxnSpPr>
      <xdr:spPr>
        <a:xfrm flipV="1">
          <a:off x="2908300" y="96793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111125</xdr:rowOff>
    </xdr:from>
    <xdr:to>
      <xdr:col>10</xdr:col>
      <xdr:colOff>165100</xdr:colOff>
      <xdr:row>57</xdr:row>
      <xdr:rowOff>41275</xdr:rowOff>
    </xdr:to>
    <xdr:sp macro="" textlink="">
      <xdr:nvSpPr>
        <xdr:cNvPr id="182" name="楕円 181"/>
        <xdr:cNvSpPr/>
      </xdr:nvSpPr>
      <xdr:spPr>
        <a:xfrm>
          <a:off x="1968500" y="971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120015</xdr:rowOff>
    </xdr:from>
    <xdr:to>
      <xdr:col>15</xdr:col>
      <xdr:colOff>50800</xdr:colOff>
      <xdr:row>56</xdr:row>
      <xdr:rowOff>161925</xdr:rowOff>
    </xdr:to>
    <xdr:cxnSp macro="">
      <xdr:nvCxnSpPr>
        <xdr:cNvPr id="183" name="直線コネクタ 182"/>
        <xdr:cNvCxnSpPr/>
      </xdr:nvCxnSpPr>
      <xdr:spPr>
        <a:xfrm flipV="1">
          <a:off x="2019300" y="97212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7637</xdr:rowOff>
    </xdr:from>
    <xdr:ext cx="405111" cy="259045"/>
    <xdr:sp macro="" textlink="">
      <xdr:nvSpPr>
        <xdr:cNvPr id="184" name="n_1aveValue【体育館・プール】&#10;有形固定資産減価償却率"/>
        <xdr:cNvSpPr txBox="1"/>
      </xdr:nvSpPr>
      <xdr:spPr>
        <a:xfrm>
          <a:off x="3582044" y="995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17</xdr:rowOff>
    </xdr:from>
    <xdr:ext cx="405111" cy="259045"/>
    <xdr:sp macro="" textlink="">
      <xdr:nvSpPr>
        <xdr:cNvPr id="185" name="n_2aveValue【体育館・プール】&#10;有形固定資産減価償却率"/>
        <xdr:cNvSpPr txBox="1"/>
      </xdr:nvSpPr>
      <xdr:spPr>
        <a:xfrm>
          <a:off x="2705744" y="994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28592</xdr:rowOff>
    </xdr:from>
    <xdr:ext cx="405111" cy="259045"/>
    <xdr:sp macro="" textlink="">
      <xdr:nvSpPr>
        <xdr:cNvPr id="186" name="n_3aveValue【体育館・プール】&#10;有形固定資産減価償却率"/>
        <xdr:cNvSpPr txBox="1"/>
      </xdr:nvSpPr>
      <xdr:spPr>
        <a:xfrm>
          <a:off x="1816744" y="997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145432</xdr:rowOff>
    </xdr:from>
    <xdr:ext cx="405111" cy="259045"/>
    <xdr:sp macro="" textlink="">
      <xdr:nvSpPr>
        <xdr:cNvPr id="187" name="n_1mainValue【体育館・プール】&#10;有形固定資産減価償却率"/>
        <xdr:cNvSpPr txBox="1"/>
      </xdr:nvSpPr>
      <xdr:spPr>
        <a:xfrm>
          <a:off x="3582044" y="940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15892</xdr:rowOff>
    </xdr:from>
    <xdr:ext cx="405111" cy="259045"/>
    <xdr:sp macro="" textlink="">
      <xdr:nvSpPr>
        <xdr:cNvPr id="188" name="n_2mainValue【体育館・プール】&#10;有形固定資産減価償却率"/>
        <xdr:cNvSpPr txBox="1"/>
      </xdr:nvSpPr>
      <xdr:spPr>
        <a:xfrm>
          <a:off x="2705744" y="944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57802</xdr:rowOff>
    </xdr:from>
    <xdr:ext cx="405111" cy="259045"/>
    <xdr:sp macro="" textlink="">
      <xdr:nvSpPr>
        <xdr:cNvPr id="189" name="n_3mainValue【体育館・プール】&#10;有形固定資産減価償却率"/>
        <xdr:cNvSpPr txBox="1"/>
      </xdr:nvSpPr>
      <xdr:spPr>
        <a:xfrm>
          <a:off x="1816744" y="948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00" name="直線コネクタ 199"/>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01" name="テキスト ボックス 200"/>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02" name="直線コネクタ 201"/>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3" name="テキスト ボックス 202"/>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04" name="直線コネクタ 203"/>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05" name="テキスト ボックス 204"/>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08" name="直線コネクタ 207"/>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09" name="テキスト ボックス 208"/>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0" name="直線コネクタ 20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1" name="テキスト ボックス 210"/>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12" name="直線コネクタ 211"/>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13" name="テキスト ボックス 212"/>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94297</xdr:rowOff>
    </xdr:from>
    <xdr:to>
      <xdr:col>54</xdr:col>
      <xdr:colOff>189865</xdr:colOff>
      <xdr:row>63</xdr:row>
      <xdr:rowOff>148590</xdr:rowOff>
    </xdr:to>
    <xdr:cxnSp macro="">
      <xdr:nvCxnSpPr>
        <xdr:cNvPr id="217" name="直線コネクタ 216"/>
        <xdr:cNvCxnSpPr/>
      </xdr:nvCxnSpPr>
      <xdr:spPr>
        <a:xfrm flipV="1">
          <a:off x="10476865" y="9524047"/>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152417</xdr:rowOff>
    </xdr:from>
    <xdr:ext cx="469744" cy="259045"/>
    <xdr:sp macro="" textlink="">
      <xdr:nvSpPr>
        <xdr:cNvPr id="218" name="【体育館・プール】&#10;一人当たり面積最小値テキスト"/>
        <xdr:cNvSpPr txBox="1"/>
      </xdr:nvSpPr>
      <xdr:spPr>
        <a:xfrm>
          <a:off x="10515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148590</xdr:rowOff>
    </xdr:from>
    <xdr:to>
      <xdr:col>55</xdr:col>
      <xdr:colOff>88900</xdr:colOff>
      <xdr:row>63</xdr:row>
      <xdr:rowOff>148590</xdr:rowOff>
    </xdr:to>
    <xdr:cxnSp macro="">
      <xdr:nvCxnSpPr>
        <xdr:cNvPr id="219" name="直線コネクタ 218"/>
        <xdr:cNvCxnSpPr/>
      </xdr:nvCxnSpPr>
      <xdr:spPr>
        <a:xfrm>
          <a:off x="10388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40974</xdr:rowOff>
    </xdr:from>
    <xdr:ext cx="469744" cy="259045"/>
    <xdr:sp macro="" textlink="">
      <xdr:nvSpPr>
        <xdr:cNvPr id="220" name="【体育館・プール】&#10;一人当たり面積最大値テキスト"/>
        <xdr:cNvSpPr txBox="1"/>
      </xdr:nvSpPr>
      <xdr:spPr>
        <a:xfrm>
          <a:off x="10515600" y="929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94297</xdr:rowOff>
    </xdr:from>
    <xdr:to>
      <xdr:col>55</xdr:col>
      <xdr:colOff>88900</xdr:colOff>
      <xdr:row>55</xdr:row>
      <xdr:rowOff>94297</xdr:rowOff>
    </xdr:to>
    <xdr:cxnSp macro="">
      <xdr:nvCxnSpPr>
        <xdr:cNvPr id="221" name="直線コネクタ 220"/>
        <xdr:cNvCxnSpPr/>
      </xdr:nvCxnSpPr>
      <xdr:spPr>
        <a:xfrm>
          <a:off x="10388600" y="952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86377</xdr:rowOff>
    </xdr:from>
    <xdr:ext cx="469744" cy="259045"/>
    <xdr:sp macro="" textlink="">
      <xdr:nvSpPr>
        <xdr:cNvPr id="222" name="【体育館・プール】&#10;一人当たり面積平均値テキスト"/>
        <xdr:cNvSpPr txBox="1"/>
      </xdr:nvSpPr>
      <xdr:spPr>
        <a:xfrm>
          <a:off x="10515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23" name="フローチャート: 判断 222"/>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72072</xdr:rowOff>
    </xdr:from>
    <xdr:to>
      <xdr:col>50</xdr:col>
      <xdr:colOff>165100</xdr:colOff>
      <xdr:row>62</xdr:row>
      <xdr:rowOff>2222</xdr:rowOff>
    </xdr:to>
    <xdr:sp macro="" textlink="">
      <xdr:nvSpPr>
        <xdr:cNvPr id="224" name="フローチャート: 判断 223"/>
        <xdr:cNvSpPr/>
      </xdr:nvSpPr>
      <xdr:spPr>
        <a:xfrm>
          <a:off x="9588500" y="1053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109220</xdr:rowOff>
    </xdr:from>
    <xdr:to>
      <xdr:col>46</xdr:col>
      <xdr:colOff>38100</xdr:colOff>
      <xdr:row>62</xdr:row>
      <xdr:rowOff>39370</xdr:rowOff>
    </xdr:to>
    <xdr:sp macro="" textlink="">
      <xdr:nvSpPr>
        <xdr:cNvPr id="225" name="フローチャート: 判断 224"/>
        <xdr:cNvSpPr/>
      </xdr:nvSpPr>
      <xdr:spPr>
        <a:xfrm>
          <a:off x="8699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52070</xdr:rowOff>
    </xdr:from>
    <xdr:to>
      <xdr:col>41</xdr:col>
      <xdr:colOff>101600</xdr:colOff>
      <xdr:row>62</xdr:row>
      <xdr:rowOff>153670</xdr:rowOff>
    </xdr:to>
    <xdr:sp macro="" textlink="">
      <xdr:nvSpPr>
        <xdr:cNvPr id="226" name="フローチャート: 判断 225"/>
        <xdr:cNvSpPr/>
      </xdr:nvSpPr>
      <xdr:spPr>
        <a:xfrm>
          <a:off x="781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149225</xdr:rowOff>
    </xdr:from>
    <xdr:to>
      <xdr:col>55</xdr:col>
      <xdr:colOff>50800</xdr:colOff>
      <xdr:row>63</xdr:row>
      <xdr:rowOff>79375</xdr:rowOff>
    </xdr:to>
    <xdr:sp macro="" textlink="">
      <xdr:nvSpPr>
        <xdr:cNvPr id="232" name="楕円 231"/>
        <xdr:cNvSpPr/>
      </xdr:nvSpPr>
      <xdr:spPr>
        <a:xfrm>
          <a:off x="104267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64152</xdr:rowOff>
    </xdr:from>
    <xdr:ext cx="469744" cy="259045"/>
    <xdr:sp macro="" textlink="">
      <xdr:nvSpPr>
        <xdr:cNvPr id="233" name="【体育館・プール】&#10;一人当たり面積該当値テキスト"/>
        <xdr:cNvSpPr txBox="1"/>
      </xdr:nvSpPr>
      <xdr:spPr>
        <a:xfrm>
          <a:off x="10515600" y="1069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146368</xdr:rowOff>
    </xdr:from>
    <xdr:to>
      <xdr:col>50</xdr:col>
      <xdr:colOff>165100</xdr:colOff>
      <xdr:row>63</xdr:row>
      <xdr:rowOff>76518</xdr:rowOff>
    </xdr:to>
    <xdr:sp macro="" textlink="">
      <xdr:nvSpPr>
        <xdr:cNvPr id="234" name="楕円 233"/>
        <xdr:cNvSpPr/>
      </xdr:nvSpPr>
      <xdr:spPr>
        <a:xfrm>
          <a:off x="9588500" y="1077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25718</xdr:rowOff>
    </xdr:from>
    <xdr:to>
      <xdr:col>55</xdr:col>
      <xdr:colOff>0</xdr:colOff>
      <xdr:row>63</xdr:row>
      <xdr:rowOff>28575</xdr:rowOff>
    </xdr:to>
    <xdr:cxnSp macro="">
      <xdr:nvCxnSpPr>
        <xdr:cNvPr id="235" name="直線コネクタ 234"/>
        <xdr:cNvCxnSpPr/>
      </xdr:nvCxnSpPr>
      <xdr:spPr>
        <a:xfrm>
          <a:off x="9639300" y="10827068"/>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143510</xdr:rowOff>
    </xdr:from>
    <xdr:to>
      <xdr:col>46</xdr:col>
      <xdr:colOff>38100</xdr:colOff>
      <xdr:row>63</xdr:row>
      <xdr:rowOff>73660</xdr:rowOff>
    </xdr:to>
    <xdr:sp macro="" textlink="">
      <xdr:nvSpPr>
        <xdr:cNvPr id="236" name="楕円 235"/>
        <xdr:cNvSpPr/>
      </xdr:nvSpPr>
      <xdr:spPr>
        <a:xfrm>
          <a:off x="8699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22860</xdr:rowOff>
    </xdr:from>
    <xdr:to>
      <xdr:col>50</xdr:col>
      <xdr:colOff>114300</xdr:colOff>
      <xdr:row>63</xdr:row>
      <xdr:rowOff>25718</xdr:rowOff>
    </xdr:to>
    <xdr:cxnSp macro="">
      <xdr:nvCxnSpPr>
        <xdr:cNvPr id="237" name="直線コネクタ 236"/>
        <xdr:cNvCxnSpPr/>
      </xdr:nvCxnSpPr>
      <xdr:spPr>
        <a:xfrm>
          <a:off x="8750300" y="10824210"/>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143510</xdr:rowOff>
    </xdr:from>
    <xdr:to>
      <xdr:col>41</xdr:col>
      <xdr:colOff>101600</xdr:colOff>
      <xdr:row>63</xdr:row>
      <xdr:rowOff>73660</xdr:rowOff>
    </xdr:to>
    <xdr:sp macro="" textlink="">
      <xdr:nvSpPr>
        <xdr:cNvPr id="238" name="楕円 237"/>
        <xdr:cNvSpPr/>
      </xdr:nvSpPr>
      <xdr:spPr>
        <a:xfrm>
          <a:off x="7810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22860</xdr:rowOff>
    </xdr:from>
    <xdr:to>
      <xdr:col>45</xdr:col>
      <xdr:colOff>177800</xdr:colOff>
      <xdr:row>63</xdr:row>
      <xdr:rowOff>22860</xdr:rowOff>
    </xdr:to>
    <xdr:cxnSp macro="">
      <xdr:nvCxnSpPr>
        <xdr:cNvPr id="239" name="直線コネクタ 238"/>
        <xdr:cNvCxnSpPr/>
      </xdr:nvCxnSpPr>
      <xdr:spPr>
        <a:xfrm>
          <a:off x="7861300" y="10824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18749</xdr:rowOff>
    </xdr:from>
    <xdr:ext cx="469744" cy="259045"/>
    <xdr:sp macro="" textlink="">
      <xdr:nvSpPr>
        <xdr:cNvPr id="240" name="n_1aveValue【体育館・プール】&#10;一人当たり面積"/>
        <xdr:cNvSpPr txBox="1"/>
      </xdr:nvSpPr>
      <xdr:spPr>
        <a:xfrm>
          <a:off x="9391727" y="1030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55897</xdr:rowOff>
    </xdr:from>
    <xdr:ext cx="469744" cy="259045"/>
    <xdr:sp macro="" textlink="">
      <xdr:nvSpPr>
        <xdr:cNvPr id="241" name="n_2aveValue【体育館・プール】&#10;一人当たり面積"/>
        <xdr:cNvSpPr txBox="1"/>
      </xdr:nvSpPr>
      <xdr:spPr>
        <a:xfrm>
          <a:off x="8515427" y="103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170197</xdr:rowOff>
    </xdr:from>
    <xdr:ext cx="469744" cy="259045"/>
    <xdr:sp macro="" textlink="">
      <xdr:nvSpPr>
        <xdr:cNvPr id="242" name="n_3aveValue【体育館・プール】&#10;一人当たり面積"/>
        <xdr:cNvSpPr txBox="1"/>
      </xdr:nvSpPr>
      <xdr:spPr>
        <a:xfrm>
          <a:off x="7626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67645</xdr:rowOff>
    </xdr:from>
    <xdr:ext cx="469744" cy="259045"/>
    <xdr:sp macro="" textlink="">
      <xdr:nvSpPr>
        <xdr:cNvPr id="243" name="n_1mainValue【体育館・プール】&#10;一人当たり面積"/>
        <xdr:cNvSpPr txBox="1"/>
      </xdr:nvSpPr>
      <xdr:spPr>
        <a:xfrm>
          <a:off x="9391727" y="108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64787</xdr:rowOff>
    </xdr:from>
    <xdr:ext cx="469744" cy="259045"/>
    <xdr:sp macro="" textlink="">
      <xdr:nvSpPr>
        <xdr:cNvPr id="244" name="n_2mainValue【体育館・プール】&#10;一人当たり面積"/>
        <xdr:cNvSpPr txBox="1"/>
      </xdr:nvSpPr>
      <xdr:spPr>
        <a:xfrm>
          <a:off x="8515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64787</xdr:rowOff>
    </xdr:from>
    <xdr:ext cx="469744" cy="259045"/>
    <xdr:sp macro="" textlink="">
      <xdr:nvSpPr>
        <xdr:cNvPr id="245" name="n_3mainValue【体育館・プール】&#10;一人当たり面積"/>
        <xdr:cNvSpPr txBox="1"/>
      </xdr:nvSpPr>
      <xdr:spPr>
        <a:xfrm>
          <a:off x="7626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9" name="正方形/長方形 2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0" name="テキスト ボックス 2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1" name="直線コネクタ 2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72" name="テキスト ボックス 27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73" name="直線コネクタ 272"/>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74" name="テキスト ボックス 273"/>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75" name="直線コネクタ 274"/>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76" name="テキスト ボックス 275"/>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77" name="直線コネクタ 276"/>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78" name="テキスト ボックス 277"/>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79" name="直線コネクタ 278"/>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80" name="テキスト ボックス 279"/>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1" name="直線コネクタ 28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2" name="テキスト ボックス 28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19050</xdr:rowOff>
    </xdr:from>
    <xdr:to>
      <xdr:col>24</xdr:col>
      <xdr:colOff>62865</xdr:colOff>
      <xdr:row>107</xdr:row>
      <xdr:rowOff>169926</xdr:rowOff>
    </xdr:to>
    <xdr:cxnSp macro="">
      <xdr:nvCxnSpPr>
        <xdr:cNvPr id="284" name="直線コネクタ 283"/>
        <xdr:cNvCxnSpPr/>
      </xdr:nvCxnSpPr>
      <xdr:spPr>
        <a:xfrm flipV="1">
          <a:off x="4634865" y="17335500"/>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2303</xdr:rowOff>
    </xdr:from>
    <xdr:ext cx="405111" cy="259045"/>
    <xdr:sp macro="" textlink="">
      <xdr:nvSpPr>
        <xdr:cNvPr id="285" name="【市民会館】&#10;有形固定資産減価償却率最小値テキスト"/>
        <xdr:cNvSpPr txBox="1"/>
      </xdr:nvSpPr>
      <xdr:spPr>
        <a:xfrm>
          <a:off x="4673600" y="1851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169926</xdr:rowOff>
    </xdr:from>
    <xdr:to>
      <xdr:col>24</xdr:col>
      <xdr:colOff>152400</xdr:colOff>
      <xdr:row>107</xdr:row>
      <xdr:rowOff>169926</xdr:rowOff>
    </xdr:to>
    <xdr:cxnSp macro="">
      <xdr:nvCxnSpPr>
        <xdr:cNvPr id="286" name="直線コネクタ 285"/>
        <xdr:cNvCxnSpPr/>
      </xdr:nvCxnSpPr>
      <xdr:spPr>
        <a:xfrm>
          <a:off x="4546600" y="1851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137177</xdr:rowOff>
    </xdr:from>
    <xdr:ext cx="405111" cy="259045"/>
    <xdr:sp macro="" textlink="">
      <xdr:nvSpPr>
        <xdr:cNvPr id="287" name="【市民会館】&#10;有形固定資産減価償却率最大値テキスト"/>
        <xdr:cNvSpPr txBox="1"/>
      </xdr:nvSpPr>
      <xdr:spPr>
        <a:xfrm>
          <a:off x="4673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19050</xdr:rowOff>
    </xdr:from>
    <xdr:to>
      <xdr:col>24</xdr:col>
      <xdr:colOff>152400</xdr:colOff>
      <xdr:row>101</xdr:row>
      <xdr:rowOff>19050</xdr:rowOff>
    </xdr:to>
    <xdr:cxnSp macro="">
      <xdr:nvCxnSpPr>
        <xdr:cNvPr id="288" name="直線コネクタ 287"/>
        <xdr:cNvCxnSpPr/>
      </xdr:nvCxnSpPr>
      <xdr:spPr>
        <a:xfrm>
          <a:off x="4546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88409</xdr:rowOff>
    </xdr:from>
    <xdr:ext cx="405111" cy="259045"/>
    <xdr:sp macro="" textlink="">
      <xdr:nvSpPr>
        <xdr:cNvPr id="289" name="【市民会館】&#10;有形固定資産減価償却率平均値テキスト"/>
        <xdr:cNvSpPr txBox="1"/>
      </xdr:nvSpPr>
      <xdr:spPr>
        <a:xfrm>
          <a:off x="4673600" y="1774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109982</xdr:rowOff>
    </xdr:from>
    <xdr:to>
      <xdr:col>24</xdr:col>
      <xdr:colOff>114300</xdr:colOff>
      <xdr:row>104</xdr:row>
      <xdr:rowOff>40132</xdr:rowOff>
    </xdr:to>
    <xdr:sp macro="" textlink="">
      <xdr:nvSpPr>
        <xdr:cNvPr id="290" name="フローチャート: 判断 289"/>
        <xdr:cNvSpPr/>
      </xdr:nvSpPr>
      <xdr:spPr>
        <a:xfrm>
          <a:off x="45847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75692</xdr:rowOff>
    </xdr:from>
    <xdr:to>
      <xdr:col>20</xdr:col>
      <xdr:colOff>38100</xdr:colOff>
      <xdr:row>105</xdr:row>
      <xdr:rowOff>5842</xdr:rowOff>
    </xdr:to>
    <xdr:sp macro="" textlink="">
      <xdr:nvSpPr>
        <xdr:cNvPr id="291" name="フローチャート: 判断 290"/>
        <xdr:cNvSpPr/>
      </xdr:nvSpPr>
      <xdr:spPr>
        <a:xfrm>
          <a:off x="3746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27687</xdr:rowOff>
    </xdr:from>
    <xdr:to>
      <xdr:col>15</xdr:col>
      <xdr:colOff>101600</xdr:colOff>
      <xdr:row>104</xdr:row>
      <xdr:rowOff>129287</xdr:rowOff>
    </xdr:to>
    <xdr:sp macro="" textlink="">
      <xdr:nvSpPr>
        <xdr:cNvPr id="292" name="フローチャート: 判断 291"/>
        <xdr:cNvSpPr/>
      </xdr:nvSpPr>
      <xdr:spPr>
        <a:xfrm>
          <a:off x="2857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121413</xdr:rowOff>
    </xdr:from>
    <xdr:to>
      <xdr:col>10</xdr:col>
      <xdr:colOff>165100</xdr:colOff>
      <xdr:row>104</xdr:row>
      <xdr:rowOff>51563</xdr:rowOff>
    </xdr:to>
    <xdr:sp macro="" textlink="">
      <xdr:nvSpPr>
        <xdr:cNvPr id="293" name="フローチャート: 判断 292"/>
        <xdr:cNvSpPr/>
      </xdr:nvSpPr>
      <xdr:spPr>
        <a:xfrm>
          <a:off x="1968500" y="17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4" name="テキスト ボックス 29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5" name="テキスト ボックス 29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6" name="テキスト ボックス 29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7" name="テキスト ボックス 29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8" name="テキスト ボックス 29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139700</xdr:rowOff>
    </xdr:from>
    <xdr:to>
      <xdr:col>24</xdr:col>
      <xdr:colOff>114300</xdr:colOff>
      <xdr:row>101</xdr:row>
      <xdr:rowOff>69850</xdr:rowOff>
    </xdr:to>
    <xdr:sp macro="" textlink="">
      <xdr:nvSpPr>
        <xdr:cNvPr id="299" name="楕円 298"/>
        <xdr:cNvSpPr/>
      </xdr:nvSpPr>
      <xdr:spPr>
        <a:xfrm>
          <a:off x="45847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92727</xdr:rowOff>
    </xdr:from>
    <xdr:ext cx="405111" cy="259045"/>
    <xdr:sp macro="" textlink="">
      <xdr:nvSpPr>
        <xdr:cNvPr id="300" name="【市民会館】&#10;有形固定資産減価償却率該当値テキスト"/>
        <xdr:cNvSpPr txBox="1"/>
      </xdr:nvSpPr>
      <xdr:spPr>
        <a:xfrm>
          <a:off x="4673600" y="17237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167132</xdr:rowOff>
    </xdr:from>
    <xdr:to>
      <xdr:col>20</xdr:col>
      <xdr:colOff>38100</xdr:colOff>
      <xdr:row>101</xdr:row>
      <xdr:rowOff>97282</xdr:rowOff>
    </xdr:to>
    <xdr:sp macro="" textlink="">
      <xdr:nvSpPr>
        <xdr:cNvPr id="301" name="楕円 300"/>
        <xdr:cNvSpPr/>
      </xdr:nvSpPr>
      <xdr:spPr>
        <a:xfrm>
          <a:off x="3746500" y="1731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19050</xdr:rowOff>
    </xdr:from>
    <xdr:to>
      <xdr:col>24</xdr:col>
      <xdr:colOff>63500</xdr:colOff>
      <xdr:row>101</xdr:row>
      <xdr:rowOff>46482</xdr:rowOff>
    </xdr:to>
    <xdr:cxnSp macro="">
      <xdr:nvCxnSpPr>
        <xdr:cNvPr id="302" name="直線コネクタ 301"/>
        <xdr:cNvCxnSpPr/>
      </xdr:nvCxnSpPr>
      <xdr:spPr>
        <a:xfrm flipV="1">
          <a:off x="3797300" y="173355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23113</xdr:rowOff>
    </xdr:from>
    <xdr:to>
      <xdr:col>15</xdr:col>
      <xdr:colOff>101600</xdr:colOff>
      <xdr:row>101</xdr:row>
      <xdr:rowOff>124713</xdr:rowOff>
    </xdr:to>
    <xdr:sp macro="" textlink="">
      <xdr:nvSpPr>
        <xdr:cNvPr id="303" name="楕円 302"/>
        <xdr:cNvSpPr/>
      </xdr:nvSpPr>
      <xdr:spPr>
        <a:xfrm>
          <a:off x="2857500" y="1733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46482</xdr:rowOff>
    </xdr:from>
    <xdr:to>
      <xdr:col>19</xdr:col>
      <xdr:colOff>177800</xdr:colOff>
      <xdr:row>101</xdr:row>
      <xdr:rowOff>73913</xdr:rowOff>
    </xdr:to>
    <xdr:cxnSp macro="">
      <xdr:nvCxnSpPr>
        <xdr:cNvPr id="304" name="直線コネクタ 303"/>
        <xdr:cNvCxnSpPr/>
      </xdr:nvCxnSpPr>
      <xdr:spPr>
        <a:xfrm flipV="1">
          <a:off x="2908300" y="173629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48261</xdr:rowOff>
    </xdr:from>
    <xdr:to>
      <xdr:col>10</xdr:col>
      <xdr:colOff>165100</xdr:colOff>
      <xdr:row>101</xdr:row>
      <xdr:rowOff>149861</xdr:rowOff>
    </xdr:to>
    <xdr:sp macro="" textlink="">
      <xdr:nvSpPr>
        <xdr:cNvPr id="305" name="楕円 304"/>
        <xdr:cNvSpPr/>
      </xdr:nvSpPr>
      <xdr:spPr>
        <a:xfrm>
          <a:off x="19685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73913</xdr:rowOff>
    </xdr:from>
    <xdr:to>
      <xdr:col>15</xdr:col>
      <xdr:colOff>50800</xdr:colOff>
      <xdr:row>101</xdr:row>
      <xdr:rowOff>99061</xdr:rowOff>
    </xdr:to>
    <xdr:cxnSp macro="">
      <xdr:nvCxnSpPr>
        <xdr:cNvPr id="306" name="直線コネクタ 305"/>
        <xdr:cNvCxnSpPr/>
      </xdr:nvCxnSpPr>
      <xdr:spPr>
        <a:xfrm flipV="1">
          <a:off x="2019300" y="17390363"/>
          <a:ext cx="889000" cy="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168419</xdr:rowOff>
    </xdr:from>
    <xdr:ext cx="405111" cy="259045"/>
    <xdr:sp macro="" textlink="">
      <xdr:nvSpPr>
        <xdr:cNvPr id="307" name="n_1aveValue【市民会館】&#10;有形固定資産減価償却率"/>
        <xdr:cNvSpPr txBox="1"/>
      </xdr:nvSpPr>
      <xdr:spPr>
        <a:xfrm>
          <a:off x="3582044" y="1799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120414</xdr:rowOff>
    </xdr:from>
    <xdr:ext cx="405111" cy="259045"/>
    <xdr:sp macro="" textlink="">
      <xdr:nvSpPr>
        <xdr:cNvPr id="308" name="n_2aveValue【市民会館】&#10;有形固定資産減価償却率"/>
        <xdr:cNvSpPr txBox="1"/>
      </xdr:nvSpPr>
      <xdr:spPr>
        <a:xfrm>
          <a:off x="2705744" y="179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42690</xdr:rowOff>
    </xdr:from>
    <xdr:ext cx="405111" cy="259045"/>
    <xdr:sp macro="" textlink="">
      <xdr:nvSpPr>
        <xdr:cNvPr id="309" name="n_3aveValue【市民会館】&#10;有形固定資産減価償却率"/>
        <xdr:cNvSpPr txBox="1"/>
      </xdr:nvSpPr>
      <xdr:spPr>
        <a:xfrm>
          <a:off x="1816744" y="1787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113809</xdr:rowOff>
    </xdr:from>
    <xdr:ext cx="405111" cy="259045"/>
    <xdr:sp macro="" textlink="">
      <xdr:nvSpPr>
        <xdr:cNvPr id="310" name="n_1mainValue【市民会館】&#10;有形固定資産減価償却率"/>
        <xdr:cNvSpPr txBox="1"/>
      </xdr:nvSpPr>
      <xdr:spPr>
        <a:xfrm>
          <a:off x="3582044" y="1708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141240</xdr:rowOff>
    </xdr:from>
    <xdr:ext cx="405111" cy="259045"/>
    <xdr:sp macro="" textlink="">
      <xdr:nvSpPr>
        <xdr:cNvPr id="311" name="n_2mainValue【市民会館】&#10;有形固定資産減価償却率"/>
        <xdr:cNvSpPr txBox="1"/>
      </xdr:nvSpPr>
      <xdr:spPr>
        <a:xfrm>
          <a:off x="2705744" y="17114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166388</xdr:rowOff>
    </xdr:from>
    <xdr:ext cx="405111" cy="259045"/>
    <xdr:sp macro="" textlink="">
      <xdr:nvSpPr>
        <xdr:cNvPr id="312" name="n_3mainValue【市民会館】&#10;有形固定資産減価償却率"/>
        <xdr:cNvSpPr txBox="1"/>
      </xdr:nvSpPr>
      <xdr:spPr>
        <a:xfrm>
          <a:off x="1816744" y="1713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3" name="正方形/長方形 3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4" name="正方形/長方形 3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5" name="正方形/長方形 3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6" name="正方形/長方形 3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7" name="正方形/長方形 3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8" name="正方形/長方形 3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9" name="正方形/長方形 3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0" name="正方形/長方形 3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1" name="テキスト ボックス 3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2" name="直線コネクタ 3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3" name="直線コネクタ 32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4" name="テキスト ボックス 32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5" name="直線コネクタ 32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6" name="テキスト ボックス 32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7" name="直線コネクタ 32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8" name="テキスト ボックス 32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9" name="直線コネクタ 32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0" name="テキスト ボックス 32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1" name="直線コネクタ 33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2" name="テキスト ボックス 33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3" name="直線コネクタ 3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4" name="テキスト ボックス 3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72389</xdr:rowOff>
    </xdr:from>
    <xdr:to>
      <xdr:col>54</xdr:col>
      <xdr:colOff>189865</xdr:colOff>
      <xdr:row>107</xdr:row>
      <xdr:rowOff>133350</xdr:rowOff>
    </xdr:to>
    <xdr:cxnSp macro="">
      <xdr:nvCxnSpPr>
        <xdr:cNvPr id="336" name="直線コネクタ 335"/>
        <xdr:cNvCxnSpPr/>
      </xdr:nvCxnSpPr>
      <xdr:spPr>
        <a:xfrm flipV="1">
          <a:off x="10476865" y="17217389"/>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137177</xdr:rowOff>
    </xdr:from>
    <xdr:ext cx="469744" cy="259045"/>
    <xdr:sp macro="" textlink="">
      <xdr:nvSpPr>
        <xdr:cNvPr id="337" name="【市民会館】&#10;一人当たり面積最小値テキスト"/>
        <xdr:cNvSpPr txBox="1"/>
      </xdr:nvSpPr>
      <xdr:spPr>
        <a:xfrm>
          <a:off x="10515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338" name="直線コネクタ 337"/>
        <xdr:cNvCxnSpPr/>
      </xdr:nvCxnSpPr>
      <xdr:spPr>
        <a:xfrm>
          <a:off x="10388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19066</xdr:rowOff>
    </xdr:from>
    <xdr:ext cx="469744" cy="259045"/>
    <xdr:sp macro="" textlink="">
      <xdr:nvSpPr>
        <xdr:cNvPr id="339" name="【市民会館】&#10;一人当たり面積最大値テキスト"/>
        <xdr:cNvSpPr txBox="1"/>
      </xdr:nvSpPr>
      <xdr:spPr>
        <a:xfrm>
          <a:off x="10515600" y="169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72389</xdr:rowOff>
    </xdr:from>
    <xdr:to>
      <xdr:col>55</xdr:col>
      <xdr:colOff>88900</xdr:colOff>
      <xdr:row>100</xdr:row>
      <xdr:rowOff>72389</xdr:rowOff>
    </xdr:to>
    <xdr:cxnSp macro="">
      <xdr:nvCxnSpPr>
        <xdr:cNvPr id="340" name="直線コネクタ 339"/>
        <xdr:cNvCxnSpPr/>
      </xdr:nvCxnSpPr>
      <xdr:spPr>
        <a:xfrm>
          <a:off x="10388600" y="1721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124477</xdr:rowOff>
    </xdr:from>
    <xdr:ext cx="469744" cy="259045"/>
    <xdr:sp macro="" textlink="">
      <xdr:nvSpPr>
        <xdr:cNvPr id="341" name="【市民会館】&#10;一人当たり面積平均値テキスト"/>
        <xdr:cNvSpPr txBox="1"/>
      </xdr:nvSpPr>
      <xdr:spPr>
        <a:xfrm>
          <a:off x="10515600" y="1795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101600</xdr:rowOff>
    </xdr:from>
    <xdr:to>
      <xdr:col>55</xdr:col>
      <xdr:colOff>50800</xdr:colOff>
      <xdr:row>106</xdr:row>
      <xdr:rowOff>31750</xdr:rowOff>
    </xdr:to>
    <xdr:sp macro="" textlink="">
      <xdr:nvSpPr>
        <xdr:cNvPr id="342" name="フローチャート: 判断 341"/>
        <xdr:cNvSpPr/>
      </xdr:nvSpPr>
      <xdr:spPr>
        <a:xfrm>
          <a:off x="10426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10161</xdr:rowOff>
    </xdr:from>
    <xdr:to>
      <xdr:col>50</xdr:col>
      <xdr:colOff>165100</xdr:colOff>
      <xdr:row>106</xdr:row>
      <xdr:rowOff>111761</xdr:rowOff>
    </xdr:to>
    <xdr:sp macro="" textlink="">
      <xdr:nvSpPr>
        <xdr:cNvPr id="343" name="フローチャート: 判断 342"/>
        <xdr:cNvSpPr/>
      </xdr:nvSpPr>
      <xdr:spPr>
        <a:xfrm>
          <a:off x="9588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25400</xdr:rowOff>
    </xdr:from>
    <xdr:to>
      <xdr:col>46</xdr:col>
      <xdr:colOff>38100</xdr:colOff>
      <xdr:row>106</xdr:row>
      <xdr:rowOff>127000</xdr:rowOff>
    </xdr:to>
    <xdr:sp macro="" textlink="">
      <xdr:nvSpPr>
        <xdr:cNvPr id="344" name="フローチャート: 判断 343"/>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345" name="フローチャート: 判断 344"/>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6" name="テキスト ボックス 34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7" name="テキスト ボックス 34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8" name="テキスト ボックス 34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9" name="テキスト ボックス 34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0" name="テキスト ボックス 34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120650</xdr:rowOff>
    </xdr:from>
    <xdr:to>
      <xdr:col>55</xdr:col>
      <xdr:colOff>50800</xdr:colOff>
      <xdr:row>106</xdr:row>
      <xdr:rowOff>50800</xdr:rowOff>
    </xdr:to>
    <xdr:sp macro="" textlink="">
      <xdr:nvSpPr>
        <xdr:cNvPr id="351" name="楕円 350"/>
        <xdr:cNvSpPr/>
      </xdr:nvSpPr>
      <xdr:spPr>
        <a:xfrm>
          <a:off x="104267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99077</xdr:rowOff>
    </xdr:from>
    <xdr:ext cx="469744" cy="259045"/>
    <xdr:sp macro="" textlink="">
      <xdr:nvSpPr>
        <xdr:cNvPr id="352" name="【市民会館】&#10;一人当たり面積該当値テキスト"/>
        <xdr:cNvSpPr txBox="1"/>
      </xdr:nvSpPr>
      <xdr:spPr>
        <a:xfrm>
          <a:off x="10515600"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116839</xdr:rowOff>
    </xdr:from>
    <xdr:to>
      <xdr:col>50</xdr:col>
      <xdr:colOff>165100</xdr:colOff>
      <xdr:row>106</xdr:row>
      <xdr:rowOff>46989</xdr:rowOff>
    </xdr:to>
    <xdr:sp macro="" textlink="">
      <xdr:nvSpPr>
        <xdr:cNvPr id="353" name="楕円 352"/>
        <xdr:cNvSpPr/>
      </xdr:nvSpPr>
      <xdr:spPr>
        <a:xfrm>
          <a:off x="9588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167639</xdr:rowOff>
    </xdr:from>
    <xdr:to>
      <xdr:col>55</xdr:col>
      <xdr:colOff>0</xdr:colOff>
      <xdr:row>106</xdr:row>
      <xdr:rowOff>0</xdr:rowOff>
    </xdr:to>
    <xdr:cxnSp macro="">
      <xdr:nvCxnSpPr>
        <xdr:cNvPr id="354" name="直線コネクタ 353"/>
        <xdr:cNvCxnSpPr/>
      </xdr:nvCxnSpPr>
      <xdr:spPr>
        <a:xfrm>
          <a:off x="9639300" y="181698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116839</xdr:rowOff>
    </xdr:from>
    <xdr:to>
      <xdr:col>46</xdr:col>
      <xdr:colOff>38100</xdr:colOff>
      <xdr:row>106</xdr:row>
      <xdr:rowOff>46989</xdr:rowOff>
    </xdr:to>
    <xdr:sp macro="" textlink="">
      <xdr:nvSpPr>
        <xdr:cNvPr id="355" name="楕円 354"/>
        <xdr:cNvSpPr/>
      </xdr:nvSpPr>
      <xdr:spPr>
        <a:xfrm>
          <a:off x="8699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167639</xdr:rowOff>
    </xdr:from>
    <xdr:to>
      <xdr:col>50</xdr:col>
      <xdr:colOff>114300</xdr:colOff>
      <xdr:row>105</xdr:row>
      <xdr:rowOff>167639</xdr:rowOff>
    </xdr:to>
    <xdr:cxnSp macro="">
      <xdr:nvCxnSpPr>
        <xdr:cNvPr id="356" name="直線コネクタ 355"/>
        <xdr:cNvCxnSpPr/>
      </xdr:nvCxnSpPr>
      <xdr:spPr>
        <a:xfrm>
          <a:off x="8750300" y="18169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113030</xdr:rowOff>
    </xdr:from>
    <xdr:to>
      <xdr:col>41</xdr:col>
      <xdr:colOff>101600</xdr:colOff>
      <xdr:row>106</xdr:row>
      <xdr:rowOff>43180</xdr:rowOff>
    </xdr:to>
    <xdr:sp macro="" textlink="">
      <xdr:nvSpPr>
        <xdr:cNvPr id="357" name="楕円 356"/>
        <xdr:cNvSpPr/>
      </xdr:nvSpPr>
      <xdr:spPr>
        <a:xfrm>
          <a:off x="7810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163830</xdr:rowOff>
    </xdr:from>
    <xdr:to>
      <xdr:col>45</xdr:col>
      <xdr:colOff>177800</xdr:colOff>
      <xdr:row>105</xdr:row>
      <xdr:rowOff>167639</xdr:rowOff>
    </xdr:to>
    <xdr:cxnSp macro="">
      <xdr:nvCxnSpPr>
        <xdr:cNvPr id="358" name="直線コネクタ 357"/>
        <xdr:cNvCxnSpPr/>
      </xdr:nvCxnSpPr>
      <xdr:spPr>
        <a:xfrm>
          <a:off x="7861300" y="181660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102888</xdr:rowOff>
    </xdr:from>
    <xdr:ext cx="469744" cy="259045"/>
    <xdr:sp macro="" textlink="">
      <xdr:nvSpPr>
        <xdr:cNvPr id="359" name="n_1aveValue【市民会館】&#10;一人当たり面積"/>
        <xdr:cNvSpPr txBox="1"/>
      </xdr:nvSpPr>
      <xdr:spPr>
        <a:xfrm>
          <a:off x="93917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118127</xdr:rowOff>
    </xdr:from>
    <xdr:ext cx="469744" cy="259045"/>
    <xdr:sp macro="" textlink="">
      <xdr:nvSpPr>
        <xdr:cNvPr id="360" name="n_2aveValue【市民会館】&#10;一人当たり面積"/>
        <xdr:cNvSpPr txBox="1"/>
      </xdr:nvSpPr>
      <xdr:spPr>
        <a:xfrm>
          <a:off x="8515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64788</xdr:rowOff>
    </xdr:from>
    <xdr:ext cx="469744" cy="259045"/>
    <xdr:sp macro="" textlink="">
      <xdr:nvSpPr>
        <xdr:cNvPr id="361" name="n_3aveValue【市民会館】&#10;一人当たり面積"/>
        <xdr:cNvSpPr txBox="1"/>
      </xdr:nvSpPr>
      <xdr:spPr>
        <a:xfrm>
          <a:off x="7626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63516</xdr:rowOff>
    </xdr:from>
    <xdr:ext cx="469744" cy="259045"/>
    <xdr:sp macro="" textlink="">
      <xdr:nvSpPr>
        <xdr:cNvPr id="362" name="n_1mainValue【市民会館】&#10;一人当たり面積"/>
        <xdr:cNvSpPr txBox="1"/>
      </xdr:nvSpPr>
      <xdr:spPr>
        <a:xfrm>
          <a:off x="9391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63516</xdr:rowOff>
    </xdr:from>
    <xdr:ext cx="469744" cy="259045"/>
    <xdr:sp macro="" textlink="">
      <xdr:nvSpPr>
        <xdr:cNvPr id="363" name="n_2mainValue【市民会館】&#10;一人当たり面積"/>
        <xdr:cNvSpPr txBox="1"/>
      </xdr:nvSpPr>
      <xdr:spPr>
        <a:xfrm>
          <a:off x="8515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59707</xdr:rowOff>
    </xdr:from>
    <xdr:ext cx="469744" cy="259045"/>
    <xdr:sp macro="" textlink="">
      <xdr:nvSpPr>
        <xdr:cNvPr id="364" name="n_3mainValue【市民会館】&#10;一人当たり面積"/>
        <xdr:cNvSpPr txBox="1"/>
      </xdr:nvSpPr>
      <xdr:spPr>
        <a:xfrm>
          <a:off x="7626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3" name="正方形/長方形 37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4" name="正方形/長方形 37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5" name="正方形/長方形 37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6" name="正方形/長方形 37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7" name="正方形/長方形 37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8" name="正方形/長方形 37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9" name="正方形/長方形 37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0" name="正方形/長方形 37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1" name="正方形/長方形 3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2" name="正方形/長方形 3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3" name="正方形/長方形 3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4" name="正方形/長方形 3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5" name="正方形/長方形 3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6" name="正方形/長方形 3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7" name="正方形/長方形 3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8" name="正方形/長方形 3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9" name="テキスト ボックス 3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0" name="直線コネクタ 3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1" name="テキスト ボックス 39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92" name="直線コネクタ 39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93" name="テキスト ボックス 39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94" name="直線コネクタ 39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95" name="テキスト ボックス 39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96" name="直線コネクタ 39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97" name="テキスト ボックス 39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98" name="直線コネクタ 39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99" name="テキスト ボックス 39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0" name="直線コネクタ 3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1" name="テキスト ボックス 40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48006</xdr:rowOff>
    </xdr:to>
    <xdr:cxnSp macro="">
      <xdr:nvCxnSpPr>
        <xdr:cNvPr id="403" name="直線コネクタ 402"/>
        <xdr:cNvCxnSpPr/>
      </xdr:nvCxnSpPr>
      <xdr:spPr>
        <a:xfrm flipV="1">
          <a:off x="16318864" y="960120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51833</xdr:rowOff>
    </xdr:from>
    <xdr:ext cx="405111" cy="259045"/>
    <xdr:sp macro="" textlink="">
      <xdr:nvSpPr>
        <xdr:cNvPr id="404" name="【保健センター・保健所】&#10;有形固定資産減価償却率最小値テキスト"/>
        <xdr:cNvSpPr txBox="1"/>
      </xdr:nvSpPr>
      <xdr:spPr>
        <a:xfrm>
          <a:off x="16357600" y="1085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48006</xdr:rowOff>
    </xdr:from>
    <xdr:to>
      <xdr:col>86</xdr:col>
      <xdr:colOff>25400</xdr:colOff>
      <xdr:row>63</xdr:row>
      <xdr:rowOff>48006</xdr:rowOff>
    </xdr:to>
    <xdr:cxnSp macro="">
      <xdr:nvCxnSpPr>
        <xdr:cNvPr id="405" name="直線コネクタ 404"/>
        <xdr:cNvCxnSpPr/>
      </xdr:nvCxnSpPr>
      <xdr:spPr>
        <a:xfrm>
          <a:off x="16230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406" name="【保健センター・保健所】&#10;有形固定資産減価償却率最大値テキスト"/>
        <xdr:cNvSpPr txBox="1"/>
      </xdr:nvSpPr>
      <xdr:spPr>
        <a:xfrm>
          <a:off x="16357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407" name="直線コネクタ 406"/>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158513</xdr:rowOff>
    </xdr:from>
    <xdr:ext cx="405111" cy="259045"/>
    <xdr:sp macro="" textlink="">
      <xdr:nvSpPr>
        <xdr:cNvPr id="408" name="【保健センター・保健所】&#10;有形固定資産減価償却率平均値テキスト"/>
        <xdr:cNvSpPr txBox="1"/>
      </xdr:nvSpPr>
      <xdr:spPr>
        <a:xfrm>
          <a:off x="163576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xdr:rowOff>
    </xdr:from>
    <xdr:to>
      <xdr:col>85</xdr:col>
      <xdr:colOff>177800</xdr:colOff>
      <xdr:row>60</xdr:row>
      <xdr:rowOff>110236</xdr:rowOff>
    </xdr:to>
    <xdr:sp macro="" textlink="">
      <xdr:nvSpPr>
        <xdr:cNvPr id="409" name="フローチャート: 判断 408"/>
        <xdr:cNvSpPr/>
      </xdr:nvSpPr>
      <xdr:spPr>
        <a:xfrm>
          <a:off x="16268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70358</xdr:rowOff>
    </xdr:from>
    <xdr:to>
      <xdr:col>81</xdr:col>
      <xdr:colOff>101600</xdr:colOff>
      <xdr:row>61</xdr:row>
      <xdr:rowOff>508</xdr:rowOff>
    </xdr:to>
    <xdr:sp macro="" textlink="">
      <xdr:nvSpPr>
        <xdr:cNvPr id="410" name="フローチャート: 判断 409"/>
        <xdr:cNvSpPr/>
      </xdr:nvSpPr>
      <xdr:spPr>
        <a:xfrm>
          <a:off x="15430500" y="1035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111506</xdr:rowOff>
    </xdr:from>
    <xdr:to>
      <xdr:col>76</xdr:col>
      <xdr:colOff>165100</xdr:colOff>
      <xdr:row>61</xdr:row>
      <xdr:rowOff>41656</xdr:rowOff>
    </xdr:to>
    <xdr:sp macro="" textlink="">
      <xdr:nvSpPr>
        <xdr:cNvPr id="411" name="フローチャート: 判断 410"/>
        <xdr:cNvSpPr/>
      </xdr:nvSpPr>
      <xdr:spPr>
        <a:xfrm>
          <a:off x="14541500" y="1039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122936</xdr:rowOff>
    </xdr:from>
    <xdr:to>
      <xdr:col>72</xdr:col>
      <xdr:colOff>38100</xdr:colOff>
      <xdr:row>61</xdr:row>
      <xdr:rowOff>53086</xdr:rowOff>
    </xdr:to>
    <xdr:sp macro="" textlink="">
      <xdr:nvSpPr>
        <xdr:cNvPr id="412" name="フローチャート: 判断 411"/>
        <xdr:cNvSpPr/>
      </xdr:nvSpPr>
      <xdr:spPr>
        <a:xfrm>
          <a:off x="13652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3" name="テキスト ボックス 4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4" name="テキスト ボックス 4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5" name="テキスト ボックス 4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6" name="テキスト ボックス 4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7" name="テキスト ボックス 4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418" name="楕円 417"/>
        <xdr:cNvSpPr/>
      </xdr:nvSpPr>
      <xdr:spPr>
        <a:xfrm>
          <a:off x="16268700" y="1022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129811</xdr:rowOff>
    </xdr:from>
    <xdr:ext cx="405111" cy="259045"/>
    <xdr:sp macro="" textlink="">
      <xdr:nvSpPr>
        <xdr:cNvPr id="419" name="【保健センター・保健所】&#10;有形固定資産減価償却率該当値テキスト"/>
        <xdr:cNvSpPr txBox="1"/>
      </xdr:nvSpPr>
      <xdr:spPr>
        <a:xfrm>
          <a:off x="16357600" y="1007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420" name="楕円 419"/>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157734</xdr:rowOff>
    </xdr:from>
    <xdr:to>
      <xdr:col>85</xdr:col>
      <xdr:colOff>127000</xdr:colOff>
      <xdr:row>60</xdr:row>
      <xdr:rowOff>0</xdr:rowOff>
    </xdr:to>
    <xdr:cxnSp macro="">
      <xdr:nvCxnSpPr>
        <xdr:cNvPr id="421" name="直線コネクタ 420"/>
        <xdr:cNvCxnSpPr/>
      </xdr:nvCxnSpPr>
      <xdr:spPr>
        <a:xfrm flipV="1">
          <a:off x="15481300" y="102732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166370</xdr:rowOff>
    </xdr:from>
    <xdr:to>
      <xdr:col>76</xdr:col>
      <xdr:colOff>165100</xdr:colOff>
      <xdr:row>60</xdr:row>
      <xdr:rowOff>96520</xdr:rowOff>
    </xdr:to>
    <xdr:sp macro="" textlink="">
      <xdr:nvSpPr>
        <xdr:cNvPr id="422" name="楕円 421"/>
        <xdr:cNvSpPr/>
      </xdr:nvSpPr>
      <xdr:spPr>
        <a:xfrm>
          <a:off x="14541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45720</xdr:rowOff>
    </xdr:to>
    <xdr:cxnSp macro="">
      <xdr:nvCxnSpPr>
        <xdr:cNvPr id="423" name="直線コネクタ 422"/>
        <xdr:cNvCxnSpPr/>
      </xdr:nvCxnSpPr>
      <xdr:spPr>
        <a:xfrm flipV="1">
          <a:off x="14592300" y="10287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40640</xdr:rowOff>
    </xdr:from>
    <xdr:to>
      <xdr:col>72</xdr:col>
      <xdr:colOff>38100</xdr:colOff>
      <xdr:row>60</xdr:row>
      <xdr:rowOff>142240</xdr:rowOff>
    </xdr:to>
    <xdr:sp macro="" textlink="">
      <xdr:nvSpPr>
        <xdr:cNvPr id="424" name="楕円 423"/>
        <xdr:cNvSpPr/>
      </xdr:nvSpPr>
      <xdr:spPr>
        <a:xfrm>
          <a:off x="13652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45720</xdr:rowOff>
    </xdr:from>
    <xdr:to>
      <xdr:col>76</xdr:col>
      <xdr:colOff>114300</xdr:colOff>
      <xdr:row>60</xdr:row>
      <xdr:rowOff>91440</xdr:rowOff>
    </xdr:to>
    <xdr:cxnSp macro="">
      <xdr:nvCxnSpPr>
        <xdr:cNvPr id="425" name="直線コネクタ 424"/>
        <xdr:cNvCxnSpPr/>
      </xdr:nvCxnSpPr>
      <xdr:spPr>
        <a:xfrm flipV="1">
          <a:off x="13703300" y="10332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163085</xdr:rowOff>
    </xdr:from>
    <xdr:ext cx="405111" cy="259045"/>
    <xdr:sp macro="" textlink="">
      <xdr:nvSpPr>
        <xdr:cNvPr id="426" name="n_1aveValue【保健センター・保健所】&#10;有形固定資産減価償却率"/>
        <xdr:cNvSpPr txBox="1"/>
      </xdr:nvSpPr>
      <xdr:spPr>
        <a:xfrm>
          <a:off x="15266044" y="1045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32783</xdr:rowOff>
    </xdr:from>
    <xdr:ext cx="405111" cy="259045"/>
    <xdr:sp macro="" textlink="">
      <xdr:nvSpPr>
        <xdr:cNvPr id="427" name="n_2aveValue【保健センター・保健所】&#10;有形固定資産減価償却率"/>
        <xdr:cNvSpPr txBox="1"/>
      </xdr:nvSpPr>
      <xdr:spPr>
        <a:xfrm>
          <a:off x="14389744" y="1049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44213</xdr:rowOff>
    </xdr:from>
    <xdr:ext cx="405111" cy="259045"/>
    <xdr:sp macro="" textlink="">
      <xdr:nvSpPr>
        <xdr:cNvPr id="428" name="n_3aveValue【保健センター・保健所】&#10;有形固定資産減価償却率"/>
        <xdr:cNvSpPr txBox="1"/>
      </xdr:nvSpPr>
      <xdr:spPr>
        <a:xfrm>
          <a:off x="13500744" y="1050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67327</xdr:rowOff>
    </xdr:from>
    <xdr:ext cx="405111" cy="259045"/>
    <xdr:sp macro="" textlink="">
      <xdr:nvSpPr>
        <xdr:cNvPr id="429" name="n_1mainValue【保健センター・保健所】&#10;有形固定資産減価償却率"/>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113047</xdr:rowOff>
    </xdr:from>
    <xdr:ext cx="405111" cy="259045"/>
    <xdr:sp macro="" textlink="">
      <xdr:nvSpPr>
        <xdr:cNvPr id="430" name="n_2mainValue【保健センター・保健所】&#10;有形固定資産減価償却率"/>
        <xdr:cNvSpPr txBox="1"/>
      </xdr:nvSpPr>
      <xdr:spPr>
        <a:xfrm>
          <a:off x="14389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158767</xdr:rowOff>
    </xdr:from>
    <xdr:ext cx="405111" cy="259045"/>
    <xdr:sp macro="" textlink="">
      <xdr:nvSpPr>
        <xdr:cNvPr id="431" name="n_3mainValue【保健センター・保健所】&#10;有形固定資産減価償却率"/>
        <xdr:cNvSpPr txBox="1"/>
      </xdr:nvSpPr>
      <xdr:spPr>
        <a:xfrm>
          <a:off x="13500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2" name="正方形/長方形 4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3" name="正方形/長方形 4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4" name="正方形/長方形 4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5" name="正方形/長方形 4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6" name="正方形/長方形 4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7" name="正方形/長方形 4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8" name="正方形/長方形 4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9" name="正方形/長方形 4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0" name="テキスト ボックス 4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1" name="直線コネクタ 4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42" name="直線コネクタ 44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43" name="テキスト ボックス 44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44" name="直線コネクタ 44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45" name="テキスト ボックス 44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46" name="直線コネクタ 44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7" name="テキスト ボックス 44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8" name="直線コネクタ 44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9" name="テキスト ボックス 44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50" name="直線コネクタ 44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51" name="テキスト ボックス 45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52" name="直線コネクタ 45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53" name="テキスト ボックス 45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4" name="直線コネクタ 4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5" name="テキスト ボックス 4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48985</xdr:rowOff>
    </xdr:from>
    <xdr:to>
      <xdr:col>116</xdr:col>
      <xdr:colOff>62864</xdr:colOff>
      <xdr:row>63</xdr:row>
      <xdr:rowOff>73478</xdr:rowOff>
    </xdr:to>
    <xdr:cxnSp macro="">
      <xdr:nvCxnSpPr>
        <xdr:cNvPr id="457" name="直線コネクタ 456"/>
        <xdr:cNvCxnSpPr/>
      </xdr:nvCxnSpPr>
      <xdr:spPr>
        <a:xfrm flipV="1">
          <a:off x="22160864" y="9650185"/>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458" name="【保健センター・保健所】&#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459" name="直線コネクタ 458"/>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167112</xdr:rowOff>
    </xdr:from>
    <xdr:ext cx="469744" cy="259045"/>
    <xdr:sp macro="" textlink="">
      <xdr:nvSpPr>
        <xdr:cNvPr id="460" name="【保健センター・保健所】&#10;一人当たり面積最大値テキスト"/>
        <xdr:cNvSpPr txBox="1"/>
      </xdr:nvSpPr>
      <xdr:spPr>
        <a:xfrm>
          <a:off x="22199600" y="942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48985</xdr:rowOff>
    </xdr:from>
    <xdr:to>
      <xdr:col>116</xdr:col>
      <xdr:colOff>152400</xdr:colOff>
      <xdr:row>56</xdr:row>
      <xdr:rowOff>48985</xdr:rowOff>
    </xdr:to>
    <xdr:cxnSp macro="">
      <xdr:nvCxnSpPr>
        <xdr:cNvPr id="461" name="直線コネクタ 460"/>
        <xdr:cNvCxnSpPr/>
      </xdr:nvCxnSpPr>
      <xdr:spPr>
        <a:xfrm>
          <a:off x="22072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462" name="【保健センター・保健所】&#10;一人当たり面積平均値テキスト"/>
        <xdr:cNvSpPr txBox="1"/>
      </xdr:nvSpPr>
      <xdr:spPr>
        <a:xfrm>
          <a:off x="221996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463" name="フローチャート: 判断 462"/>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464" name="フローチャート: 判断 463"/>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465" name="フローチャート: 判断 464"/>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466" name="フローチャート: 判断 465"/>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7" name="テキスト ボックス 4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8" name="テキスト ボックス 4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9" name="テキスト ボックス 4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0" name="テキスト ボックス 4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1" name="テキスト ボックス 4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472" name="楕円 471"/>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92727</xdr:rowOff>
    </xdr:from>
    <xdr:ext cx="469744" cy="259045"/>
    <xdr:sp macro="" textlink="">
      <xdr:nvSpPr>
        <xdr:cNvPr id="473" name="【保健センター・保健所】&#10;一人当たり面積該当値テキスト"/>
        <xdr:cNvSpPr txBox="1"/>
      </xdr:nvSpPr>
      <xdr:spPr>
        <a:xfrm>
          <a:off x="22199600"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474" name="楕円 473"/>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57150</xdr:rowOff>
    </xdr:to>
    <xdr:cxnSp macro="">
      <xdr:nvCxnSpPr>
        <xdr:cNvPr id="475" name="直線コネクタ 474"/>
        <xdr:cNvCxnSpPr/>
      </xdr:nvCxnSpPr>
      <xdr:spPr>
        <a:xfrm>
          <a:off x="21323300" y="1085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476" name="楕円 475"/>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57150</xdr:rowOff>
    </xdr:to>
    <xdr:cxnSp macro="">
      <xdr:nvCxnSpPr>
        <xdr:cNvPr id="477" name="直線コネクタ 476"/>
        <xdr:cNvCxnSpPr/>
      </xdr:nvCxnSpPr>
      <xdr:spPr>
        <a:xfrm>
          <a:off x="20434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161472</xdr:rowOff>
    </xdr:from>
    <xdr:to>
      <xdr:col>102</xdr:col>
      <xdr:colOff>165100</xdr:colOff>
      <xdr:row>63</xdr:row>
      <xdr:rowOff>91622</xdr:rowOff>
    </xdr:to>
    <xdr:sp macro="" textlink="">
      <xdr:nvSpPr>
        <xdr:cNvPr id="478" name="楕円 477"/>
        <xdr:cNvSpPr/>
      </xdr:nvSpPr>
      <xdr:spPr>
        <a:xfrm>
          <a:off x="19494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40822</xdr:rowOff>
    </xdr:from>
    <xdr:to>
      <xdr:col>107</xdr:col>
      <xdr:colOff>50800</xdr:colOff>
      <xdr:row>63</xdr:row>
      <xdr:rowOff>57150</xdr:rowOff>
    </xdr:to>
    <xdr:cxnSp macro="">
      <xdr:nvCxnSpPr>
        <xdr:cNvPr id="479" name="直線コネクタ 478"/>
        <xdr:cNvCxnSpPr/>
      </xdr:nvCxnSpPr>
      <xdr:spPr>
        <a:xfrm>
          <a:off x="19545300" y="108421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165299</xdr:rowOff>
    </xdr:from>
    <xdr:ext cx="469744" cy="259045"/>
    <xdr:sp macro="" textlink="">
      <xdr:nvSpPr>
        <xdr:cNvPr id="480" name="n_1aveValue【保健センター・保健所】&#10;一人当たり面積"/>
        <xdr:cNvSpPr txBox="1"/>
      </xdr:nvSpPr>
      <xdr:spPr>
        <a:xfrm>
          <a:off x="210757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165299</xdr:rowOff>
    </xdr:from>
    <xdr:ext cx="469744" cy="259045"/>
    <xdr:sp macro="" textlink="">
      <xdr:nvSpPr>
        <xdr:cNvPr id="481" name="n_2aveValue【保健センター・保健所】&#10;一人当たり面積"/>
        <xdr:cNvSpPr txBox="1"/>
      </xdr:nvSpPr>
      <xdr:spPr>
        <a:xfrm>
          <a:off x="20199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482" name="n_3aveValue【保健センター・保健所】&#10;一人当たり面積"/>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483" name="n_1mainValue【保健センター・保健所】&#10;一人当たり面積"/>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484" name="n_2mainValue【保健センター・保健所】&#10;一人当たり面積"/>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82749</xdr:rowOff>
    </xdr:from>
    <xdr:ext cx="469744" cy="259045"/>
    <xdr:sp macro="" textlink="">
      <xdr:nvSpPr>
        <xdr:cNvPr id="485" name="n_3mainValue【保健センター・保健所】&#10;一人当たり面積"/>
        <xdr:cNvSpPr txBox="1"/>
      </xdr:nvSpPr>
      <xdr:spPr>
        <a:xfrm>
          <a:off x="19310427" y="1088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6" name="正方形/長方形 4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7" name="正方形/長方形 4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8" name="正方形/長方形 4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9" name="正方形/長方形 4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0" name="正方形/長方形 4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1" name="正方形/長方形 4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2" name="正方形/長方形 4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3" name="正方形/長方形 4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4" name="テキスト ボックス 4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5" name="直線コネクタ 4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6" name="テキスト ボックス 49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497" name="直線コネクタ 496"/>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498" name="テキスト ボックス 497"/>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499" name="直線コネクタ 498"/>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00" name="テキスト ボックス 499"/>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01" name="直線コネクタ 500"/>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02" name="テキスト ボックス 501"/>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03" name="直線コネクタ 502"/>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04" name="テキスト ボックス 503"/>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5" name="直線コネクタ 5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6" name="テキスト ボックス 50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131826</xdr:rowOff>
    </xdr:from>
    <xdr:to>
      <xdr:col>85</xdr:col>
      <xdr:colOff>126364</xdr:colOff>
      <xdr:row>85</xdr:row>
      <xdr:rowOff>15239</xdr:rowOff>
    </xdr:to>
    <xdr:cxnSp macro="">
      <xdr:nvCxnSpPr>
        <xdr:cNvPr id="508" name="直線コネクタ 507"/>
        <xdr:cNvCxnSpPr/>
      </xdr:nvCxnSpPr>
      <xdr:spPr>
        <a:xfrm flipV="1">
          <a:off x="16318864" y="13333476"/>
          <a:ext cx="0" cy="12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19066</xdr:rowOff>
    </xdr:from>
    <xdr:ext cx="405111" cy="259045"/>
    <xdr:sp macro="" textlink="">
      <xdr:nvSpPr>
        <xdr:cNvPr id="509" name="【消防施設】&#10;有形固定資産減価償却率最小値テキスト"/>
        <xdr:cNvSpPr txBox="1"/>
      </xdr:nvSpPr>
      <xdr:spPr>
        <a:xfrm>
          <a:off x="16357600"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15239</xdr:rowOff>
    </xdr:from>
    <xdr:to>
      <xdr:col>86</xdr:col>
      <xdr:colOff>25400</xdr:colOff>
      <xdr:row>85</xdr:row>
      <xdr:rowOff>15239</xdr:rowOff>
    </xdr:to>
    <xdr:cxnSp macro="">
      <xdr:nvCxnSpPr>
        <xdr:cNvPr id="510" name="直線コネクタ 509"/>
        <xdr:cNvCxnSpPr/>
      </xdr:nvCxnSpPr>
      <xdr:spPr>
        <a:xfrm>
          <a:off x="16230600" y="1458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78503</xdr:rowOff>
    </xdr:from>
    <xdr:ext cx="405111" cy="259045"/>
    <xdr:sp macro="" textlink="">
      <xdr:nvSpPr>
        <xdr:cNvPr id="511" name="【消防施設】&#10;有形固定資産減価償却率最大値テキスト"/>
        <xdr:cNvSpPr txBox="1"/>
      </xdr:nvSpPr>
      <xdr:spPr>
        <a:xfrm>
          <a:off x="16357600" y="1310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131826</xdr:rowOff>
    </xdr:from>
    <xdr:to>
      <xdr:col>86</xdr:col>
      <xdr:colOff>25400</xdr:colOff>
      <xdr:row>77</xdr:row>
      <xdr:rowOff>131826</xdr:rowOff>
    </xdr:to>
    <xdr:cxnSp macro="">
      <xdr:nvCxnSpPr>
        <xdr:cNvPr id="512" name="直線コネクタ 511"/>
        <xdr:cNvCxnSpPr/>
      </xdr:nvCxnSpPr>
      <xdr:spPr>
        <a:xfrm>
          <a:off x="16230600" y="1333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90188</xdr:rowOff>
    </xdr:from>
    <xdr:ext cx="405111" cy="259045"/>
    <xdr:sp macro="" textlink="">
      <xdr:nvSpPr>
        <xdr:cNvPr id="513" name="【消防施設】&#10;有形固定資産減価償却率平均値テキスト"/>
        <xdr:cNvSpPr txBox="1"/>
      </xdr:nvSpPr>
      <xdr:spPr>
        <a:xfrm>
          <a:off x="16357600" y="13634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67311</xdr:rowOff>
    </xdr:from>
    <xdr:to>
      <xdr:col>85</xdr:col>
      <xdr:colOff>177800</xdr:colOff>
      <xdr:row>80</xdr:row>
      <xdr:rowOff>168911</xdr:rowOff>
    </xdr:to>
    <xdr:sp macro="" textlink="">
      <xdr:nvSpPr>
        <xdr:cNvPr id="514" name="フローチャート: 判断 513"/>
        <xdr:cNvSpPr/>
      </xdr:nvSpPr>
      <xdr:spPr>
        <a:xfrm>
          <a:off x="16268700" y="137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108458</xdr:rowOff>
    </xdr:from>
    <xdr:to>
      <xdr:col>81</xdr:col>
      <xdr:colOff>101600</xdr:colOff>
      <xdr:row>81</xdr:row>
      <xdr:rowOff>38608</xdr:rowOff>
    </xdr:to>
    <xdr:sp macro="" textlink="">
      <xdr:nvSpPr>
        <xdr:cNvPr id="515" name="フローチャート: 判断 514"/>
        <xdr:cNvSpPr/>
      </xdr:nvSpPr>
      <xdr:spPr>
        <a:xfrm>
          <a:off x="15430500" y="1382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133604</xdr:rowOff>
    </xdr:from>
    <xdr:to>
      <xdr:col>76</xdr:col>
      <xdr:colOff>165100</xdr:colOff>
      <xdr:row>81</xdr:row>
      <xdr:rowOff>63754</xdr:rowOff>
    </xdr:to>
    <xdr:sp macro="" textlink="">
      <xdr:nvSpPr>
        <xdr:cNvPr id="516" name="フローチャート: 判断 515"/>
        <xdr:cNvSpPr/>
      </xdr:nvSpPr>
      <xdr:spPr>
        <a:xfrm>
          <a:off x="14541500" y="1384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7874</xdr:rowOff>
    </xdr:from>
    <xdr:to>
      <xdr:col>72</xdr:col>
      <xdr:colOff>38100</xdr:colOff>
      <xdr:row>81</xdr:row>
      <xdr:rowOff>109474</xdr:rowOff>
    </xdr:to>
    <xdr:sp macro="" textlink="">
      <xdr:nvSpPr>
        <xdr:cNvPr id="517" name="フローチャート: 判断 516"/>
        <xdr:cNvSpPr/>
      </xdr:nvSpPr>
      <xdr:spPr>
        <a:xfrm>
          <a:off x="13652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8" name="テキスト ボックス 5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9" name="テキスト ボックス 5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0" name="テキスト ボックス 5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1" name="テキスト ボックス 5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2" name="テキスト ボックス 5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163322</xdr:rowOff>
    </xdr:from>
    <xdr:to>
      <xdr:col>85</xdr:col>
      <xdr:colOff>177800</xdr:colOff>
      <xdr:row>83</xdr:row>
      <xdr:rowOff>93472</xdr:rowOff>
    </xdr:to>
    <xdr:sp macro="" textlink="">
      <xdr:nvSpPr>
        <xdr:cNvPr id="523" name="楕円 522"/>
        <xdr:cNvSpPr/>
      </xdr:nvSpPr>
      <xdr:spPr>
        <a:xfrm>
          <a:off x="16268700" y="1422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141749</xdr:rowOff>
    </xdr:from>
    <xdr:ext cx="405111" cy="259045"/>
    <xdr:sp macro="" textlink="">
      <xdr:nvSpPr>
        <xdr:cNvPr id="524" name="【消防施設】&#10;有形固定資産減価償却率該当値テキスト"/>
        <xdr:cNvSpPr txBox="1"/>
      </xdr:nvSpPr>
      <xdr:spPr>
        <a:xfrm>
          <a:off x="16357600" y="1420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46737</xdr:rowOff>
    </xdr:from>
    <xdr:to>
      <xdr:col>81</xdr:col>
      <xdr:colOff>101600</xdr:colOff>
      <xdr:row>83</xdr:row>
      <xdr:rowOff>148337</xdr:rowOff>
    </xdr:to>
    <xdr:sp macro="" textlink="">
      <xdr:nvSpPr>
        <xdr:cNvPr id="525" name="楕円 524"/>
        <xdr:cNvSpPr/>
      </xdr:nvSpPr>
      <xdr:spPr>
        <a:xfrm>
          <a:off x="15430500" y="142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42672</xdr:rowOff>
    </xdr:from>
    <xdr:to>
      <xdr:col>85</xdr:col>
      <xdr:colOff>127000</xdr:colOff>
      <xdr:row>83</xdr:row>
      <xdr:rowOff>97537</xdr:rowOff>
    </xdr:to>
    <xdr:cxnSp macro="">
      <xdr:nvCxnSpPr>
        <xdr:cNvPr id="526" name="直線コネクタ 525"/>
        <xdr:cNvCxnSpPr/>
      </xdr:nvCxnSpPr>
      <xdr:spPr>
        <a:xfrm flipV="1">
          <a:off x="15481300" y="14273022"/>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49022</xdr:rowOff>
    </xdr:from>
    <xdr:to>
      <xdr:col>76</xdr:col>
      <xdr:colOff>165100</xdr:colOff>
      <xdr:row>83</xdr:row>
      <xdr:rowOff>150622</xdr:rowOff>
    </xdr:to>
    <xdr:sp macro="" textlink="">
      <xdr:nvSpPr>
        <xdr:cNvPr id="527" name="楕円 526"/>
        <xdr:cNvSpPr/>
      </xdr:nvSpPr>
      <xdr:spPr>
        <a:xfrm>
          <a:off x="145415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97537</xdr:rowOff>
    </xdr:from>
    <xdr:to>
      <xdr:col>81</xdr:col>
      <xdr:colOff>50800</xdr:colOff>
      <xdr:row>83</xdr:row>
      <xdr:rowOff>99822</xdr:rowOff>
    </xdr:to>
    <xdr:cxnSp macro="">
      <xdr:nvCxnSpPr>
        <xdr:cNvPr id="528" name="直線コネクタ 527"/>
        <xdr:cNvCxnSpPr/>
      </xdr:nvCxnSpPr>
      <xdr:spPr>
        <a:xfrm flipV="1">
          <a:off x="14592300" y="1432788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101600</xdr:rowOff>
    </xdr:from>
    <xdr:to>
      <xdr:col>72</xdr:col>
      <xdr:colOff>38100</xdr:colOff>
      <xdr:row>84</xdr:row>
      <xdr:rowOff>31750</xdr:rowOff>
    </xdr:to>
    <xdr:sp macro="" textlink="">
      <xdr:nvSpPr>
        <xdr:cNvPr id="529" name="楕円 528"/>
        <xdr:cNvSpPr/>
      </xdr:nvSpPr>
      <xdr:spPr>
        <a:xfrm>
          <a:off x="13652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99822</xdr:rowOff>
    </xdr:from>
    <xdr:to>
      <xdr:col>76</xdr:col>
      <xdr:colOff>114300</xdr:colOff>
      <xdr:row>83</xdr:row>
      <xdr:rowOff>152400</xdr:rowOff>
    </xdr:to>
    <xdr:cxnSp macro="">
      <xdr:nvCxnSpPr>
        <xdr:cNvPr id="530" name="直線コネクタ 529"/>
        <xdr:cNvCxnSpPr/>
      </xdr:nvCxnSpPr>
      <xdr:spPr>
        <a:xfrm flipV="1">
          <a:off x="13703300" y="1433017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55135</xdr:rowOff>
    </xdr:from>
    <xdr:ext cx="405111" cy="259045"/>
    <xdr:sp macro="" textlink="">
      <xdr:nvSpPr>
        <xdr:cNvPr id="531" name="n_1aveValue【消防施設】&#10;有形固定資産減価償却率"/>
        <xdr:cNvSpPr txBox="1"/>
      </xdr:nvSpPr>
      <xdr:spPr>
        <a:xfrm>
          <a:off x="15266044" y="1359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80281</xdr:rowOff>
    </xdr:from>
    <xdr:ext cx="405111" cy="259045"/>
    <xdr:sp macro="" textlink="">
      <xdr:nvSpPr>
        <xdr:cNvPr id="532" name="n_2aveValue【消防施設】&#10;有形固定資産減価償却率"/>
        <xdr:cNvSpPr txBox="1"/>
      </xdr:nvSpPr>
      <xdr:spPr>
        <a:xfrm>
          <a:off x="14389744" y="1362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126001</xdr:rowOff>
    </xdr:from>
    <xdr:ext cx="405111" cy="259045"/>
    <xdr:sp macro="" textlink="">
      <xdr:nvSpPr>
        <xdr:cNvPr id="533" name="n_3aveValue【消防施設】&#10;有形固定資産減価償却率"/>
        <xdr:cNvSpPr txBox="1"/>
      </xdr:nvSpPr>
      <xdr:spPr>
        <a:xfrm>
          <a:off x="13500744" y="136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139464</xdr:rowOff>
    </xdr:from>
    <xdr:ext cx="405111" cy="259045"/>
    <xdr:sp macro="" textlink="">
      <xdr:nvSpPr>
        <xdr:cNvPr id="534" name="n_1mainValue【消防施設】&#10;有形固定資産減価償却率"/>
        <xdr:cNvSpPr txBox="1"/>
      </xdr:nvSpPr>
      <xdr:spPr>
        <a:xfrm>
          <a:off x="15266044" y="143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141749</xdr:rowOff>
    </xdr:from>
    <xdr:ext cx="405111" cy="259045"/>
    <xdr:sp macro="" textlink="">
      <xdr:nvSpPr>
        <xdr:cNvPr id="535" name="n_2mainValue【消防施設】&#10;有形固定資産減価償却率"/>
        <xdr:cNvSpPr txBox="1"/>
      </xdr:nvSpPr>
      <xdr:spPr>
        <a:xfrm>
          <a:off x="14389744" y="1437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22877</xdr:rowOff>
    </xdr:from>
    <xdr:ext cx="405111" cy="259045"/>
    <xdr:sp macro="" textlink="">
      <xdr:nvSpPr>
        <xdr:cNvPr id="536" name="n_3mainValue【消防施設】&#10;有形固定資産減価償却率"/>
        <xdr:cNvSpPr txBox="1"/>
      </xdr:nvSpPr>
      <xdr:spPr>
        <a:xfrm>
          <a:off x="13500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5" name="テキスト ボックス 5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6" name="直線コネクタ 5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7" name="直線コネクタ 54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8" name="テキスト ボックス 54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9" name="直線コネクタ 54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0" name="テキスト ボックス 54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1" name="直線コネクタ 55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2" name="テキスト ボックス 55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3" name="直線コネクタ 55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4" name="テキスト ボックス 55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5" name="直線コネクタ 55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6" name="テキスト ボックス 55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7" name="直線コネクタ 5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8" name="テキスト ボックス 5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0</xdr:rowOff>
    </xdr:to>
    <xdr:cxnSp macro="">
      <xdr:nvCxnSpPr>
        <xdr:cNvPr id="560" name="直線コネクタ 559"/>
        <xdr:cNvCxnSpPr/>
      </xdr:nvCxnSpPr>
      <xdr:spPr>
        <a:xfrm flipV="1">
          <a:off x="22160864" y="13449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561"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562" name="直線コネクタ 561"/>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563" name="【消防施設】&#10;一人当たり面積最大値テキスト"/>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564" name="直線コネクタ 563"/>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139716</xdr:rowOff>
    </xdr:from>
    <xdr:ext cx="469744" cy="259045"/>
    <xdr:sp macro="" textlink="">
      <xdr:nvSpPr>
        <xdr:cNvPr id="565" name="【消防施設】&#10;一人当たり面積平均値テキスト"/>
        <xdr:cNvSpPr txBox="1"/>
      </xdr:nvSpPr>
      <xdr:spPr>
        <a:xfrm>
          <a:off x="22199600" y="14198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116839</xdr:rowOff>
    </xdr:from>
    <xdr:to>
      <xdr:col>116</xdr:col>
      <xdr:colOff>114300</xdr:colOff>
      <xdr:row>84</xdr:row>
      <xdr:rowOff>46989</xdr:rowOff>
    </xdr:to>
    <xdr:sp macro="" textlink="">
      <xdr:nvSpPr>
        <xdr:cNvPr id="566" name="フローチャート: 判断 565"/>
        <xdr:cNvSpPr/>
      </xdr:nvSpPr>
      <xdr:spPr>
        <a:xfrm>
          <a:off x="221107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162561</xdr:rowOff>
    </xdr:from>
    <xdr:to>
      <xdr:col>112</xdr:col>
      <xdr:colOff>38100</xdr:colOff>
      <xdr:row>84</xdr:row>
      <xdr:rowOff>92711</xdr:rowOff>
    </xdr:to>
    <xdr:sp macro="" textlink="">
      <xdr:nvSpPr>
        <xdr:cNvPr id="567" name="フローチャート: 判断 566"/>
        <xdr:cNvSpPr/>
      </xdr:nvSpPr>
      <xdr:spPr>
        <a:xfrm>
          <a:off x="21272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17780</xdr:rowOff>
    </xdr:from>
    <xdr:to>
      <xdr:col>107</xdr:col>
      <xdr:colOff>101600</xdr:colOff>
      <xdr:row>84</xdr:row>
      <xdr:rowOff>119380</xdr:rowOff>
    </xdr:to>
    <xdr:sp macro="" textlink="">
      <xdr:nvSpPr>
        <xdr:cNvPr id="568" name="フローチャート: 判断 567"/>
        <xdr:cNvSpPr/>
      </xdr:nvSpPr>
      <xdr:spPr>
        <a:xfrm>
          <a:off x="20383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569" name="フローチャート: 判断 568"/>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0" name="テキスト ボックス 5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1" name="テキスト ボックス 5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2" name="テキスト ボックス 5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3" name="テキスト ボックス 5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4" name="テキスト ボックス 5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55880</xdr:rowOff>
    </xdr:from>
    <xdr:to>
      <xdr:col>116</xdr:col>
      <xdr:colOff>114300</xdr:colOff>
      <xdr:row>85</xdr:row>
      <xdr:rowOff>157480</xdr:rowOff>
    </xdr:to>
    <xdr:sp macro="" textlink="">
      <xdr:nvSpPr>
        <xdr:cNvPr id="575" name="楕円 574"/>
        <xdr:cNvSpPr/>
      </xdr:nvSpPr>
      <xdr:spPr>
        <a:xfrm>
          <a:off x="221107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142257</xdr:rowOff>
    </xdr:from>
    <xdr:ext cx="469744" cy="259045"/>
    <xdr:sp macro="" textlink="">
      <xdr:nvSpPr>
        <xdr:cNvPr id="576" name="【消防施設】&#10;一人当たり面積該当値テキスト"/>
        <xdr:cNvSpPr txBox="1"/>
      </xdr:nvSpPr>
      <xdr:spPr>
        <a:xfrm>
          <a:off x="22199600" y="1454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55880</xdr:rowOff>
    </xdr:from>
    <xdr:to>
      <xdr:col>112</xdr:col>
      <xdr:colOff>38100</xdr:colOff>
      <xdr:row>85</xdr:row>
      <xdr:rowOff>157480</xdr:rowOff>
    </xdr:to>
    <xdr:sp macro="" textlink="">
      <xdr:nvSpPr>
        <xdr:cNvPr id="577" name="楕円 576"/>
        <xdr:cNvSpPr/>
      </xdr:nvSpPr>
      <xdr:spPr>
        <a:xfrm>
          <a:off x="21272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106680</xdr:rowOff>
    </xdr:from>
    <xdr:to>
      <xdr:col>116</xdr:col>
      <xdr:colOff>63500</xdr:colOff>
      <xdr:row>85</xdr:row>
      <xdr:rowOff>106680</xdr:rowOff>
    </xdr:to>
    <xdr:cxnSp macro="">
      <xdr:nvCxnSpPr>
        <xdr:cNvPr id="578" name="直線コネクタ 577"/>
        <xdr:cNvCxnSpPr/>
      </xdr:nvCxnSpPr>
      <xdr:spPr>
        <a:xfrm>
          <a:off x="21323300" y="146799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55880</xdr:rowOff>
    </xdr:from>
    <xdr:to>
      <xdr:col>107</xdr:col>
      <xdr:colOff>101600</xdr:colOff>
      <xdr:row>85</xdr:row>
      <xdr:rowOff>157480</xdr:rowOff>
    </xdr:to>
    <xdr:sp macro="" textlink="">
      <xdr:nvSpPr>
        <xdr:cNvPr id="579" name="楕円 578"/>
        <xdr:cNvSpPr/>
      </xdr:nvSpPr>
      <xdr:spPr>
        <a:xfrm>
          <a:off x="20383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106680</xdr:rowOff>
    </xdr:from>
    <xdr:to>
      <xdr:col>111</xdr:col>
      <xdr:colOff>177800</xdr:colOff>
      <xdr:row>85</xdr:row>
      <xdr:rowOff>106680</xdr:rowOff>
    </xdr:to>
    <xdr:cxnSp macro="">
      <xdr:nvCxnSpPr>
        <xdr:cNvPr id="580" name="直線コネクタ 579"/>
        <xdr:cNvCxnSpPr/>
      </xdr:nvCxnSpPr>
      <xdr:spPr>
        <a:xfrm>
          <a:off x="20434300" y="1467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52070</xdr:rowOff>
    </xdr:from>
    <xdr:to>
      <xdr:col>102</xdr:col>
      <xdr:colOff>165100</xdr:colOff>
      <xdr:row>85</xdr:row>
      <xdr:rowOff>153670</xdr:rowOff>
    </xdr:to>
    <xdr:sp macro="" textlink="">
      <xdr:nvSpPr>
        <xdr:cNvPr id="581" name="楕円 580"/>
        <xdr:cNvSpPr/>
      </xdr:nvSpPr>
      <xdr:spPr>
        <a:xfrm>
          <a:off x="19494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102870</xdr:rowOff>
    </xdr:from>
    <xdr:to>
      <xdr:col>107</xdr:col>
      <xdr:colOff>50800</xdr:colOff>
      <xdr:row>85</xdr:row>
      <xdr:rowOff>106680</xdr:rowOff>
    </xdr:to>
    <xdr:cxnSp macro="">
      <xdr:nvCxnSpPr>
        <xdr:cNvPr id="582" name="直線コネクタ 581"/>
        <xdr:cNvCxnSpPr/>
      </xdr:nvCxnSpPr>
      <xdr:spPr>
        <a:xfrm>
          <a:off x="19545300" y="14676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109238</xdr:rowOff>
    </xdr:from>
    <xdr:ext cx="469744" cy="259045"/>
    <xdr:sp macro="" textlink="">
      <xdr:nvSpPr>
        <xdr:cNvPr id="583" name="n_1aveValue【消防施設】&#10;一人当たり面積"/>
        <xdr:cNvSpPr txBox="1"/>
      </xdr:nvSpPr>
      <xdr:spPr>
        <a:xfrm>
          <a:off x="210757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135907</xdr:rowOff>
    </xdr:from>
    <xdr:ext cx="469744" cy="259045"/>
    <xdr:sp macro="" textlink="">
      <xdr:nvSpPr>
        <xdr:cNvPr id="584" name="n_2aveValue【消防施設】&#10;一人当たり面積"/>
        <xdr:cNvSpPr txBox="1"/>
      </xdr:nvSpPr>
      <xdr:spPr>
        <a:xfrm>
          <a:off x="20199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158766</xdr:rowOff>
    </xdr:from>
    <xdr:ext cx="469744" cy="259045"/>
    <xdr:sp macro="" textlink="">
      <xdr:nvSpPr>
        <xdr:cNvPr id="585" name="n_3aveValue【消防施設】&#10;一人当たり面積"/>
        <xdr:cNvSpPr txBox="1"/>
      </xdr:nvSpPr>
      <xdr:spPr>
        <a:xfrm>
          <a:off x="19310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148607</xdr:rowOff>
    </xdr:from>
    <xdr:ext cx="469744" cy="259045"/>
    <xdr:sp macro="" textlink="">
      <xdr:nvSpPr>
        <xdr:cNvPr id="586" name="n_1mainValue【消防施設】&#10;一人当たり面積"/>
        <xdr:cNvSpPr txBox="1"/>
      </xdr:nvSpPr>
      <xdr:spPr>
        <a:xfrm>
          <a:off x="210757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148607</xdr:rowOff>
    </xdr:from>
    <xdr:ext cx="469744" cy="259045"/>
    <xdr:sp macro="" textlink="">
      <xdr:nvSpPr>
        <xdr:cNvPr id="587" name="n_2mainValue【消防施設】&#10;一人当たり面積"/>
        <xdr:cNvSpPr txBox="1"/>
      </xdr:nvSpPr>
      <xdr:spPr>
        <a:xfrm>
          <a:off x="201994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144797</xdr:rowOff>
    </xdr:from>
    <xdr:ext cx="469744" cy="259045"/>
    <xdr:sp macro="" textlink="">
      <xdr:nvSpPr>
        <xdr:cNvPr id="588" name="n_3mainValue【消防施設】&#10;一人当たり面積"/>
        <xdr:cNvSpPr txBox="1"/>
      </xdr:nvSpPr>
      <xdr:spPr>
        <a:xfrm>
          <a:off x="19310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9" name="正方形/長方形 5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0" name="正方形/長方形 5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1" name="正方形/長方形 5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2" name="正方形/長方形 5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3" name="正方形/長方形 5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4" name="正方形/長方形 5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5" name="正方形/長方形 5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6" name="正方形/長方形 5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7" name="テキスト ボックス 5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8" name="直線コネクタ 5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9" name="テキスト ボックス 59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0" name="直線コネクタ 59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01" name="テキスト ボックス 60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2" name="直線コネクタ 60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3" name="テキスト ボックス 60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4" name="直線コネクタ 60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5" name="テキスト ボックス 60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6" name="直線コネクタ 60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7" name="テキスト ボックス 60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8" name="直線コネクタ 60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9" name="テキスト ボックス 60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0" name="直線コネクタ 6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1" name="テキスト ボックス 61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53339</xdr:rowOff>
    </xdr:from>
    <xdr:to>
      <xdr:col>85</xdr:col>
      <xdr:colOff>126364</xdr:colOff>
      <xdr:row>109</xdr:row>
      <xdr:rowOff>20955</xdr:rowOff>
    </xdr:to>
    <xdr:cxnSp macro="">
      <xdr:nvCxnSpPr>
        <xdr:cNvPr id="613" name="直線コネクタ 612"/>
        <xdr:cNvCxnSpPr/>
      </xdr:nvCxnSpPr>
      <xdr:spPr>
        <a:xfrm flipV="1">
          <a:off x="16318864" y="17369789"/>
          <a:ext cx="0" cy="1339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24782</xdr:rowOff>
    </xdr:from>
    <xdr:ext cx="405111" cy="259045"/>
    <xdr:sp macro="" textlink="">
      <xdr:nvSpPr>
        <xdr:cNvPr id="614" name="【庁舎】&#10;有形固定資産減価償却率最小値テキスト"/>
        <xdr:cNvSpPr txBox="1"/>
      </xdr:nvSpPr>
      <xdr:spPr>
        <a:xfrm>
          <a:off x="16357600" y="187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20955</xdr:rowOff>
    </xdr:from>
    <xdr:to>
      <xdr:col>86</xdr:col>
      <xdr:colOff>25400</xdr:colOff>
      <xdr:row>109</xdr:row>
      <xdr:rowOff>20955</xdr:rowOff>
    </xdr:to>
    <xdr:cxnSp macro="">
      <xdr:nvCxnSpPr>
        <xdr:cNvPr id="615" name="直線コネクタ 614"/>
        <xdr:cNvCxnSpPr/>
      </xdr:nvCxnSpPr>
      <xdr:spPr>
        <a:xfrm>
          <a:off x="16230600" y="1870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16</xdr:rowOff>
    </xdr:from>
    <xdr:ext cx="405111" cy="259045"/>
    <xdr:sp macro="" textlink="">
      <xdr:nvSpPr>
        <xdr:cNvPr id="616" name="【庁舎】&#10;有形固定資産減価償却率最大値テキスト"/>
        <xdr:cNvSpPr txBox="1"/>
      </xdr:nvSpPr>
      <xdr:spPr>
        <a:xfrm>
          <a:off x="16357600" y="1714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53339</xdr:rowOff>
    </xdr:from>
    <xdr:to>
      <xdr:col>86</xdr:col>
      <xdr:colOff>25400</xdr:colOff>
      <xdr:row>101</xdr:row>
      <xdr:rowOff>53339</xdr:rowOff>
    </xdr:to>
    <xdr:cxnSp macro="">
      <xdr:nvCxnSpPr>
        <xdr:cNvPr id="617" name="直線コネクタ 616"/>
        <xdr:cNvCxnSpPr/>
      </xdr:nvCxnSpPr>
      <xdr:spPr>
        <a:xfrm>
          <a:off x="16230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92091</xdr:rowOff>
    </xdr:from>
    <xdr:ext cx="405111" cy="259045"/>
    <xdr:sp macro="" textlink="">
      <xdr:nvSpPr>
        <xdr:cNvPr id="618" name="【庁舎】&#10;有形固定資産減価償却率平均値テキスト"/>
        <xdr:cNvSpPr txBox="1"/>
      </xdr:nvSpPr>
      <xdr:spPr>
        <a:xfrm>
          <a:off x="16357600" y="17751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69214</xdr:rowOff>
    </xdr:from>
    <xdr:to>
      <xdr:col>85</xdr:col>
      <xdr:colOff>177800</xdr:colOff>
      <xdr:row>104</xdr:row>
      <xdr:rowOff>170814</xdr:rowOff>
    </xdr:to>
    <xdr:sp macro="" textlink="">
      <xdr:nvSpPr>
        <xdr:cNvPr id="619" name="フローチャート: 判断 618"/>
        <xdr:cNvSpPr/>
      </xdr:nvSpPr>
      <xdr:spPr>
        <a:xfrm>
          <a:off x="16268700" y="1790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93980</xdr:rowOff>
    </xdr:from>
    <xdr:to>
      <xdr:col>81</xdr:col>
      <xdr:colOff>101600</xdr:colOff>
      <xdr:row>105</xdr:row>
      <xdr:rowOff>24130</xdr:rowOff>
    </xdr:to>
    <xdr:sp macro="" textlink="">
      <xdr:nvSpPr>
        <xdr:cNvPr id="620" name="フローチャート: 判断 619"/>
        <xdr:cNvSpPr/>
      </xdr:nvSpPr>
      <xdr:spPr>
        <a:xfrm>
          <a:off x="15430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621" name="フローチャート: 判断 620"/>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15875</xdr:rowOff>
    </xdr:from>
    <xdr:to>
      <xdr:col>72</xdr:col>
      <xdr:colOff>38100</xdr:colOff>
      <xdr:row>105</xdr:row>
      <xdr:rowOff>117475</xdr:rowOff>
    </xdr:to>
    <xdr:sp macro="" textlink="">
      <xdr:nvSpPr>
        <xdr:cNvPr id="622" name="フローチャート: 判断 621"/>
        <xdr:cNvSpPr/>
      </xdr:nvSpPr>
      <xdr:spPr>
        <a:xfrm>
          <a:off x="13652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3" name="テキスト ボックス 6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4" name="テキスト ボックス 6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5" name="テキスト ボックス 6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6" name="テキスト ボックス 6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7" name="テキスト ボックス 6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162561</xdr:rowOff>
    </xdr:from>
    <xdr:to>
      <xdr:col>85</xdr:col>
      <xdr:colOff>177800</xdr:colOff>
      <xdr:row>107</xdr:row>
      <xdr:rowOff>92711</xdr:rowOff>
    </xdr:to>
    <xdr:sp macro="" textlink="">
      <xdr:nvSpPr>
        <xdr:cNvPr id="628" name="楕円 627"/>
        <xdr:cNvSpPr/>
      </xdr:nvSpPr>
      <xdr:spPr>
        <a:xfrm>
          <a:off x="162687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140988</xdr:rowOff>
    </xdr:from>
    <xdr:ext cx="405111" cy="259045"/>
    <xdr:sp macro="" textlink="">
      <xdr:nvSpPr>
        <xdr:cNvPr id="629" name="【庁舎】&#10;有形固定資産減価償却率該当値テキスト"/>
        <xdr:cNvSpPr txBox="1"/>
      </xdr:nvSpPr>
      <xdr:spPr>
        <a:xfrm>
          <a:off x="16357600"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4445</xdr:rowOff>
    </xdr:from>
    <xdr:to>
      <xdr:col>81</xdr:col>
      <xdr:colOff>101600</xdr:colOff>
      <xdr:row>107</xdr:row>
      <xdr:rowOff>106045</xdr:rowOff>
    </xdr:to>
    <xdr:sp macro="" textlink="">
      <xdr:nvSpPr>
        <xdr:cNvPr id="630" name="楕円 629"/>
        <xdr:cNvSpPr/>
      </xdr:nvSpPr>
      <xdr:spPr>
        <a:xfrm>
          <a:off x="15430500" y="183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41911</xdr:rowOff>
    </xdr:from>
    <xdr:to>
      <xdr:col>85</xdr:col>
      <xdr:colOff>127000</xdr:colOff>
      <xdr:row>107</xdr:row>
      <xdr:rowOff>55245</xdr:rowOff>
    </xdr:to>
    <xdr:cxnSp macro="">
      <xdr:nvCxnSpPr>
        <xdr:cNvPr id="631" name="直線コネクタ 630"/>
        <xdr:cNvCxnSpPr/>
      </xdr:nvCxnSpPr>
      <xdr:spPr>
        <a:xfrm flipV="1">
          <a:off x="15481300" y="18387061"/>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57786</xdr:rowOff>
    </xdr:from>
    <xdr:to>
      <xdr:col>76</xdr:col>
      <xdr:colOff>165100</xdr:colOff>
      <xdr:row>107</xdr:row>
      <xdr:rowOff>159386</xdr:rowOff>
    </xdr:to>
    <xdr:sp macro="" textlink="">
      <xdr:nvSpPr>
        <xdr:cNvPr id="632" name="楕円 631"/>
        <xdr:cNvSpPr/>
      </xdr:nvSpPr>
      <xdr:spPr>
        <a:xfrm>
          <a:off x="14541500" y="184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55245</xdr:rowOff>
    </xdr:from>
    <xdr:to>
      <xdr:col>81</xdr:col>
      <xdr:colOff>50800</xdr:colOff>
      <xdr:row>107</xdr:row>
      <xdr:rowOff>108586</xdr:rowOff>
    </xdr:to>
    <xdr:cxnSp macro="">
      <xdr:nvCxnSpPr>
        <xdr:cNvPr id="633" name="直線コネクタ 632"/>
        <xdr:cNvCxnSpPr/>
      </xdr:nvCxnSpPr>
      <xdr:spPr>
        <a:xfrm flipV="1">
          <a:off x="14592300" y="18400395"/>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111125</xdr:rowOff>
    </xdr:from>
    <xdr:to>
      <xdr:col>72</xdr:col>
      <xdr:colOff>38100</xdr:colOff>
      <xdr:row>108</xdr:row>
      <xdr:rowOff>41275</xdr:rowOff>
    </xdr:to>
    <xdr:sp macro="" textlink="">
      <xdr:nvSpPr>
        <xdr:cNvPr id="634" name="楕円 633"/>
        <xdr:cNvSpPr/>
      </xdr:nvSpPr>
      <xdr:spPr>
        <a:xfrm>
          <a:off x="13652500" y="184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108586</xdr:rowOff>
    </xdr:from>
    <xdr:to>
      <xdr:col>76</xdr:col>
      <xdr:colOff>114300</xdr:colOff>
      <xdr:row>107</xdr:row>
      <xdr:rowOff>161925</xdr:rowOff>
    </xdr:to>
    <xdr:cxnSp macro="">
      <xdr:nvCxnSpPr>
        <xdr:cNvPr id="635" name="直線コネクタ 634"/>
        <xdr:cNvCxnSpPr/>
      </xdr:nvCxnSpPr>
      <xdr:spPr>
        <a:xfrm flipV="1">
          <a:off x="13703300" y="18453736"/>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40657</xdr:rowOff>
    </xdr:from>
    <xdr:ext cx="405111" cy="259045"/>
    <xdr:sp macro="" textlink="">
      <xdr:nvSpPr>
        <xdr:cNvPr id="636" name="n_1aveValue【庁舎】&#10;有形固定資産減価償却率"/>
        <xdr:cNvSpPr txBox="1"/>
      </xdr:nvSpPr>
      <xdr:spPr>
        <a:xfrm>
          <a:off x="152660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50182</xdr:rowOff>
    </xdr:from>
    <xdr:ext cx="405111" cy="259045"/>
    <xdr:sp macro="" textlink="">
      <xdr:nvSpPr>
        <xdr:cNvPr id="637" name="n_2aveValue【庁舎】&#10;有形固定資産減価償却率"/>
        <xdr:cNvSpPr txBox="1"/>
      </xdr:nvSpPr>
      <xdr:spPr>
        <a:xfrm>
          <a:off x="143897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134002</xdr:rowOff>
    </xdr:from>
    <xdr:ext cx="405111" cy="259045"/>
    <xdr:sp macro="" textlink="">
      <xdr:nvSpPr>
        <xdr:cNvPr id="638" name="n_3aveValue【庁舎】&#10;有形固定資産減価償却率"/>
        <xdr:cNvSpPr txBox="1"/>
      </xdr:nvSpPr>
      <xdr:spPr>
        <a:xfrm>
          <a:off x="135007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97172</xdr:rowOff>
    </xdr:from>
    <xdr:ext cx="405111" cy="259045"/>
    <xdr:sp macro="" textlink="">
      <xdr:nvSpPr>
        <xdr:cNvPr id="639" name="n_1mainValue【庁舎】&#10;有形固定資産減価償却率"/>
        <xdr:cNvSpPr txBox="1"/>
      </xdr:nvSpPr>
      <xdr:spPr>
        <a:xfrm>
          <a:off x="15266044" y="1844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150513</xdr:rowOff>
    </xdr:from>
    <xdr:ext cx="405111" cy="259045"/>
    <xdr:sp macro="" textlink="">
      <xdr:nvSpPr>
        <xdr:cNvPr id="640" name="n_2mainValue【庁舎】&#10;有形固定資産減価償却率"/>
        <xdr:cNvSpPr txBox="1"/>
      </xdr:nvSpPr>
      <xdr:spPr>
        <a:xfrm>
          <a:off x="14389744"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32402</xdr:rowOff>
    </xdr:from>
    <xdr:ext cx="405111" cy="259045"/>
    <xdr:sp macro="" textlink="">
      <xdr:nvSpPr>
        <xdr:cNvPr id="641" name="n_3mainValue【庁舎】&#10;有形固定資産減価償却率"/>
        <xdr:cNvSpPr txBox="1"/>
      </xdr:nvSpPr>
      <xdr:spPr>
        <a:xfrm>
          <a:off x="13500744" y="185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2" name="正方形/長方形 6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3" name="正方形/長方形 6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4" name="正方形/長方形 6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5" name="正方形/長方形 6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6" name="正方形/長方形 6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7" name="正方形/長方形 6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8" name="正方形/長方形 6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9" name="正方形/長方形 6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0" name="テキスト ボックス 6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1" name="直線コネクタ 6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52" name="テキスト ボックス 65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653" name="直線コネクタ 652"/>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54" name="テキスト ボックス 653"/>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5" name="直線コネクタ 65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6" name="テキスト ボックス 65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57" name="直線コネクタ 656"/>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58" name="テキスト ボックス 657"/>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9" name="直線コネクタ 6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0" name="テキスト ボックス 6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99061</xdr:rowOff>
    </xdr:to>
    <xdr:cxnSp macro="">
      <xdr:nvCxnSpPr>
        <xdr:cNvPr id="662" name="直線コネクタ 661"/>
        <xdr:cNvCxnSpPr/>
      </xdr:nvCxnSpPr>
      <xdr:spPr>
        <a:xfrm flipV="1">
          <a:off x="22160864" y="172212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102888</xdr:rowOff>
    </xdr:from>
    <xdr:ext cx="469744" cy="259045"/>
    <xdr:sp macro="" textlink="">
      <xdr:nvSpPr>
        <xdr:cNvPr id="663" name="【庁舎】&#10;一人当たり面積最小値テキスト"/>
        <xdr:cNvSpPr txBox="1"/>
      </xdr:nvSpPr>
      <xdr:spPr>
        <a:xfrm>
          <a:off x="22199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99061</xdr:rowOff>
    </xdr:from>
    <xdr:to>
      <xdr:col>116</xdr:col>
      <xdr:colOff>152400</xdr:colOff>
      <xdr:row>108</xdr:row>
      <xdr:rowOff>99061</xdr:rowOff>
    </xdr:to>
    <xdr:cxnSp macro="">
      <xdr:nvCxnSpPr>
        <xdr:cNvPr id="664" name="直線コネクタ 663"/>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665" name="【庁舎】&#10;一人当たり面積最大値テキスト"/>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666" name="直線コネクタ 665"/>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60977</xdr:rowOff>
    </xdr:from>
    <xdr:ext cx="469744" cy="259045"/>
    <xdr:sp macro="" textlink="">
      <xdr:nvSpPr>
        <xdr:cNvPr id="667" name="【庁舎】&#10;一人当たり面積平均値テキスト"/>
        <xdr:cNvSpPr txBox="1"/>
      </xdr:nvSpPr>
      <xdr:spPr>
        <a:xfrm>
          <a:off x="22199600" y="1772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82550</xdr:rowOff>
    </xdr:from>
    <xdr:to>
      <xdr:col>116</xdr:col>
      <xdr:colOff>114300</xdr:colOff>
      <xdr:row>104</xdr:row>
      <xdr:rowOff>12700</xdr:rowOff>
    </xdr:to>
    <xdr:sp macro="" textlink="">
      <xdr:nvSpPr>
        <xdr:cNvPr id="668" name="フローチャート: 判断 667"/>
        <xdr:cNvSpPr/>
      </xdr:nvSpPr>
      <xdr:spPr>
        <a:xfrm>
          <a:off x="221107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82550</xdr:rowOff>
    </xdr:from>
    <xdr:to>
      <xdr:col>112</xdr:col>
      <xdr:colOff>38100</xdr:colOff>
      <xdr:row>104</xdr:row>
      <xdr:rowOff>12700</xdr:rowOff>
    </xdr:to>
    <xdr:sp macro="" textlink="">
      <xdr:nvSpPr>
        <xdr:cNvPr id="669" name="フローチャート: 判断 668"/>
        <xdr:cNvSpPr/>
      </xdr:nvSpPr>
      <xdr:spPr>
        <a:xfrm>
          <a:off x="21272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99695</xdr:rowOff>
    </xdr:from>
    <xdr:to>
      <xdr:col>107</xdr:col>
      <xdr:colOff>101600</xdr:colOff>
      <xdr:row>104</xdr:row>
      <xdr:rowOff>29845</xdr:rowOff>
    </xdr:to>
    <xdr:sp macro="" textlink="">
      <xdr:nvSpPr>
        <xdr:cNvPr id="670" name="フローチャート: 判断 669"/>
        <xdr:cNvSpPr/>
      </xdr:nvSpPr>
      <xdr:spPr>
        <a:xfrm>
          <a:off x="20383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48261</xdr:rowOff>
    </xdr:from>
    <xdr:to>
      <xdr:col>102</xdr:col>
      <xdr:colOff>165100</xdr:colOff>
      <xdr:row>105</xdr:row>
      <xdr:rowOff>149861</xdr:rowOff>
    </xdr:to>
    <xdr:sp macro="" textlink="">
      <xdr:nvSpPr>
        <xdr:cNvPr id="671" name="フローチャート: 判断 670"/>
        <xdr:cNvSpPr/>
      </xdr:nvSpPr>
      <xdr:spPr>
        <a:xfrm>
          <a:off x="19494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2" name="テキスト ボックス 6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3" name="テキスト ボックス 6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4" name="テキスト ボックス 6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5" name="テキスト ボックス 6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6" name="テキスト ボックス 6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168275</xdr:rowOff>
    </xdr:from>
    <xdr:to>
      <xdr:col>116</xdr:col>
      <xdr:colOff>114300</xdr:colOff>
      <xdr:row>101</xdr:row>
      <xdr:rowOff>98425</xdr:rowOff>
    </xdr:to>
    <xdr:sp macro="" textlink="">
      <xdr:nvSpPr>
        <xdr:cNvPr id="677" name="楕円 676"/>
        <xdr:cNvSpPr/>
      </xdr:nvSpPr>
      <xdr:spPr>
        <a:xfrm>
          <a:off x="22110700" y="1731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19702</xdr:rowOff>
    </xdr:from>
    <xdr:ext cx="469744" cy="259045"/>
    <xdr:sp macro="" textlink="">
      <xdr:nvSpPr>
        <xdr:cNvPr id="678" name="【庁舎】&#10;一人当たり面積該当値テキスト"/>
        <xdr:cNvSpPr txBox="1"/>
      </xdr:nvSpPr>
      <xdr:spPr>
        <a:xfrm>
          <a:off x="22199600" y="1716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156845</xdr:rowOff>
    </xdr:from>
    <xdr:to>
      <xdr:col>112</xdr:col>
      <xdr:colOff>38100</xdr:colOff>
      <xdr:row>101</xdr:row>
      <xdr:rowOff>86995</xdr:rowOff>
    </xdr:to>
    <xdr:sp macro="" textlink="">
      <xdr:nvSpPr>
        <xdr:cNvPr id="679" name="楕円 678"/>
        <xdr:cNvSpPr/>
      </xdr:nvSpPr>
      <xdr:spPr>
        <a:xfrm>
          <a:off x="21272500" y="1730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36195</xdr:rowOff>
    </xdr:from>
    <xdr:to>
      <xdr:col>116</xdr:col>
      <xdr:colOff>63500</xdr:colOff>
      <xdr:row>101</xdr:row>
      <xdr:rowOff>47625</xdr:rowOff>
    </xdr:to>
    <xdr:cxnSp macro="">
      <xdr:nvCxnSpPr>
        <xdr:cNvPr id="680" name="直線コネクタ 679"/>
        <xdr:cNvCxnSpPr/>
      </xdr:nvCxnSpPr>
      <xdr:spPr>
        <a:xfrm>
          <a:off x="21323300" y="1735264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133986</xdr:rowOff>
    </xdr:from>
    <xdr:to>
      <xdr:col>107</xdr:col>
      <xdr:colOff>101600</xdr:colOff>
      <xdr:row>101</xdr:row>
      <xdr:rowOff>64136</xdr:rowOff>
    </xdr:to>
    <xdr:sp macro="" textlink="">
      <xdr:nvSpPr>
        <xdr:cNvPr id="681" name="楕円 680"/>
        <xdr:cNvSpPr/>
      </xdr:nvSpPr>
      <xdr:spPr>
        <a:xfrm>
          <a:off x="20383500" y="1727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13336</xdr:rowOff>
    </xdr:from>
    <xdr:to>
      <xdr:col>111</xdr:col>
      <xdr:colOff>177800</xdr:colOff>
      <xdr:row>101</xdr:row>
      <xdr:rowOff>36195</xdr:rowOff>
    </xdr:to>
    <xdr:cxnSp macro="">
      <xdr:nvCxnSpPr>
        <xdr:cNvPr id="682" name="直線コネクタ 681"/>
        <xdr:cNvCxnSpPr/>
      </xdr:nvCxnSpPr>
      <xdr:spPr>
        <a:xfrm>
          <a:off x="20434300" y="1732978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122555</xdr:rowOff>
    </xdr:from>
    <xdr:to>
      <xdr:col>102</xdr:col>
      <xdr:colOff>165100</xdr:colOff>
      <xdr:row>101</xdr:row>
      <xdr:rowOff>52705</xdr:rowOff>
    </xdr:to>
    <xdr:sp macro="" textlink="">
      <xdr:nvSpPr>
        <xdr:cNvPr id="683" name="楕円 682"/>
        <xdr:cNvSpPr/>
      </xdr:nvSpPr>
      <xdr:spPr>
        <a:xfrm>
          <a:off x="19494500" y="1726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1905</xdr:rowOff>
    </xdr:from>
    <xdr:to>
      <xdr:col>107</xdr:col>
      <xdr:colOff>50800</xdr:colOff>
      <xdr:row>101</xdr:row>
      <xdr:rowOff>13336</xdr:rowOff>
    </xdr:to>
    <xdr:cxnSp macro="">
      <xdr:nvCxnSpPr>
        <xdr:cNvPr id="684" name="直線コネクタ 683"/>
        <xdr:cNvCxnSpPr/>
      </xdr:nvCxnSpPr>
      <xdr:spPr>
        <a:xfrm>
          <a:off x="19545300" y="1731835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3827</xdr:rowOff>
    </xdr:from>
    <xdr:ext cx="469744" cy="259045"/>
    <xdr:sp macro="" textlink="">
      <xdr:nvSpPr>
        <xdr:cNvPr id="685" name="n_1aveValue【庁舎】&#10;一人当たり面積"/>
        <xdr:cNvSpPr txBox="1"/>
      </xdr:nvSpPr>
      <xdr:spPr>
        <a:xfrm>
          <a:off x="21075727" y="178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20972</xdr:rowOff>
    </xdr:from>
    <xdr:ext cx="469744" cy="259045"/>
    <xdr:sp macro="" textlink="">
      <xdr:nvSpPr>
        <xdr:cNvPr id="686" name="n_2aveValue【庁舎】&#10;一人当たり面積"/>
        <xdr:cNvSpPr txBox="1"/>
      </xdr:nvSpPr>
      <xdr:spPr>
        <a:xfrm>
          <a:off x="20199427" y="1785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140988</xdr:rowOff>
    </xdr:from>
    <xdr:ext cx="469744" cy="259045"/>
    <xdr:sp macro="" textlink="">
      <xdr:nvSpPr>
        <xdr:cNvPr id="687" name="n_3aveValue【庁舎】&#10;一人当たり面積"/>
        <xdr:cNvSpPr txBox="1"/>
      </xdr:nvSpPr>
      <xdr:spPr>
        <a:xfrm>
          <a:off x="19310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103522</xdr:rowOff>
    </xdr:from>
    <xdr:ext cx="469744" cy="259045"/>
    <xdr:sp macro="" textlink="">
      <xdr:nvSpPr>
        <xdr:cNvPr id="688" name="n_1mainValue【庁舎】&#10;一人当たり面積"/>
        <xdr:cNvSpPr txBox="1"/>
      </xdr:nvSpPr>
      <xdr:spPr>
        <a:xfrm>
          <a:off x="21075727" y="1707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80663</xdr:rowOff>
    </xdr:from>
    <xdr:ext cx="469744" cy="259045"/>
    <xdr:sp macro="" textlink="">
      <xdr:nvSpPr>
        <xdr:cNvPr id="689" name="n_2mainValue【庁舎】&#10;一人当たり面積"/>
        <xdr:cNvSpPr txBox="1"/>
      </xdr:nvSpPr>
      <xdr:spPr>
        <a:xfrm>
          <a:off x="20199427" y="1705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69232</xdr:rowOff>
    </xdr:from>
    <xdr:ext cx="469744" cy="259045"/>
    <xdr:sp macro="" textlink="">
      <xdr:nvSpPr>
        <xdr:cNvPr id="690" name="n_3mainValue【庁舎】&#10;一人当たり面積"/>
        <xdr:cNvSpPr txBox="1"/>
      </xdr:nvSpPr>
      <xdr:spPr>
        <a:xfrm>
          <a:off x="19310427" y="1704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類似団体と比較して有形固定資産減価償却率が低い施設は、庁舎（</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34.8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％）となっており、本庁舎</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（東棟）を</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新築</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したことから、取得価格が増加し、減価償却率が低くなっている。</a:t>
          </a: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類似団体と比較して有形固定資産減価償却率が高い施設は、市民会館（</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75.0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％）、体育館・プール（</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74.1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％）、図書館（</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61.3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％）となっており、市民会館と図書館</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建物付属設備</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のほとん</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どが耐用年数超えている</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ため</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、減価償却率が高くなっている</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ことから</a:t>
          </a:r>
          <a:r>
            <a:rPr lang="ja-JP" altLang="ja-JP" sz="1100">
              <a:solidFill>
                <a:schemeClr val="dk1"/>
              </a:solidFill>
              <a:effectLst/>
              <a:latin typeface="+mn-lt"/>
              <a:ea typeface="+mn-ea"/>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おける個別施設計画を策定後、当該計画に基づいた施設の更新・維持管理を適切に行っていくことにより今後の維持管理費用の減少を含めた公共施設マネジメントの適正化に努める。</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また、</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体育施設について</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昭和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年前後に建設された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施設が多く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減価償却が進ん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できて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特に</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具志川総合体育館は、整備後</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38</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年が経過し</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老朽化</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が進んでいることや耐震性にも問題があることから、</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利用者の安全性や利便性を確保するため、</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建替えを検討していく。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沖縄県うるま市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123,976
122,815
87.02
60,399,801
58,342,078
1,829,010
27,524,149
49,491,637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overflow" horzOverflow="overflow"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本市における財政力指数については、単年度で見た場合、</a:t>
          </a:r>
          <a:r>
            <a:rPr kumimoji="1" lang="en-US" altLang="ja-JP" sz="1200">
              <a:latin typeface="ＭＳ Ｐゴシック" panose="020B0600070205080204" pitchFamily="50" charset="-128"/>
              <a:ea typeface="ＭＳ Ｐゴシック" panose="020B0600070205080204" pitchFamily="50" charset="-128"/>
            </a:rPr>
            <a:t>H</a:t>
          </a:r>
          <a:r>
            <a:rPr kumimoji="1" lang="ja-JP" altLang="en-US" sz="1200">
              <a:latin typeface="ＭＳ Ｐゴシック" panose="020B0600070205080204" pitchFamily="50" charset="-128"/>
              <a:ea typeface="ＭＳ Ｐゴシック" panose="020B0600070205080204" pitchFamily="50" charset="-128"/>
            </a:rPr>
            <a:t>２８年度：</a:t>
          </a:r>
          <a:r>
            <a:rPr kumimoji="1" lang="en-US" altLang="ja-JP" sz="1200">
              <a:latin typeface="ＭＳ Ｐゴシック" panose="020B0600070205080204" pitchFamily="50" charset="-128"/>
              <a:ea typeface="ＭＳ Ｐゴシック" panose="020B0600070205080204" pitchFamily="50" charset="-128"/>
            </a:rPr>
            <a:t>0.46</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H</a:t>
          </a:r>
          <a:r>
            <a:rPr kumimoji="1" lang="ja-JP" altLang="en-US" sz="1200">
              <a:latin typeface="ＭＳ Ｐゴシック" panose="020B0600070205080204" pitchFamily="50" charset="-128"/>
              <a:ea typeface="ＭＳ Ｐゴシック" panose="020B0600070205080204" pitchFamily="50" charset="-128"/>
            </a:rPr>
            <a:t>２９年度：</a:t>
          </a:r>
          <a:r>
            <a:rPr kumimoji="1" lang="en-US" altLang="ja-JP" sz="1200">
              <a:latin typeface="ＭＳ Ｐゴシック" panose="020B0600070205080204" pitchFamily="50" charset="-128"/>
              <a:ea typeface="ＭＳ Ｐゴシック" panose="020B0600070205080204" pitchFamily="50" charset="-128"/>
            </a:rPr>
            <a:t>0.47</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H</a:t>
          </a:r>
          <a:r>
            <a:rPr kumimoji="1" lang="ja-JP" altLang="en-US" sz="1200">
              <a:latin typeface="ＭＳ Ｐゴシック" panose="020B0600070205080204" pitchFamily="50" charset="-128"/>
              <a:ea typeface="ＭＳ Ｐゴシック" panose="020B0600070205080204" pitchFamily="50" charset="-128"/>
            </a:rPr>
            <a:t>３０年度：</a:t>
          </a:r>
          <a:r>
            <a:rPr kumimoji="1" lang="en-US" altLang="ja-JP" sz="1200">
              <a:latin typeface="ＭＳ Ｐゴシック" panose="020B0600070205080204" pitchFamily="50" charset="-128"/>
              <a:ea typeface="ＭＳ Ｐゴシック" panose="020B0600070205080204" pitchFamily="50" charset="-128"/>
            </a:rPr>
            <a:t>0.48</a:t>
          </a:r>
          <a:r>
            <a:rPr kumimoji="1" lang="ja-JP" altLang="en-US" sz="1200">
              <a:latin typeface="ＭＳ Ｐゴシック" panose="020B0600070205080204" pitchFamily="50" charset="-128"/>
              <a:ea typeface="ＭＳ Ｐゴシック" panose="020B0600070205080204" pitchFamily="50" charset="-128"/>
            </a:rPr>
            <a:t>となっており、年々上昇傾向となっている。基準財政需要額において、公債費、生活保護費や社会福祉費等の社会保障経費が年々増加しているが、基準財政収入額における、市町村民税及び固定資産税も年々増加しており、基準財政需要額の増加率に比べ、基準財政収入額の増加率が上回っていることが財政力指数上昇の要因として考えられる。しかしながら、類似団体平均値を</a:t>
          </a:r>
          <a:r>
            <a:rPr kumimoji="1" lang="en-US" altLang="ja-JP" sz="1200">
              <a:latin typeface="ＭＳ Ｐゴシック" panose="020B0600070205080204" pitchFamily="50" charset="-128"/>
              <a:ea typeface="ＭＳ Ｐゴシック" panose="020B0600070205080204" pitchFamily="50" charset="-128"/>
            </a:rPr>
            <a:t>0.15</a:t>
          </a:r>
          <a:r>
            <a:rPr kumimoji="1" lang="ja-JP" altLang="en-US" sz="1200">
              <a:latin typeface="ＭＳ Ｐゴシック" panose="020B0600070205080204" pitchFamily="50" charset="-128"/>
              <a:ea typeface="ＭＳ Ｐゴシック" panose="020B0600070205080204" pitchFamily="50" charset="-128"/>
            </a:rPr>
            <a:t>ポイント下回っていることから、今後も自主財源の要である市税増収に取り組み、財政基盤の強化に努める。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46</xdr:row>
      <xdr:rowOff>11793</xdr:rowOff>
    </xdr:to>
    <xdr:cxnSp macro="">
      <xdr:nvCxnSpPr>
        <xdr:cNvPr id="66" name="直線コネクタ 65"/>
        <xdr:cNvCxnSpPr/>
      </xdr:nvCxnSpPr>
      <xdr:spPr>
        <a:xfrm flipV="1">
          <a:off x="4953000" y="6295572"/>
          <a:ext cx="0" cy="1602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10885</xdr:rowOff>
    </xdr:from>
    <xdr:to>
      <xdr:col>23</xdr:col>
      <xdr:colOff>133350</xdr:colOff>
      <xdr:row>45</xdr:row>
      <xdr:rowOff>28122</xdr:rowOff>
    </xdr:to>
    <xdr:cxnSp macro="">
      <xdr:nvCxnSpPr>
        <xdr:cNvPr id="71" name="直線コネクタ 70"/>
        <xdr:cNvCxnSpPr/>
      </xdr:nvCxnSpPr>
      <xdr:spPr>
        <a:xfrm flipV="1">
          <a:off x="4114800" y="77261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2"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3" name="フローチャート: 判断 72"/>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28122</xdr:rowOff>
    </xdr:from>
    <xdr:to>
      <xdr:col>19</xdr:col>
      <xdr:colOff>133350</xdr:colOff>
      <xdr:row>45</xdr:row>
      <xdr:rowOff>28122</xdr:rowOff>
    </xdr:to>
    <xdr:cxnSp macro="">
      <xdr:nvCxnSpPr>
        <xdr:cNvPr id="74" name="直線コネクタ 73"/>
        <xdr:cNvCxnSpPr/>
      </xdr:nvCxnSpPr>
      <xdr:spPr>
        <a:xfrm>
          <a:off x="3225800" y="7743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61685</xdr:rowOff>
    </xdr:from>
    <xdr:to>
      <xdr:col>19</xdr:col>
      <xdr:colOff>184150</xdr:colOff>
      <xdr:row>43</xdr:row>
      <xdr:rowOff>163285</xdr:rowOff>
    </xdr:to>
    <xdr:sp macro="" textlink="">
      <xdr:nvSpPr>
        <xdr:cNvPr id="75" name="フローチャート: 判断 74"/>
        <xdr:cNvSpPr/>
      </xdr:nvSpPr>
      <xdr:spPr>
        <a:xfrm>
          <a:off x="4064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2012</xdr:rowOff>
    </xdr:from>
    <xdr:ext cx="736600" cy="259045"/>
    <xdr:sp macro="" textlink="">
      <xdr:nvSpPr>
        <xdr:cNvPr id="76" name="テキスト ボックス 75"/>
        <xdr:cNvSpPr txBox="1"/>
      </xdr:nvSpPr>
      <xdr:spPr>
        <a:xfrm>
          <a:off x="3733800" y="720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28122</xdr:rowOff>
    </xdr:from>
    <xdr:to>
      <xdr:col>15</xdr:col>
      <xdr:colOff>82550</xdr:colOff>
      <xdr:row>45</xdr:row>
      <xdr:rowOff>45357</xdr:rowOff>
    </xdr:to>
    <xdr:cxnSp macro="">
      <xdr:nvCxnSpPr>
        <xdr:cNvPr id="77" name="直線コネクタ 76"/>
        <xdr:cNvCxnSpPr/>
      </xdr:nvCxnSpPr>
      <xdr:spPr>
        <a:xfrm flipV="1">
          <a:off x="2336800" y="77433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61685</xdr:rowOff>
    </xdr:from>
    <xdr:to>
      <xdr:col>15</xdr:col>
      <xdr:colOff>133350</xdr:colOff>
      <xdr:row>43</xdr:row>
      <xdr:rowOff>163285</xdr:rowOff>
    </xdr:to>
    <xdr:sp macro="" textlink="">
      <xdr:nvSpPr>
        <xdr:cNvPr id="78" name="フローチャート: 判断 77"/>
        <xdr:cNvSpPr/>
      </xdr:nvSpPr>
      <xdr:spPr>
        <a:xfrm>
          <a:off x="3175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2012</xdr:rowOff>
    </xdr:from>
    <xdr:ext cx="762000" cy="259045"/>
    <xdr:sp macro="" textlink="">
      <xdr:nvSpPr>
        <xdr:cNvPr id="79" name="テキスト ボックス 78"/>
        <xdr:cNvSpPr txBox="1"/>
      </xdr:nvSpPr>
      <xdr:spPr>
        <a:xfrm>
          <a:off x="2844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45357</xdr:rowOff>
    </xdr:from>
    <xdr:to>
      <xdr:col>11</xdr:col>
      <xdr:colOff>31750</xdr:colOff>
      <xdr:row>45</xdr:row>
      <xdr:rowOff>45357</xdr:rowOff>
    </xdr:to>
    <xdr:cxnSp macro="">
      <xdr:nvCxnSpPr>
        <xdr:cNvPr id="80" name="直線コネクタ 79"/>
        <xdr:cNvCxnSpPr/>
      </xdr:nvCxnSpPr>
      <xdr:spPr>
        <a:xfrm>
          <a:off x="1447800" y="77606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2" name="テキスト ボックス 81"/>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84" name="テキスト ボックス 83"/>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131535</xdr:rowOff>
    </xdr:from>
    <xdr:to>
      <xdr:col>23</xdr:col>
      <xdr:colOff>184150</xdr:colOff>
      <xdr:row>45</xdr:row>
      <xdr:rowOff>61685</xdr:rowOff>
    </xdr:to>
    <xdr:sp macro="" textlink="">
      <xdr:nvSpPr>
        <xdr:cNvPr id="90" name="楕円 89"/>
        <xdr:cNvSpPr/>
      </xdr:nvSpPr>
      <xdr:spPr>
        <a:xfrm>
          <a:off x="49022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103612</xdr:rowOff>
    </xdr:from>
    <xdr:ext cx="762000" cy="259045"/>
    <xdr:sp macro="" textlink="">
      <xdr:nvSpPr>
        <xdr:cNvPr id="91" name="財政力該当値テキスト"/>
        <xdr:cNvSpPr txBox="1"/>
      </xdr:nvSpPr>
      <xdr:spPr>
        <a:xfrm>
          <a:off x="5041900" y="764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148772</xdr:rowOff>
    </xdr:from>
    <xdr:to>
      <xdr:col>19</xdr:col>
      <xdr:colOff>184150</xdr:colOff>
      <xdr:row>45</xdr:row>
      <xdr:rowOff>78922</xdr:rowOff>
    </xdr:to>
    <xdr:sp macro="" textlink="">
      <xdr:nvSpPr>
        <xdr:cNvPr id="92" name="楕円 91"/>
        <xdr:cNvSpPr/>
      </xdr:nvSpPr>
      <xdr:spPr>
        <a:xfrm>
          <a:off x="4064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63699</xdr:rowOff>
    </xdr:from>
    <xdr:ext cx="736600" cy="259045"/>
    <xdr:sp macro="" textlink="">
      <xdr:nvSpPr>
        <xdr:cNvPr id="93" name="テキスト ボックス 92"/>
        <xdr:cNvSpPr txBox="1"/>
      </xdr:nvSpPr>
      <xdr:spPr>
        <a:xfrm>
          <a:off x="3733800" y="777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148772</xdr:rowOff>
    </xdr:from>
    <xdr:to>
      <xdr:col>15</xdr:col>
      <xdr:colOff>133350</xdr:colOff>
      <xdr:row>45</xdr:row>
      <xdr:rowOff>78922</xdr:rowOff>
    </xdr:to>
    <xdr:sp macro="" textlink="">
      <xdr:nvSpPr>
        <xdr:cNvPr id="94" name="楕円 93"/>
        <xdr:cNvSpPr/>
      </xdr:nvSpPr>
      <xdr:spPr>
        <a:xfrm>
          <a:off x="3175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63699</xdr:rowOff>
    </xdr:from>
    <xdr:ext cx="762000" cy="259045"/>
    <xdr:sp macro="" textlink="">
      <xdr:nvSpPr>
        <xdr:cNvPr id="95" name="テキスト ボックス 94"/>
        <xdr:cNvSpPr txBox="1"/>
      </xdr:nvSpPr>
      <xdr:spPr>
        <a:xfrm>
          <a:off x="2844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166007</xdr:rowOff>
    </xdr:from>
    <xdr:to>
      <xdr:col>11</xdr:col>
      <xdr:colOff>82550</xdr:colOff>
      <xdr:row>45</xdr:row>
      <xdr:rowOff>96157</xdr:rowOff>
    </xdr:to>
    <xdr:sp macro="" textlink="">
      <xdr:nvSpPr>
        <xdr:cNvPr id="96" name="楕円 95"/>
        <xdr:cNvSpPr/>
      </xdr:nvSpPr>
      <xdr:spPr>
        <a:xfrm>
          <a:off x="2286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80934</xdr:rowOff>
    </xdr:from>
    <xdr:ext cx="762000" cy="259045"/>
    <xdr:sp macro="" textlink="">
      <xdr:nvSpPr>
        <xdr:cNvPr id="97" name="テキスト ボックス 96"/>
        <xdr:cNvSpPr txBox="1"/>
      </xdr:nvSpPr>
      <xdr:spPr>
        <a:xfrm>
          <a:off x="1955800" y="779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166007</xdr:rowOff>
    </xdr:from>
    <xdr:to>
      <xdr:col>7</xdr:col>
      <xdr:colOff>31750</xdr:colOff>
      <xdr:row>45</xdr:row>
      <xdr:rowOff>96157</xdr:rowOff>
    </xdr:to>
    <xdr:sp macro="" textlink="">
      <xdr:nvSpPr>
        <xdr:cNvPr id="98" name="楕円 97"/>
        <xdr:cNvSpPr/>
      </xdr:nvSpPr>
      <xdr:spPr>
        <a:xfrm>
          <a:off x="1397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80934</xdr:rowOff>
    </xdr:from>
    <xdr:ext cx="762000" cy="259045"/>
    <xdr:sp macro="" textlink="">
      <xdr:nvSpPr>
        <xdr:cNvPr id="99" name="テキスト ボックス 98"/>
        <xdr:cNvSpPr txBox="1"/>
      </xdr:nvSpPr>
      <xdr:spPr>
        <a:xfrm>
          <a:off x="1066800" y="779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overflow" horzOverflow="overflow" vert="horz" rtlCol="0" anchor="t"/>
        <a:lstStyle/>
        <a:p>
          <a:r>
            <a:rPr kumimoji="1" lang="ja-JP" altLang="en-US" sz="1250">
              <a:latin typeface="ＭＳ Ｐゴシック" panose="020B0600070205080204" pitchFamily="50" charset="-128"/>
              <a:ea typeface="ＭＳ Ｐゴシック" panose="020B0600070205080204" pitchFamily="50" charset="-128"/>
            </a:rPr>
            <a:t>　本市における一般財源等充当経常経費と経常一般財源等は共に上昇傾向であるが、経常一般財源等の増加以上に一般財源等充当経常経費の増加が大きいことから、経常収支比率においても毎年上昇している。構成としては、人件費：</a:t>
          </a:r>
          <a:r>
            <a:rPr kumimoji="1" lang="en-US" altLang="ja-JP" sz="1250">
              <a:latin typeface="ＭＳ Ｐゴシック" panose="020B0600070205080204" pitchFamily="50" charset="-128"/>
              <a:ea typeface="ＭＳ Ｐゴシック" panose="020B0600070205080204" pitchFamily="50" charset="-128"/>
            </a:rPr>
            <a:t>23.3</a:t>
          </a:r>
          <a:r>
            <a:rPr kumimoji="1" lang="ja-JP" altLang="en-US" sz="1250">
              <a:latin typeface="ＭＳ Ｐゴシック" panose="020B0600070205080204" pitchFamily="50" charset="-128"/>
              <a:ea typeface="ＭＳ Ｐゴシック" panose="020B0600070205080204" pitchFamily="50" charset="-128"/>
            </a:rPr>
            <a:t>％、扶助費：</a:t>
          </a:r>
          <a:r>
            <a:rPr kumimoji="1" lang="en-US" altLang="ja-JP" sz="1250">
              <a:latin typeface="ＭＳ Ｐゴシック" panose="020B0600070205080204" pitchFamily="50" charset="-128"/>
              <a:ea typeface="ＭＳ Ｐゴシック" panose="020B0600070205080204" pitchFamily="50" charset="-128"/>
            </a:rPr>
            <a:t>21.0</a:t>
          </a:r>
          <a:r>
            <a:rPr kumimoji="1" lang="ja-JP" altLang="en-US" sz="1250">
              <a:latin typeface="ＭＳ Ｐゴシック" panose="020B0600070205080204" pitchFamily="50" charset="-128"/>
              <a:ea typeface="ＭＳ Ｐゴシック" panose="020B0600070205080204" pitchFamily="50" charset="-128"/>
            </a:rPr>
            <a:t>％となっており、生活保護扶助費や法人保育所運営費等の扶助費の伸びが大きくなっている。一方、経常一般財源についても年々上昇しているものの、一般財源等充当経常経費の増加に追いついておらず、さらに、普通交付税の一本算定への移行が控えていることから、今後も経常収支比率については、上昇が想定されるため、事務事業の効率化や内部管理経費の点検等、歳出の効率化・節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121496</xdr:rowOff>
    </xdr:from>
    <xdr:to>
      <xdr:col>23</xdr:col>
      <xdr:colOff>133350</xdr:colOff>
      <xdr:row>66</xdr:row>
      <xdr:rowOff>146896</xdr:rowOff>
    </xdr:to>
    <xdr:cxnSp macro="">
      <xdr:nvCxnSpPr>
        <xdr:cNvPr id="129" name="直線コネクタ 128"/>
        <xdr:cNvCxnSpPr/>
      </xdr:nvCxnSpPr>
      <xdr:spPr>
        <a:xfrm flipV="1">
          <a:off x="4953000" y="9894146"/>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118973</xdr:rowOff>
    </xdr:from>
    <xdr:ext cx="762000" cy="259045"/>
    <xdr:sp macro="" textlink="">
      <xdr:nvSpPr>
        <xdr:cNvPr id="130" name="財政構造の弾力性最小値テキスト"/>
        <xdr:cNvSpPr txBox="1"/>
      </xdr:nvSpPr>
      <xdr:spPr>
        <a:xfrm>
          <a:off x="5041900" y="114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146896</xdr:rowOff>
    </xdr:from>
    <xdr:to>
      <xdr:col>24</xdr:col>
      <xdr:colOff>12700</xdr:colOff>
      <xdr:row>66</xdr:row>
      <xdr:rowOff>146896</xdr:rowOff>
    </xdr:to>
    <xdr:cxnSp macro="">
      <xdr:nvCxnSpPr>
        <xdr:cNvPr id="131" name="直線コネクタ 130"/>
        <xdr:cNvCxnSpPr/>
      </xdr:nvCxnSpPr>
      <xdr:spPr>
        <a:xfrm>
          <a:off x="4864100" y="1146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36423</xdr:rowOff>
    </xdr:from>
    <xdr:ext cx="762000" cy="259045"/>
    <xdr:sp macro="" textlink="">
      <xdr:nvSpPr>
        <xdr:cNvPr id="132" name="財政構造の弾力性最大値テキスト"/>
        <xdr:cNvSpPr txBox="1"/>
      </xdr:nvSpPr>
      <xdr:spPr>
        <a:xfrm>
          <a:off x="5041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121496</xdr:rowOff>
    </xdr:from>
    <xdr:to>
      <xdr:col>24</xdr:col>
      <xdr:colOff>12700</xdr:colOff>
      <xdr:row>57</xdr:row>
      <xdr:rowOff>121496</xdr:rowOff>
    </xdr:to>
    <xdr:cxnSp macro="">
      <xdr:nvCxnSpPr>
        <xdr:cNvPr id="133" name="直線コネクタ 132"/>
        <xdr:cNvCxnSpPr/>
      </xdr:nvCxnSpPr>
      <xdr:spPr>
        <a:xfrm>
          <a:off x="4864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25400</xdr:rowOff>
    </xdr:from>
    <xdr:to>
      <xdr:col>23</xdr:col>
      <xdr:colOff>133350</xdr:colOff>
      <xdr:row>61</xdr:row>
      <xdr:rowOff>87206</xdr:rowOff>
    </xdr:to>
    <xdr:cxnSp macro="">
      <xdr:nvCxnSpPr>
        <xdr:cNvPr id="134" name="直線コネクタ 133"/>
        <xdr:cNvCxnSpPr/>
      </xdr:nvCxnSpPr>
      <xdr:spPr>
        <a:xfrm>
          <a:off x="4114800" y="10312400"/>
          <a:ext cx="8382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36847</xdr:rowOff>
    </xdr:from>
    <xdr:ext cx="762000" cy="259045"/>
    <xdr:sp macro="" textlink="">
      <xdr:nvSpPr>
        <xdr:cNvPr id="135" name="財政構造の弾力性平均値テキスト"/>
        <xdr:cNvSpPr txBox="1"/>
      </xdr:nvSpPr>
      <xdr:spPr>
        <a:xfrm>
          <a:off x="5041900" y="1032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36" name="フローチャート: 判断 135"/>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100330</xdr:rowOff>
    </xdr:from>
    <xdr:to>
      <xdr:col>19</xdr:col>
      <xdr:colOff>133350</xdr:colOff>
      <xdr:row>60</xdr:row>
      <xdr:rowOff>25400</xdr:rowOff>
    </xdr:to>
    <xdr:cxnSp macro="">
      <xdr:nvCxnSpPr>
        <xdr:cNvPr id="137" name="直線コネクタ 136"/>
        <xdr:cNvCxnSpPr/>
      </xdr:nvCxnSpPr>
      <xdr:spPr>
        <a:xfrm>
          <a:off x="3225800" y="102158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119380</xdr:rowOff>
    </xdr:from>
    <xdr:to>
      <xdr:col>19</xdr:col>
      <xdr:colOff>184150</xdr:colOff>
      <xdr:row>61</xdr:row>
      <xdr:rowOff>49530</xdr:rowOff>
    </xdr:to>
    <xdr:sp macro="" textlink="">
      <xdr:nvSpPr>
        <xdr:cNvPr id="138" name="フローチャート: 判断 137"/>
        <xdr:cNvSpPr/>
      </xdr:nvSpPr>
      <xdr:spPr>
        <a:xfrm>
          <a:off x="4064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34307</xdr:rowOff>
    </xdr:from>
    <xdr:ext cx="736600" cy="259045"/>
    <xdr:sp macro="" textlink="">
      <xdr:nvSpPr>
        <xdr:cNvPr id="139" name="テキスト ボックス 138"/>
        <xdr:cNvSpPr txBox="1"/>
      </xdr:nvSpPr>
      <xdr:spPr>
        <a:xfrm>
          <a:off x="3733800" y="1049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57</xdr:row>
      <xdr:rowOff>153670</xdr:rowOff>
    </xdr:from>
    <xdr:to>
      <xdr:col>15</xdr:col>
      <xdr:colOff>82550</xdr:colOff>
      <xdr:row>59</xdr:row>
      <xdr:rowOff>100330</xdr:rowOff>
    </xdr:to>
    <xdr:cxnSp macro="">
      <xdr:nvCxnSpPr>
        <xdr:cNvPr id="140" name="直線コネクタ 139"/>
        <xdr:cNvCxnSpPr/>
      </xdr:nvCxnSpPr>
      <xdr:spPr>
        <a:xfrm>
          <a:off x="2336800" y="992632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95250</xdr:rowOff>
    </xdr:from>
    <xdr:to>
      <xdr:col>15</xdr:col>
      <xdr:colOff>133350</xdr:colOff>
      <xdr:row>61</xdr:row>
      <xdr:rowOff>25400</xdr:rowOff>
    </xdr:to>
    <xdr:sp macro="" textlink="">
      <xdr:nvSpPr>
        <xdr:cNvPr id="141" name="フローチャート: 判断 140"/>
        <xdr:cNvSpPr/>
      </xdr:nvSpPr>
      <xdr:spPr>
        <a:xfrm>
          <a:off x="3175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10177</xdr:rowOff>
    </xdr:from>
    <xdr:ext cx="762000" cy="259045"/>
    <xdr:sp macro="" textlink="">
      <xdr:nvSpPr>
        <xdr:cNvPr id="142" name="テキスト ボックス 141"/>
        <xdr:cNvSpPr txBox="1"/>
      </xdr:nvSpPr>
      <xdr:spPr>
        <a:xfrm>
          <a:off x="2844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153670</xdr:rowOff>
    </xdr:from>
    <xdr:to>
      <xdr:col>11</xdr:col>
      <xdr:colOff>31750</xdr:colOff>
      <xdr:row>58</xdr:row>
      <xdr:rowOff>54610</xdr:rowOff>
    </xdr:to>
    <xdr:cxnSp macro="">
      <xdr:nvCxnSpPr>
        <xdr:cNvPr id="143" name="直線コネクタ 142"/>
        <xdr:cNvCxnSpPr/>
      </xdr:nvCxnSpPr>
      <xdr:spPr>
        <a:xfrm flipV="1">
          <a:off x="1447800" y="99263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105833</xdr:rowOff>
    </xdr:from>
    <xdr:to>
      <xdr:col>11</xdr:col>
      <xdr:colOff>82550</xdr:colOff>
      <xdr:row>60</xdr:row>
      <xdr:rowOff>35983</xdr:rowOff>
    </xdr:to>
    <xdr:sp macro="" textlink="">
      <xdr:nvSpPr>
        <xdr:cNvPr id="144" name="フローチャート: 判断 143"/>
        <xdr:cNvSpPr/>
      </xdr:nvSpPr>
      <xdr:spPr>
        <a:xfrm>
          <a:off x="2286000" y="1022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20760</xdr:rowOff>
    </xdr:from>
    <xdr:ext cx="762000" cy="259045"/>
    <xdr:sp macro="" textlink="">
      <xdr:nvSpPr>
        <xdr:cNvPr id="145" name="テキスト ボックス 144"/>
        <xdr:cNvSpPr txBox="1"/>
      </xdr:nvSpPr>
      <xdr:spPr>
        <a:xfrm>
          <a:off x="1955800" y="1030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46" name="フローチャート: 判断 145"/>
        <xdr:cNvSpPr/>
      </xdr:nvSpPr>
      <xdr:spPr>
        <a:xfrm>
          <a:off x="1397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34307</xdr:rowOff>
    </xdr:from>
    <xdr:ext cx="762000" cy="259045"/>
    <xdr:sp macro="" textlink="">
      <xdr:nvSpPr>
        <xdr:cNvPr id="147" name="テキスト ボックス 146"/>
        <xdr:cNvSpPr txBox="1"/>
      </xdr:nvSpPr>
      <xdr:spPr>
        <a:xfrm>
          <a:off x="1066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36406</xdr:rowOff>
    </xdr:from>
    <xdr:to>
      <xdr:col>23</xdr:col>
      <xdr:colOff>184150</xdr:colOff>
      <xdr:row>61</xdr:row>
      <xdr:rowOff>138006</xdr:rowOff>
    </xdr:to>
    <xdr:sp macro="" textlink="">
      <xdr:nvSpPr>
        <xdr:cNvPr id="153" name="楕円 152"/>
        <xdr:cNvSpPr/>
      </xdr:nvSpPr>
      <xdr:spPr>
        <a:xfrm>
          <a:off x="49022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8483</xdr:rowOff>
    </xdr:from>
    <xdr:ext cx="762000" cy="259045"/>
    <xdr:sp macro="" textlink="">
      <xdr:nvSpPr>
        <xdr:cNvPr id="154" name="財政構造の弾力性該当値テキスト"/>
        <xdr:cNvSpPr txBox="1"/>
      </xdr:nvSpPr>
      <xdr:spPr>
        <a:xfrm>
          <a:off x="5041900" y="1046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146050</xdr:rowOff>
    </xdr:from>
    <xdr:to>
      <xdr:col>19</xdr:col>
      <xdr:colOff>184150</xdr:colOff>
      <xdr:row>60</xdr:row>
      <xdr:rowOff>76200</xdr:rowOff>
    </xdr:to>
    <xdr:sp macro="" textlink="">
      <xdr:nvSpPr>
        <xdr:cNvPr id="155" name="楕円 154"/>
        <xdr:cNvSpPr/>
      </xdr:nvSpPr>
      <xdr:spPr>
        <a:xfrm>
          <a:off x="4064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86377</xdr:rowOff>
    </xdr:from>
    <xdr:ext cx="736600" cy="259045"/>
    <xdr:sp macro="" textlink="">
      <xdr:nvSpPr>
        <xdr:cNvPr id="156" name="テキスト ボックス 155"/>
        <xdr:cNvSpPr txBox="1"/>
      </xdr:nvSpPr>
      <xdr:spPr>
        <a:xfrm>
          <a:off x="3733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49530</xdr:rowOff>
    </xdr:from>
    <xdr:to>
      <xdr:col>15</xdr:col>
      <xdr:colOff>133350</xdr:colOff>
      <xdr:row>59</xdr:row>
      <xdr:rowOff>151130</xdr:rowOff>
    </xdr:to>
    <xdr:sp macro="" textlink="">
      <xdr:nvSpPr>
        <xdr:cNvPr id="157" name="楕円 156"/>
        <xdr:cNvSpPr/>
      </xdr:nvSpPr>
      <xdr:spPr>
        <a:xfrm>
          <a:off x="3175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161307</xdr:rowOff>
    </xdr:from>
    <xdr:ext cx="762000" cy="259045"/>
    <xdr:sp macro="" textlink="">
      <xdr:nvSpPr>
        <xdr:cNvPr id="158" name="テキスト ボックス 157"/>
        <xdr:cNvSpPr txBox="1"/>
      </xdr:nvSpPr>
      <xdr:spPr>
        <a:xfrm>
          <a:off x="2844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57</xdr:row>
      <xdr:rowOff>102870</xdr:rowOff>
    </xdr:from>
    <xdr:to>
      <xdr:col>11</xdr:col>
      <xdr:colOff>82550</xdr:colOff>
      <xdr:row>58</xdr:row>
      <xdr:rowOff>33020</xdr:rowOff>
    </xdr:to>
    <xdr:sp macro="" textlink="">
      <xdr:nvSpPr>
        <xdr:cNvPr id="159" name="楕円 158"/>
        <xdr:cNvSpPr/>
      </xdr:nvSpPr>
      <xdr:spPr>
        <a:xfrm>
          <a:off x="2286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43197</xdr:rowOff>
    </xdr:from>
    <xdr:ext cx="762000" cy="259045"/>
    <xdr:sp macro="" textlink="">
      <xdr:nvSpPr>
        <xdr:cNvPr id="160" name="テキスト ボックス 159"/>
        <xdr:cNvSpPr txBox="1"/>
      </xdr:nvSpPr>
      <xdr:spPr>
        <a:xfrm>
          <a:off x="1955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3810</xdr:rowOff>
    </xdr:from>
    <xdr:to>
      <xdr:col>7</xdr:col>
      <xdr:colOff>31750</xdr:colOff>
      <xdr:row>58</xdr:row>
      <xdr:rowOff>105410</xdr:rowOff>
    </xdr:to>
    <xdr:sp macro="" textlink="">
      <xdr:nvSpPr>
        <xdr:cNvPr id="161" name="楕円 160"/>
        <xdr:cNvSpPr/>
      </xdr:nvSpPr>
      <xdr:spPr>
        <a:xfrm>
          <a:off x="13970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115587</xdr:rowOff>
    </xdr:from>
    <xdr:ext cx="762000" cy="259045"/>
    <xdr:sp macro="" textlink="">
      <xdr:nvSpPr>
        <xdr:cNvPr id="162" name="テキスト ボックス 161"/>
        <xdr:cNvSpPr txBox="1"/>
      </xdr:nvSpPr>
      <xdr:spPr>
        <a:xfrm>
          <a:off x="1066800" y="971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[106,135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overflow" horzOverflow="overflow"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本市における人件費については、全国平均・類似団体平均より下回っているものの、その他非常勤職員に係る人件費については高くなっている。</a:t>
          </a:r>
          <a:r>
            <a:rPr kumimoji="1" lang="en-US" altLang="ja-JP" sz="1200">
              <a:latin typeface="ＭＳ Ｐゴシック" panose="020B0600070205080204" pitchFamily="50" charset="-128"/>
              <a:ea typeface="ＭＳ Ｐゴシック" panose="020B0600070205080204" pitchFamily="50" charset="-128"/>
            </a:rPr>
            <a:t>R</a:t>
          </a:r>
          <a:r>
            <a:rPr kumimoji="1" lang="ja-JP" altLang="en-US" sz="1200">
              <a:latin typeface="ＭＳ Ｐゴシック" panose="020B0600070205080204" pitchFamily="50" charset="-128"/>
              <a:ea typeface="ＭＳ Ｐゴシック" panose="020B0600070205080204" pitchFamily="50" charset="-128"/>
            </a:rPr>
            <a:t>２年度より会計年度任用職員制度が開始されることも踏まえ、今後適正な管理体制の取組みに努める。また、物件費及び維持補修費については、全国平均・類似団体平均より下回っているものの、市町村合併による類似施設を抱えるなど課題も多いことから、今後、施設の老朽化に伴う維持補修費の増加が見込まれる。公共施設等については、「公共施設等総合管理計画」を指針として、統廃合等も含めた長期的かつ総合的な施設のありかたを検討し、コストの低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98690</xdr:rowOff>
    </xdr:from>
    <xdr:to>
      <xdr:col>23</xdr:col>
      <xdr:colOff>133350</xdr:colOff>
      <xdr:row>89</xdr:row>
      <xdr:rowOff>89964</xdr:rowOff>
    </xdr:to>
    <xdr:cxnSp macro="">
      <xdr:nvCxnSpPr>
        <xdr:cNvPr id="194" name="直線コネクタ 193"/>
        <xdr:cNvCxnSpPr/>
      </xdr:nvCxnSpPr>
      <xdr:spPr>
        <a:xfrm flipV="1">
          <a:off x="4953000" y="13814690"/>
          <a:ext cx="0" cy="1534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62041</xdr:rowOff>
    </xdr:from>
    <xdr:ext cx="762000" cy="259045"/>
    <xdr:sp macro="" textlink="">
      <xdr:nvSpPr>
        <xdr:cNvPr id="195" name="人件費・物件費等の状況最小値テキスト"/>
        <xdr:cNvSpPr txBox="1"/>
      </xdr:nvSpPr>
      <xdr:spPr>
        <a:xfrm>
          <a:off x="5041900" y="1532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89964</xdr:rowOff>
    </xdr:from>
    <xdr:to>
      <xdr:col>24</xdr:col>
      <xdr:colOff>12700</xdr:colOff>
      <xdr:row>89</xdr:row>
      <xdr:rowOff>89964</xdr:rowOff>
    </xdr:to>
    <xdr:cxnSp macro="">
      <xdr:nvCxnSpPr>
        <xdr:cNvPr id="196" name="直線コネクタ 195"/>
        <xdr:cNvCxnSpPr/>
      </xdr:nvCxnSpPr>
      <xdr:spPr>
        <a:xfrm>
          <a:off x="4864100" y="15349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13617</xdr:rowOff>
    </xdr:from>
    <xdr:ext cx="762000" cy="259045"/>
    <xdr:sp macro="" textlink="">
      <xdr:nvSpPr>
        <xdr:cNvPr id="197" name="人件費・物件費等の状況最大値テキスト"/>
        <xdr:cNvSpPr txBox="1"/>
      </xdr:nvSpPr>
      <xdr:spPr>
        <a:xfrm>
          <a:off x="5041900" y="1355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98690</xdr:rowOff>
    </xdr:from>
    <xdr:to>
      <xdr:col>24</xdr:col>
      <xdr:colOff>12700</xdr:colOff>
      <xdr:row>80</xdr:row>
      <xdr:rowOff>98690</xdr:rowOff>
    </xdr:to>
    <xdr:cxnSp macro="">
      <xdr:nvCxnSpPr>
        <xdr:cNvPr id="198" name="直線コネクタ 197"/>
        <xdr:cNvCxnSpPr/>
      </xdr:nvCxnSpPr>
      <xdr:spPr>
        <a:xfrm>
          <a:off x="4864100" y="1381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6001</xdr:rowOff>
    </xdr:from>
    <xdr:to>
      <xdr:col>23</xdr:col>
      <xdr:colOff>133350</xdr:colOff>
      <xdr:row>82</xdr:row>
      <xdr:rowOff>134770</xdr:rowOff>
    </xdr:to>
    <xdr:cxnSp macro="">
      <xdr:nvCxnSpPr>
        <xdr:cNvPr id="199" name="直線コネクタ 198"/>
        <xdr:cNvCxnSpPr/>
      </xdr:nvCxnSpPr>
      <xdr:spPr>
        <a:xfrm>
          <a:off x="4114800" y="14064901"/>
          <a:ext cx="838200" cy="12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24923</xdr:rowOff>
    </xdr:from>
    <xdr:ext cx="762000" cy="259045"/>
    <xdr:sp macro="" textlink="">
      <xdr:nvSpPr>
        <xdr:cNvPr id="200" name="人件費・物件費等の状況平均値テキスト"/>
        <xdr:cNvSpPr txBox="1"/>
      </xdr:nvSpPr>
      <xdr:spPr>
        <a:xfrm>
          <a:off x="5041900" y="14426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52846</xdr:rowOff>
    </xdr:from>
    <xdr:to>
      <xdr:col>23</xdr:col>
      <xdr:colOff>184150</xdr:colOff>
      <xdr:row>84</xdr:row>
      <xdr:rowOff>154446</xdr:rowOff>
    </xdr:to>
    <xdr:sp macro="" textlink="">
      <xdr:nvSpPr>
        <xdr:cNvPr id="201" name="フローチャート: 判断 200"/>
        <xdr:cNvSpPr/>
      </xdr:nvSpPr>
      <xdr:spPr>
        <a:xfrm>
          <a:off x="4902200" y="1445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155287</xdr:rowOff>
    </xdr:from>
    <xdr:to>
      <xdr:col>19</xdr:col>
      <xdr:colOff>133350</xdr:colOff>
      <xdr:row>82</xdr:row>
      <xdr:rowOff>6001</xdr:rowOff>
    </xdr:to>
    <xdr:cxnSp macro="">
      <xdr:nvCxnSpPr>
        <xdr:cNvPr id="202" name="直線コネクタ 201"/>
        <xdr:cNvCxnSpPr/>
      </xdr:nvCxnSpPr>
      <xdr:spPr>
        <a:xfrm>
          <a:off x="3225800" y="14042737"/>
          <a:ext cx="889000" cy="2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32181</xdr:rowOff>
    </xdr:from>
    <xdr:to>
      <xdr:col>19</xdr:col>
      <xdr:colOff>184150</xdr:colOff>
      <xdr:row>84</xdr:row>
      <xdr:rowOff>133781</xdr:rowOff>
    </xdr:to>
    <xdr:sp macro="" textlink="">
      <xdr:nvSpPr>
        <xdr:cNvPr id="203" name="フローチャート: 判断 202"/>
        <xdr:cNvSpPr/>
      </xdr:nvSpPr>
      <xdr:spPr>
        <a:xfrm>
          <a:off x="40640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118558</xdr:rowOff>
    </xdr:from>
    <xdr:ext cx="736600" cy="259045"/>
    <xdr:sp macro="" textlink="">
      <xdr:nvSpPr>
        <xdr:cNvPr id="204" name="テキスト ボックス 203"/>
        <xdr:cNvSpPr txBox="1"/>
      </xdr:nvSpPr>
      <xdr:spPr>
        <a:xfrm>
          <a:off x="3733800" y="14520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152270</xdr:rowOff>
    </xdr:from>
    <xdr:to>
      <xdr:col>15</xdr:col>
      <xdr:colOff>82550</xdr:colOff>
      <xdr:row>81</xdr:row>
      <xdr:rowOff>155287</xdr:rowOff>
    </xdr:to>
    <xdr:cxnSp macro="">
      <xdr:nvCxnSpPr>
        <xdr:cNvPr id="205" name="直線コネクタ 204"/>
        <xdr:cNvCxnSpPr/>
      </xdr:nvCxnSpPr>
      <xdr:spPr>
        <a:xfrm>
          <a:off x="2336800" y="14039720"/>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153716</xdr:rowOff>
    </xdr:from>
    <xdr:to>
      <xdr:col>15</xdr:col>
      <xdr:colOff>133350</xdr:colOff>
      <xdr:row>84</xdr:row>
      <xdr:rowOff>83866</xdr:rowOff>
    </xdr:to>
    <xdr:sp macro="" textlink="">
      <xdr:nvSpPr>
        <xdr:cNvPr id="206" name="フローチャート: 判断 205"/>
        <xdr:cNvSpPr/>
      </xdr:nvSpPr>
      <xdr:spPr>
        <a:xfrm>
          <a:off x="3175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68643</xdr:rowOff>
    </xdr:from>
    <xdr:ext cx="762000" cy="259045"/>
    <xdr:sp macro="" textlink="">
      <xdr:nvSpPr>
        <xdr:cNvPr id="207" name="テキスト ボックス 206"/>
        <xdr:cNvSpPr txBox="1"/>
      </xdr:nvSpPr>
      <xdr:spPr>
        <a:xfrm>
          <a:off x="2844800" y="1447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152270</xdr:rowOff>
    </xdr:from>
    <xdr:to>
      <xdr:col>11</xdr:col>
      <xdr:colOff>31750</xdr:colOff>
      <xdr:row>82</xdr:row>
      <xdr:rowOff>5691</xdr:rowOff>
    </xdr:to>
    <xdr:cxnSp macro="">
      <xdr:nvCxnSpPr>
        <xdr:cNvPr id="208" name="直線コネクタ 207"/>
        <xdr:cNvCxnSpPr/>
      </xdr:nvCxnSpPr>
      <xdr:spPr>
        <a:xfrm flipV="1">
          <a:off x="1447800" y="14039720"/>
          <a:ext cx="889000" cy="2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51957</xdr:rowOff>
    </xdr:from>
    <xdr:to>
      <xdr:col>11</xdr:col>
      <xdr:colOff>82550</xdr:colOff>
      <xdr:row>83</xdr:row>
      <xdr:rowOff>153557</xdr:rowOff>
    </xdr:to>
    <xdr:sp macro="" textlink="">
      <xdr:nvSpPr>
        <xdr:cNvPr id="209" name="フローチャート: 判断 208"/>
        <xdr:cNvSpPr/>
      </xdr:nvSpPr>
      <xdr:spPr>
        <a:xfrm>
          <a:off x="2286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138334</xdr:rowOff>
    </xdr:from>
    <xdr:ext cx="762000" cy="259045"/>
    <xdr:sp macro="" textlink="">
      <xdr:nvSpPr>
        <xdr:cNvPr id="210" name="テキスト ボックス 209"/>
        <xdr:cNvSpPr txBox="1"/>
      </xdr:nvSpPr>
      <xdr:spPr>
        <a:xfrm>
          <a:off x="1955800" y="1436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125819</xdr:rowOff>
    </xdr:from>
    <xdr:to>
      <xdr:col>7</xdr:col>
      <xdr:colOff>31750</xdr:colOff>
      <xdr:row>83</xdr:row>
      <xdr:rowOff>55969</xdr:rowOff>
    </xdr:to>
    <xdr:sp macro="" textlink="">
      <xdr:nvSpPr>
        <xdr:cNvPr id="211" name="フローチャート: 判断 210"/>
        <xdr:cNvSpPr/>
      </xdr:nvSpPr>
      <xdr:spPr>
        <a:xfrm>
          <a:off x="1397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40746</xdr:rowOff>
    </xdr:from>
    <xdr:ext cx="762000" cy="259045"/>
    <xdr:sp macro="" textlink="">
      <xdr:nvSpPr>
        <xdr:cNvPr id="212" name="テキスト ボックス 211"/>
        <xdr:cNvSpPr txBox="1"/>
      </xdr:nvSpPr>
      <xdr:spPr>
        <a:xfrm>
          <a:off x="1066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83970</xdr:rowOff>
    </xdr:from>
    <xdr:to>
      <xdr:col>23</xdr:col>
      <xdr:colOff>184150</xdr:colOff>
      <xdr:row>83</xdr:row>
      <xdr:rowOff>14120</xdr:rowOff>
    </xdr:to>
    <xdr:sp macro="" textlink="">
      <xdr:nvSpPr>
        <xdr:cNvPr id="218" name="楕円 217"/>
        <xdr:cNvSpPr/>
      </xdr:nvSpPr>
      <xdr:spPr>
        <a:xfrm>
          <a:off x="4902200" y="1414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100497</xdr:rowOff>
    </xdr:from>
    <xdr:ext cx="762000" cy="259045"/>
    <xdr:sp macro="" textlink="">
      <xdr:nvSpPr>
        <xdr:cNvPr id="219" name="人件費・物件費等の状況該当値テキスト"/>
        <xdr:cNvSpPr txBox="1"/>
      </xdr:nvSpPr>
      <xdr:spPr>
        <a:xfrm>
          <a:off x="5041900" y="1398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126651</xdr:rowOff>
    </xdr:from>
    <xdr:to>
      <xdr:col>19</xdr:col>
      <xdr:colOff>184150</xdr:colOff>
      <xdr:row>82</xdr:row>
      <xdr:rowOff>56801</xdr:rowOff>
    </xdr:to>
    <xdr:sp macro="" textlink="">
      <xdr:nvSpPr>
        <xdr:cNvPr id="220" name="楕円 219"/>
        <xdr:cNvSpPr/>
      </xdr:nvSpPr>
      <xdr:spPr>
        <a:xfrm>
          <a:off x="4064000" y="1401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66978</xdr:rowOff>
    </xdr:from>
    <xdr:ext cx="736600" cy="259045"/>
    <xdr:sp macro="" textlink="">
      <xdr:nvSpPr>
        <xdr:cNvPr id="221" name="テキスト ボックス 220"/>
        <xdr:cNvSpPr txBox="1"/>
      </xdr:nvSpPr>
      <xdr:spPr>
        <a:xfrm>
          <a:off x="3733800" y="13782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104487</xdr:rowOff>
    </xdr:from>
    <xdr:to>
      <xdr:col>15</xdr:col>
      <xdr:colOff>133350</xdr:colOff>
      <xdr:row>82</xdr:row>
      <xdr:rowOff>34637</xdr:rowOff>
    </xdr:to>
    <xdr:sp macro="" textlink="">
      <xdr:nvSpPr>
        <xdr:cNvPr id="222" name="楕円 221"/>
        <xdr:cNvSpPr/>
      </xdr:nvSpPr>
      <xdr:spPr>
        <a:xfrm>
          <a:off x="3175000" y="1399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44814</xdr:rowOff>
    </xdr:from>
    <xdr:ext cx="762000" cy="259045"/>
    <xdr:sp macro="" textlink="">
      <xdr:nvSpPr>
        <xdr:cNvPr id="223" name="テキスト ボックス 222"/>
        <xdr:cNvSpPr txBox="1"/>
      </xdr:nvSpPr>
      <xdr:spPr>
        <a:xfrm>
          <a:off x="2844800" y="1376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101470</xdr:rowOff>
    </xdr:from>
    <xdr:to>
      <xdr:col>11</xdr:col>
      <xdr:colOff>82550</xdr:colOff>
      <xdr:row>82</xdr:row>
      <xdr:rowOff>31620</xdr:rowOff>
    </xdr:to>
    <xdr:sp macro="" textlink="">
      <xdr:nvSpPr>
        <xdr:cNvPr id="224" name="楕円 223"/>
        <xdr:cNvSpPr/>
      </xdr:nvSpPr>
      <xdr:spPr>
        <a:xfrm>
          <a:off x="2286000" y="139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41797</xdr:rowOff>
    </xdr:from>
    <xdr:ext cx="762000" cy="259045"/>
    <xdr:sp macro="" textlink="">
      <xdr:nvSpPr>
        <xdr:cNvPr id="225" name="テキスト ボックス 224"/>
        <xdr:cNvSpPr txBox="1"/>
      </xdr:nvSpPr>
      <xdr:spPr>
        <a:xfrm>
          <a:off x="1955800" y="137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126341</xdr:rowOff>
    </xdr:from>
    <xdr:to>
      <xdr:col>7</xdr:col>
      <xdr:colOff>31750</xdr:colOff>
      <xdr:row>82</xdr:row>
      <xdr:rowOff>56491</xdr:rowOff>
    </xdr:to>
    <xdr:sp macro="" textlink="">
      <xdr:nvSpPr>
        <xdr:cNvPr id="226" name="楕円 225"/>
        <xdr:cNvSpPr/>
      </xdr:nvSpPr>
      <xdr:spPr>
        <a:xfrm>
          <a:off x="1397000" y="1401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66668</xdr:rowOff>
    </xdr:from>
    <xdr:ext cx="762000" cy="259045"/>
    <xdr:sp macro="" textlink="">
      <xdr:nvSpPr>
        <xdr:cNvPr id="227" name="テキスト ボックス 226"/>
        <xdr:cNvSpPr txBox="1"/>
      </xdr:nvSpPr>
      <xdr:spPr>
        <a:xfrm>
          <a:off x="1066800" y="1378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２９年度より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ポイント減少、類似団体平均より</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ポイント下回っており、類似団体２１団体中２番目と低い水準となっているが、今後も各種手当等の見直しを行うなど、適正な給与管理に努める。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89</xdr:row>
      <xdr:rowOff>89959</xdr:rowOff>
    </xdr:to>
    <xdr:cxnSp macro="">
      <xdr:nvCxnSpPr>
        <xdr:cNvPr id="256" name="直線コネクタ 255"/>
        <xdr:cNvCxnSpPr/>
      </xdr:nvCxnSpPr>
      <xdr:spPr>
        <a:xfrm flipV="1">
          <a:off x="17018000" y="13921316"/>
          <a:ext cx="0" cy="142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62036</xdr:rowOff>
    </xdr:from>
    <xdr:ext cx="762000" cy="259045"/>
    <xdr:sp macro="" textlink="">
      <xdr:nvSpPr>
        <xdr:cNvPr id="257" name="給与水準   （国との比較）最小値テキスト"/>
        <xdr:cNvSpPr txBox="1"/>
      </xdr:nvSpPr>
      <xdr:spPr>
        <a:xfrm>
          <a:off x="17106900" y="1532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89959</xdr:rowOff>
    </xdr:from>
    <xdr:to>
      <xdr:col>81</xdr:col>
      <xdr:colOff>133350</xdr:colOff>
      <xdr:row>89</xdr:row>
      <xdr:rowOff>89959</xdr:rowOff>
    </xdr:to>
    <xdr:cxnSp macro="">
      <xdr:nvCxnSpPr>
        <xdr:cNvPr id="258" name="直線コネクタ 257"/>
        <xdr:cNvCxnSpPr/>
      </xdr:nvCxnSpPr>
      <xdr:spPr>
        <a:xfrm>
          <a:off x="16929100" y="1534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60" name="直線コネクタ 25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43391</xdr:rowOff>
    </xdr:from>
    <xdr:to>
      <xdr:col>81</xdr:col>
      <xdr:colOff>44450</xdr:colOff>
      <xdr:row>82</xdr:row>
      <xdr:rowOff>63500</xdr:rowOff>
    </xdr:to>
    <xdr:cxnSp macro="">
      <xdr:nvCxnSpPr>
        <xdr:cNvPr id="261" name="直線コネクタ 260"/>
        <xdr:cNvCxnSpPr/>
      </xdr:nvCxnSpPr>
      <xdr:spPr>
        <a:xfrm flipV="1">
          <a:off x="16179800" y="14102291"/>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2" name="給与水準   （国との比較）平均値テキスト"/>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3" name="フローチャート: 判断 262"/>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63500</xdr:rowOff>
    </xdr:from>
    <xdr:to>
      <xdr:col>77</xdr:col>
      <xdr:colOff>44450</xdr:colOff>
      <xdr:row>82</xdr:row>
      <xdr:rowOff>83609</xdr:rowOff>
    </xdr:to>
    <xdr:cxnSp macro="">
      <xdr:nvCxnSpPr>
        <xdr:cNvPr id="264" name="直線コネクタ 263"/>
        <xdr:cNvCxnSpPr/>
      </xdr:nvCxnSpPr>
      <xdr:spPr>
        <a:xfrm flipV="1">
          <a:off x="15290800" y="141224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5" name="フローチャート: 判断 264"/>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6" name="テキスト ボックス 265"/>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83609</xdr:rowOff>
    </xdr:from>
    <xdr:to>
      <xdr:col>72</xdr:col>
      <xdr:colOff>203200</xdr:colOff>
      <xdr:row>82</xdr:row>
      <xdr:rowOff>123825</xdr:rowOff>
    </xdr:to>
    <xdr:cxnSp macro="">
      <xdr:nvCxnSpPr>
        <xdr:cNvPr id="267" name="直線コネクタ 266"/>
        <xdr:cNvCxnSpPr/>
      </xdr:nvCxnSpPr>
      <xdr:spPr>
        <a:xfrm flipV="1">
          <a:off x="14401800" y="1414250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9" name="テキスト ボックス 268"/>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123825</xdr:rowOff>
    </xdr:from>
    <xdr:to>
      <xdr:col>68</xdr:col>
      <xdr:colOff>152400</xdr:colOff>
      <xdr:row>83</xdr:row>
      <xdr:rowOff>93134</xdr:rowOff>
    </xdr:to>
    <xdr:cxnSp macro="">
      <xdr:nvCxnSpPr>
        <xdr:cNvPr id="270" name="直線コネクタ 269"/>
        <xdr:cNvCxnSpPr/>
      </xdr:nvCxnSpPr>
      <xdr:spPr>
        <a:xfrm flipV="1">
          <a:off x="13512800" y="14182725"/>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161925</xdr:rowOff>
    </xdr:from>
    <xdr:to>
      <xdr:col>68</xdr:col>
      <xdr:colOff>203200</xdr:colOff>
      <xdr:row>86</xdr:row>
      <xdr:rowOff>92075</xdr:rowOff>
    </xdr:to>
    <xdr:sp macro="" textlink="">
      <xdr:nvSpPr>
        <xdr:cNvPr id="271" name="フローチャート: 判断 270"/>
        <xdr:cNvSpPr/>
      </xdr:nvSpPr>
      <xdr:spPr>
        <a:xfrm>
          <a:off x="14351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76852</xdr:rowOff>
    </xdr:from>
    <xdr:ext cx="762000" cy="259045"/>
    <xdr:sp macro="" textlink="">
      <xdr:nvSpPr>
        <xdr:cNvPr id="272" name="テキスト ボックス 271"/>
        <xdr:cNvSpPr txBox="1"/>
      </xdr:nvSpPr>
      <xdr:spPr>
        <a:xfrm>
          <a:off x="14020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3" name="フローチャート: 判断 272"/>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4" name="テキスト ボックス 273"/>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164041</xdr:rowOff>
    </xdr:from>
    <xdr:to>
      <xdr:col>81</xdr:col>
      <xdr:colOff>95250</xdr:colOff>
      <xdr:row>82</xdr:row>
      <xdr:rowOff>94191</xdr:rowOff>
    </xdr:to>
    <xdr:sp macro="" textlink="">
      <xdr:nvSpPr>
        <xdr:cNvPr id="280" name="楕円 279"/>
        <xdr:cNvSpPr/>
      </xdr:nvSpPr>
      <xdr:spPr>
        <a:xfrm>
          <a:off x="16967200" y="140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9118</xdr:rowOff>
    </xdr:from>
    <xdr:ext cx="762000" cy="259045"/>
    <xdr:sp macro="" textlink="">
      <xdr:nvSpPr>
        <xdr:cNvPr id="281" name="給与水準   （国との比較）該当値テキスト"/>
        <xdr:cNvSpPr txBox="1"/>
      </xdr:nvSpPr>
      <xdr:spPr>
        <a:xfrm>
          <a:off x="17106900" y="1389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12700</xdr:rowOff>
    </xdr:from>
    <xdr:to>
      <xdr:col>77</xdr:col>
      <xdr:colOff>95250</xdr:colOff>
      <xdr:row>82</xdr:row>
      <xdr:rowOff>114300</xdr:rowOff>
    </xdr:to>
    <xdr:sp macro="" textlink="">
      <xdr:nvSpPr>
        <xdr:cNvPr id="282" name="楕円 281"/>
        <xdr:cNvSpPr/>
      </xdr:nvSpPr>
      <xdr:spPr>
        <a:xfrm>
          <a:off x="16129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124477</xdr:rowOff>
    </xdr:from>
    <xdr:ext cx="736600" cy="259045"/>
    <xdr:sp macro="" textlink="">
      <xdr:nvSpPr>
        <xdr:cNvPr id="283" name="テキスト ボックス 282"/>
        <xdr:cNvSpPr txBox="1"/>
      </xdr:nvSpPr>
      <xdr:spPr>
        <a:xfrm>
          <a:off x="15798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32809</xdr:rowOff>
    </xdr:from>
    <xdr:to>
      <xdr:col>73</xdr:col>
      <xdr:colOff>44450</xdr:colOff>
      <xdr:row>82</xdr:row>
      <xdr:rowOff>134409</xdr:rowOff>
    </xdr:to>
    <xdr:sp macro="" textlink="">
      <xdr:nvSpPr>
        <xdr:cNvPr id="284" name="楕円 283"/>
        <xdr:cNvSpPr/>
      </xdr:nvSpPr>
      <xdr:spPr>
        <a:xfrm>
          <a:off x="15240000" y="1409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144586</xdr:rowOff>
    </xdr:from>
    <xdr:ext cx="762000" cy="259045"/>
    <xdr:sp macro="" textlink="">
      <xdr:nvSpPr>
        <xdr:cNvPr id="285" name="テキスト ボックス 284"/>
        <xdr:cNvSpPr txBox="1"/>
      </xdr:nvSpPr>
      <xdr:spPr>
        <a:xfrm>
          <a:off x="14909800" y="1386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73025</xdr:rowOff>
    </xdr:from>
    <xdr:to>
      <xdr:col>68</xdr:col>
      <xdr:colOff>203200</xdr:colOff>
      <xdr:row>83</xdr:row>
      <xdr:rowOff>3175</xdr:rowOff>
    </xdr:to>
    <xdr:sp macro="" textlink="">
      <xdr:nvSpPr>
        <xdr:cNvPr id="286" name="楕円 285"/>
        <xdr:cNvSpPr/>
      </xdr:nvSpPr>
      <xdr:spPr>
        <a:xfrm>
          <a:off x="143510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13352</xdr:rowOff>
    </xdr:from>
    <xdr:ext cx="762000" cy="259045"/>
    <xdr:sp macro="" textlink="">
      <xdr:nvSpPr>
        <xdr:cNvPr id="287" name="テキスト ボックス 286"/>
        <xdr:cNvSpPr txBox="1"/>
      </xdr:nvSpPr>
      <xdr:spPr>
        <a:xfrm>
          <a:off x="14020800" y="1390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42334</xdr:rowOff>
    </xdr:from>
    <xdr:to>
      <xdr:col>64</xdr:col>
      <xdr:colOff>152400</xdr:colOff>
      <xdr:row>83</xdr:row>
      <xdr:rowOff>143934</xdr:rowOff>
    </xdr:to>
    <xdr:sp macro="" textlink="">
      <xdr:nvSpPr>
        <xdr:cNvPr id="288" name="楕円 287"/>
        <xdr:cNvSpPr/>
      </xdr:nvSpPr>
      <xdr:spPr>
        <a:xfrm>
          <a:off x="13462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154111</xdr:rowOff>
    </xdr:from>
    <xdr:ext cx="762000" cy="259045"/>
    <xdr:sp macro="" textlink="">
      <xdr:nvSpPr>
        <xdr:cNvPr id="289" name="テキスト ボックス 288"/>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overflow" horzOverflow="overflow" vert="horz" rtlCol="0" anchor="t"/>
        <a:lstStyle/>
        <a:p>
          <a:r>
            <a:rPr kumimoji="1" lang="ja-JP" altLang="en-US" sz="1250">
              <a:latin typeface="ＭＳ Ｐゴシック" panose="020B0600070205080204" pitchFamily="50" charset="-128"/>
              <a:ea typeface="ＭＳ Ｐゴシック" panose="020B0600070205080204" pitchFamily="50" charset="-128"/>
            </a:rPr>
            <a:t>　定員適正化計画（</a:t>
          </a:r>
          <a:r>
            <a:rPr kumimoji="1" lang="en-US" altLang="ja-JP" sz="1250">
              <a:latin typeface="ＭＳ Ｐゴシック" panose="020B0600070205080204" pitchFamily="50" charset="-128"/>
              <a:ea typeface="ＭＳ Ｐゴシック" panose="020B0600070205080204" pitchFamily="50" charset="-128"/>
            </a:rPr>
            <a:t>H</a:t>
          </a:r>
          <a:r>
            <a:rPr kumimoji="1" lang="ja-JP" altLang="en-US" sz="1250">
              <a:latin typeface="ＭＳ Ｐゴシック" panose="020B0600070205080204" pitchFamily="50" charset="-128"/>
              <a:ea typeface="ＭＳ Ｐゴシック" panose="020B0600070205080204" pitchFamily="50" charset="-128"/>
            </a:rPr>
            <a:t>１７年度～</a:t>
          </a:r>
          <a:r>
            <a:rPr kumimoji="1" lang="en-US" altLang="ja-JP" sz="1250">
              <a:latin typeface="ＭＳ Ｐゴシック" panose="020B0600070205080204" pitchFamily="50" charset="-128"/>
              <a:ea typeface="ＭＳ Ｐゴシック" panose="020B0600070205080204" pitchFamily="50" charset="-128"/>
            </a:rPr>
            <a:t>H</a:t>
          </a:r>
          <a:r>
            <a:rPr kumimoji="1" lang="ja-JP" altLang="en-US" sz="1250">
              <a:latin typeface="ＭＳ Ｐゴシック" panose="020B0600070205080204" pitchFamily="50" charset="-128"/>
              <a:ea typeface="ＭＳ Ｐゴシック" panose="020B0600070205080204" pitchFamily="50" charset="-128"/>
            </a:rPr>
            <a:t>２９年度、職員数：２５．３％削減）の推進により、類似団体平均を下回っている。引続き、</a:t>
          </a:r>
          <a:r>
            <a:rPr kumimoji="1" lang="en-US" altLang="ja-JP" sz="1250">
              <a:latin typeface="ＭＳ Ｐゴシック" panose="020B0600070205080204" pitchFamily="50" charset="-128"/>
              <a:ea typeface="ＭＳ Ｐゴシック" panose="020B0600070205080204" pitchFamily="50" charset="-128"/>
            </a:rPr>
            <a:t>H</a:t>
          </a:r>
          <a:r>
            <a:rPr kumimoji="1" lang="ja-JP" altLang="en-US" sz="1250">
              <a:latin typeface="ＭＳ Ｐゴシック" panose="020B0600070205080204" pitchFamily="50" charset="-128"/>
              <a:ea typeface="ＭＳ Ｐゴシック" panose="020B0600070205080204" pitchFamily="50" charset="-128"/>
            </a:rPr>
            <a:t>２９年度策定の「第２次うるま市定員適正化計画」（</a:t>
          </a:r>
          <a:r>
            <a:rPr kumimoji="1" lang="en-US" altLang="ja-JP" sz="1250">
              <a:latin typeface="ＭＳ Ｐゴシック" panose="020B0600070205080204" pitchFamily="50" charset="-128"/>
              <a:ea typeface="ＭＳ Ｐゴシック" panose="020B0600070205080204" pitchFamily="50" charset="-128"/>
            </a:rPr>
            <a:t>H</a:t>
          </a:r>
          <a:r>
            <a:rPr kumimoji="1" lang="ja-JP" altLang="en-US" sz="1250">
              <a:latin typeface="ＭＳ Ｐゴシック" panose="020B0600070205080204" pitchFamily="50" charset="-128"/>
              <a:ea typeface="ＭＳ Ｐゴシック" panose="020B0600070205080204" pitchFamily="50" charset="-128"/>
            </a:rPr>
            <a:t>３０年度～</a:t>
          </a:r>
          <a:r>
            <a:rPr kumimoji="1" lang="en-US" altLang="ja-JP" sz="1250">
              <a:latin typeface="ＭＳ Ｐゴシック" panose="020B0600070205080204" pitchFamily="50" charset="-128"/>
              <a:ea typeface="ＭＳ Ｐゴシック" panose="020B0600070205080204" pitchFamily="50" charset="-128"/>
            </a:rPr>
            <a:t>R</a:t>
          </a:r>
          <a:r>
            <a:rPr kumimoji="1" lang="ja-JP" altLang="en-US" sz="1250">
              <a:latin typeface="ＭＳ Ｐゴシック" panose="020B0600070205080204" pitchFamily="50" charset="-128"/>
              <a:ea typeface="ＭＳ Ｐゴシック" panose="020B0600070205080204" pitchFamily="50" charset="-128"/>
            </a:rPr>
            <a:t>４年度）の方針のもと、将来にわたり安定的・継続的に適切な行政サービスを提供できるよう、組織体制や事務事業の見直し、人材の育成と意識改革、民間能力の積極的活用等に取り組み、行政運営の効率化と適切な定員管理を推進す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6" name="直線コネクタ 30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7" name="テキスト ボックス 30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8" name="直線コネクタ 30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9" name="テキスト ボックス 30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0" name="直線コネクタ 30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1" name="テキスト ボックス 31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2" name="直線コネクタ 31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3" name="テキスト ボックス 31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165481</xdr:rowOff>
    </xdr:from>
    <xdr:to>
      <xdr:col>81</xdr:col>
      <xdr:colOff>44450</xdr:colOff>
      <xdr:row>67</xdr:row>
      <xdr:rowOff>7620</xdr:rowOff>
    </xdr:to>
    <xdr:cxnSp macro="">
      <xdr:nvCxnSpPr>
        <xdr:cNvPr id="317" name="直線コネクタ 316"/>
        <xdr:cNvCxnSpPr/>
      </xdr:nvCxnSpPr>
      <xdr:spPr>
        <a:xfrm flipV="1">
          <a:off x="17018000" y="10281031"/>
          <a:ext cx="0" cy="1213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18" name="定員管理の状況最小値テキスト"/>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19" name="直線コネクタ 318"/>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80408</xdr:rowOff>
    </xdr:from>
    <xdr:ext cx="762000" cy="259045"/>
    <xdr:sp macro="" textlink="">
      <xdr:nvSpPr>
        <xdr:cNvPr id="320" name="定員管理の状況最大値テキスト"/>
        <xdr:cNvSpPr txBox="1"/>
      </xdr:nvSpPr>
      <xdr:spPr>
        <a:xfrm>
          <a:off x="17106900" y="1002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165481</xdr:rowOff>
    </xdr:from>
    <xdr:to>
      <xdr:col>81</xdr:col>
      <xdr:colOff>133350</xdr:colOff>
      <xdr:row>59</xdr:row>
      <xdr:rowOff>165481</xdr:rowOff>
    </xdr:to>
    <xdr:cxnSp macro="">
      <xdr:nvCxnSpPr>
        <xdr:cNvPr id="321" name="直線コネクタ 320"/>
        <xdr:cNvCxnSpPr/>
      </xdr:nvCxnSpPr>
      <xdr:spPr>
        <a:xfrm>
          <a:off x="16929100" y="10281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129032</xdr:rowOff>
    </xdr:from>
    <xdr:to>
      <xdr:col>81</xdr:col>
      <xdr:colOff>44450</xdr:colOff>
      <xdr:row>61</xdr:row>
      <xdr:rowOff>148336</xdr:rowOff>
    </xdr:to>
    <xdr:cxnSp macro="">
      <xdr:nvCxnSpPr>
        <xdr:cNvPr id="322" name="直線コネクタ 321"/>
        <xdr:cNvCxnSpPr/>
      </xdr:nvCxnSpPr>
      <xdr:spPr>
        <a:xfrm>
          <a:off x="16179800" y="1058748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124985</xdr:rowOff>
    </xdr:from>
    <xdr:ext cx="762000" cy="259045"/>
    <xdr:sp macro="" textlink="">
      <xdr:nvSpPr>
        <xdr:cNvPr id="323" name="定員管理の状況平均値テキスト"/>
        <xdr:cNvSpPr txBox="1"/>
      </xdr:nvSpPr>
      <xdr:spPr>
        <a:xfrm>
          <a:off x="17106900" y="1075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152908</xdr:rowOff>
    </xdr:from>
    <xdr:to>
      <xdr:col>81</xdr:col>
      <xdr:colOff>95250</xdr:colOff>
      <xdr:row>63</xdr:row>
      <xdr:rowOff>83058</xdr:rowOff>
    </xdr:to>
    <xdr:sp macro="" textlink="">
      <xdr:nvSpPr>
        <xdr:cNvPr id="324" name="フローチャート: 判断 323"/>
        <xdr:cNvSpPr/>
      </xdr:nvSpPr>
      <xdr:spPr>
        <a:xfrm>
          <a:off x="169672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100076</xdr:rowOff>
    </xdr:from>
    <xdr:to>
      <xdr:col>77</xdr:col>
      <xdr:colOff>44450</xdr:colOff>
      <xdr:row>61</xdr:row>
      <xdr:rowOff>129032</xdr:rowOff>
    </xdr:to>
    <xdr:cxnSp macro="">
      <xdr:nvCxnSpPr>
        <xdr:cNvPr id="325" name="直線コネクタ 324"/>
        <xdr:cNvCxnSpPr/>
      </xdr:nvCxnSpPr>
      <xdr:spPr>
        <a:xfrm>
          <a:off x="15290800" y="1055852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136017</xdr:rowOff>
    </xdr:from>
    <xdr:to>
      <xdr:col>77</xdr:col>
      <xdr:colOff>95250</xdr:colOff>
      <xdr:row>63</xdr:row>
      <xdr:rowOff>66167</xdr:rowOff>
    </xdr:to>
    <xdr:sp macro="" textlink="">
      <xdr:nvSpPr>
        <xdr:cNvPr id="326" name="フローチャート: 判断 325"/>
        <xdr:cNvSpPr/>
      </xdr:nvSpPr>
      <xdr:spPr>
        <a:xfrm>
          <a:off x="16129000" y="107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50944</xdr:rowOff>
    </xdr:from>
    <xdr:ext cx="736600" cy="259045"/>
    <xdr:sp macro="" textlink="">
      <xdr:nvSpPr>
        <xdr:cNvPr id="327" name="テキスト ボックス 326"/>
        <xdr:cNvSpPr txBox="1"/>
      </xdr:nvSpPr>
      <xdr:spPr>
        <a:xfrm>
          <a:off x="15798800" y="10852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100076</xdr:rowOff>
    </xdr:from>
    <xdr:to>
      <xdr:col>72</xdr:col>
      <xdr:colOff>203200</xdr:colOff>
      <xdr:row>61</xdr:row>
      <xdr:rowOff>126619</xdr:rowOff>
    </xdr:to>
    <xdr:cxnSp macro="">
      <xdr:nvCxnSpPr>
        <xdr:cNvPr id="328" name="直線コネクタ 327"/>
        <xdr:cNvCxnSpPr/>
      </xdr:nvCxnSpPr>
      <xdr:spPr>
        <a:xfrm flipV="1">
          <a:off x="14401800" y="10558526"/>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128778</xdr:rowOff>
    </xdr:from>
    <xdr:to>
      <xdr:col>73</xdr:col>
      <xdr:colOff>44450</xdr:colOff>
      <xdr:row>63</xdr:row>
      <xdr:rowOff>58928</xdr:rowOff>
    </xdr:to>
    <xdr:sp macro="" textlink="">
      <xdr:nvSpPr>
        <xdr:cNvPr id="329" name="フローチャート: 判断 328"/>
        <xdr:cNvSpPr/>
      </xdr:nvSpPr>
      <xdr:spPr>
        <a:xfrm>
          <a:off x="15240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43705</xdr:rowOff>
    </xdr:from>
    <xdr:ext cx="762000" cy="259045"/>
    <xdr:sp macro="" textlink="">
      <xdr:nvSpPr>
        <xdr:cNvPr id="330" name="テキスト ボックス 329"/>
        <xdr:cNvSpPr txBox="1"/>
      </xdr:nvSpPr>
      <xdr:spPr>
        <a:xfrm>
          <a:off x="14909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119380</xdr:rowOff>
    </xdr:from>
    <xdr:to>
      <xdr:col>68</xdr:col>
      <xdr:colOff>152400</xdr:colOff>
      <xdr:row>61</xdr:row>
      <xdr:rowOff>126619</xdr:rowOff>
    </xdr:to>
    <xdr:cxnSp macro="">
      <xdr:nvCxnSpPr>
        <xdr:cNvPr id="331" name="直線コネクタ 330"/>
        <xdr:cNvCxnSpPr/>
      </xdr:nvCxnSpPr>
      <xdr:spPr>
        <a:xfrm>
          <a:off x="13512800" y="1057783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150622</xdr:rowOff>
    </xdr:from>
    <xdr:to>
      <xdr:col>68</xdr:col>
      <xdr:colOff>203200</xdr:colOff>
      <xdr:row>62</xdr:row>
      <xdr:rowOff>80772</xdr:rowOff>
    </xdr:to>
    <xdr:sp macro="" textlink="">
      <xdr:nvSpPr>
        <xdr:cNvPr id="332" name="フローチャート: 判断 331"/>
        <xdr:cNvSpPr/>
      </xdr:nvSpPr>
      <xdr:spPr>
        <a:xfrm>
          <a:off x="14351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65549</xdr:rowOff>
    </xdr:from>
    <xdr:ext cx="762000" cy="259045"/>
    <xdr:sp macro="" textlink="">
      <xdr:nvSpPr>
        <xdr:cNvPr id="333" name="テキスト ボックス 332"/>
        <xdr:cNvSpPr txBox="1"/>
      </xdr:nvSpPr>
      <xdr:spPr>
        <a:xfrm>
          <a:off x="14020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34" name="フローチャート: 判断 333"/>
        <xdr:cNvSpPr/>
      </xdr:nvSpPr>
      <xdr:spPr>
        <a:xfrm>
          <a:off x="13462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51071</xdr:rowOff>
    </xdr:from>
    <xdr:ext cx="762000" cy="259045"/>
    <xdr:sp macro="" textlink="">
      <xdr:nvSpPr>
        <xdr:cNvPr id="335" name="テキスト ボックス 334"/>
        <xdr:cNvSpPr txBox="1"/>
      </xdr:nvSpPr>
      <xdr:spPr>
        <a:xfrm>
          <a:off x="13131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97536</xdr:rowOff>
    </xdr:from>
    <xdr:to>
      <xdr:col>81</xdr:col>
      <xdr:colOff>95250</xdr:colOff>
      <xdr:row>62</xdr:row>
      <xdr:rowOff>27686</xdr:rowOff>
    </xdr:to>
    <xdr:sp macro="" textlink="">
      <xdr:nvSpPr>
        <xdr:cNvPr id="341" name="楕円 340"/>
        <xdr:cNvSpPr/>
      </xdr:nvSpPr>
      <xdr:spPr>
        <a:xfrm>
          <a:off x="169672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114063</xdr:rowOff>
    </xdr:from>
    <xdr:ext cx="762000" cy="259045"/>
    <xdr:sp macro="" textlink="">
      <xdr:nvSpPr>
        <xdr:cNvPr id="342" name="定員管理の状況該当値テキスト"/>
        <xdr:cNvSpPr txBox="1"/>
      </xdr:nvSpPr>
      <xdr:spPr>
        <a:xfrm>
          <a:off x="17106900" y="1040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78232</xdr:rowOff>
    </xdr:from>
    <xdr:to>
      <xdr:col>77</xdr:col>
      <xdr:colOff>95250</xdr:colOff>
      <xdr:row>62</xdr:row>
      <xdr:rowOff>8382</xdr:rowOff>
    </xdr:to>
    <xdr:sp macro="" textlink="">
      <xdr:nvSpPr>
        <xdr:cNvPr id="343" name="楕円 342"/>
        <xdr:cNvSpPr/>
      </xdr:nvSpPr>
      <xdr:spPr>
        <a:xfrm>
          <a:off x="16129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18559</xdr:rowOff>
    </xdr:from>
    <xdr:ext cx="736600" cy="259045"/>
    <xdr:sp macro="" textlink="">
      <xdr:nvSpPr>
        <xdr:cNvPr id="344" name="テキスト ボックス 343"/>
        <xdr:cNvSpPr txBox="1"/>
      </xdr:nvSpPr>
      <xdr:spPr>
        <a:xfrm>
          <a:off x="15798800" y="10305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49276</xdr:rowOff>
    </xdr:from>
    <xdr:to>
      <xdr:col>73</xdr:col>
      <xdr:colOff>44450</xdr:colOff>
      <xdr:row>61</xdr:row>
      <xdr:rowOff>150876</xdr:rowOff>
    </xdr:to>
    <xdr:sp macro="" textlink="">
      <xdr:nvSpPr>
        <xdr:cNvPr id="345" name="楕円 344"/>
        <xdr:cNvSpPr/>
      </xdr:nvSpPr>
      <xdr:spPr>
        <a:xfrm>
          <a:off x="15240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161053</xdr:rowOff>
    </xdr:from>
    <xdr:ext cx="762000" cy="259045"/>
    <xdr:sp macro="" textlink="">
      <xdr:nvSpPr>
        <xdr:cNvPr id="346" name="テキスト ボックス 345"/>
        <xdr:cNvSpPr txBox="1"/>
      </xdr:nvSpPr>
      <xdr:spPr>
        <a:xfrm>
          <a:off x="14909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75819</xdr:rowOff>
    </xdr:from>
    <xdr:to>
      <xdr:col>68</xdr:col>
      <xdr:colOff>203200</xdr:colOff>
      <xdr:row>62</xdr:row>
      <xdr:rowOff>5969</xdr:rowOff>
    </xdr:to>
    <xdr:sp macro="" textlink="">
      <xdr:nvSpPr>
        <xdr:cNvPr id="347" name="楕円 346"/>
        <xdr:cNvSpPr/>
      </xdr:nvSpPr>
      <xdr:spPr>
        <a:xfrm>
          <a:off x="14351000" y="1053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16146</xdr:rowOff>
    </xdr:from>
    <xdr:ext cx="762000" cy="259045"/>
    <xdr:sp macro="" textlink="">
      <xdr:nvSpPr>
        <xdr:cNvPr id="348" name="テキスト ボックス 347"/>
        <xdr:cNvSpPr txBox="1"/>
      </xdr:nvSpPr>
      <xdr:spPr>
        <a:xfrm>
          <a:off x="14020800" y="1030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68580</xdr:rowOff>
    </xdr:from>
    <xdr:to>
      <xdr:col>64</xdr:col>
      <xdr:colOff>152400</xdr:colOff>
      <xdr:row>61</xdr:row>
      <xdr:rowOff>170180</xdr:rowOff>
    </xdr:to>
    <xdr:sp macro="" textlink="">
      <xdr:nvSpPr>
        <xdr:cNvPr id="349" name="楕円 348"/>
        <xdr:cNvSpPr/>
      </xdr:nvSpPr>
      <xdr:spPr>
        <a:xfrm>
          <a:off x="13462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8907</xdr:rowOff>
    </xdr:from>
    <xdr:ext cx="762000" cy="259045"/>
    <xdr:sp macro="" textlink="">
      <xdr:nvSpPr>
        <xdr:cNvPr id="350" name="テキスト ボックス 349"/>
        <xdr:cNvSpPr txBox="1"/>
      </xdr:nvSpPr>
      <xdr:spPr>
        <a:xfrm>
          <a:off x="13131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overflow" horzOverflow="overflow" vert="horz" rtlCol="0" anchor="t"/>
        <a:lstStyle/>
        <a:p>
          <a:r>
            <a:rPr kumimoji="1" lang="ja-JP" altLang="en-US" sz="1250">
              <a:latin typeface="ＭＳ Ｐゴシック" panose="020B0600070205080204" pitchFamily="50" charset="-128"/>
              <a:ea typeface="ＭＳ Ｐゴシック" panose="020B0600070205080204" pitchFamily="50" charset="-128"/>
            </a:rPr>
            <a:t>　本市においては</a:t>
          </a:r>
          <a:r>
            <a:rPr kumimoji="1" lang="en-US" altLang="ja-JP" sz="1250">
              <a:latin typeface="ＭＳ Ｐゴシック" panose="020B0600070205080204" pitchFamily="50" charset="-128"/>
              <a:ea typeface="ＭＳ Ｐゴシック" panose="020B0600070205080204" pitchFamily="50" charset="-128"/>
            </a:rPr>
            <a:t>H</a:t>
          </a:r>
          <a:r>
            <a:rPr kumimoji="1" lang="ja-JP" altLang="en-US" sz="1250">
              <a:latin typeface="ＭＳ Ｐゴシック" panose="020B0600070205080204" pitchFamily="50" charset="-128"/>
              <a:ea typeface="ＭＳ Ｐゴシック" panose="020B0600070205080204" pitchFamily="50" charset="-128"/>
            </a:rPr>
            <a:t>２９年度より、</a:t>
          </a:r>
          <a:r>
            <a:rPr kumimoji="1" lang="en-US" altLang="ja-JP" sz="1250">
              <a:latin typeface="ＭＳ Ｐゴシック" panose="020B0600070205080204" pitchFamily="50" charset="-128"/>
              <a:ea typeface="ＭＳ Ｐゴシック" panose="020B0600070205080204" pitchFamily="50" charset="-128"/>
            </a:rPr>
            <a:t>0.1</a:t>
          </a:r>
          <a:r>
            <a:rPr kumimoji="1" lang="ja-JP" altLang="en-US" sz="1250">
              <a:latin typeface="ＭＳ Ｐゴシック" panose="020B0600070205080204" pitchFamily="50" charset="-128"/>
              <a:ea typeface="ＭＳ Ｐゴシック" panose="020B0600070205080204" pitchFamily="50" charset="-128"/>
            </a:rPr>
            <a:t>ポイントの増となっているが、</a:t>
          </a:r>
          <a:r>
            <a:rPr kumimoji="1" lang="en-US" altLang="ja-JP" sz="1250">
              <a:latin typeface="ＭＳ Ｐゴシック" panose="020B0600070205080204" pitchFamily="50" charset="-128"/>
              <a:ea typeface="ＭＳ Ｐゴシック" panose="020B0600070205080204" pitchFamily="50" charset="-128"/>
            </a:rPr>
            <a:t>H</a:t>
          </a:r>
          <a:r>
            <a:rPr kumimoji="1" lang="ja-JP" altLang="en-US" sz="1250">
              <a:latin typeface="ＭＳ Ｐゴシック" panose="020B0600070205080204" pitchFamily="50" charset="-128"/>
              <a:ea typeface="ＭＳ Ｐゴシック" panose="020B0600070205080204" pitchFamily="50" charset="-128"/>
            </a:rPr>
            <a:t>１９年度以降、毎年度改善傾向で推移しており、</a:t>
          </a:r>
          <a:r>
            <a:rPr kumimoji="1" lang="en-US" altLang="ja-JP" sz="1250">
              <a:latin typeface="ＭＳ Ｐゴシック" panose="020B0600070205080204" pitchFamily="50" charset="-128"/>
              <a:ea typeface="ＭＳ Ｐゴシック" panose="020B0600070205080204" pitchFamily="50" charset="-128"/>
            </a:rPr>
            <a:t>H</a:t>
          </a:r>
          <a:r>
            <a:rPr kumimoji="1" lang="ja-JP" altLang="en-US" sz="1250">
              <a:latin typeface="ＭＳ Ｐゴシック" panose="020B0600070205080204" pitchFamily="50" charset="-128"/>
              <a:ea typeface="ＭＳ Ｐゴシック" panose="020B0600070205080204" pitchFamily="50" charset="-128"/>
            </a:rPr>
            <a:t>３０年度においては、昨年度より</a:t>
          </a:r>
          <a:r>
            <a:rPr kumimoji="1" lang="en-US" altLang="ja-JP" sz="1250">
              <a:latin typeface="ＭＳ Ｐゴシック" panose="020B0600070205080204" pitchFamily="50" charset="-128"/>
              <a:ea typeface="ＭＳ Ｐゴシック" panose="020B0600070205080204" pitchFamily="50" charset="-128"/>
            </a:rPr>
            <a:t>0.2</a:t>
          </a:r>
          <a:r>
            <a:rPr kumimoji="1" lang="ja-JP" altLang="en-US" sz="1250">
              <a:latin typeface="ＭＳ Ｐゴシック" panose="020B0600070205080204" pitchFamily="50" charset="-128"/>
              <a:ea typeface="ＭＳ Ｐゴシック" panose="020B0600070205080204" pitchFamily="50" charset="-128"/>
            </a:rPr>
            <a:t>ポイントの減少となっている。要因としては、元利償還金額は増となったものの、準元利償還金が減となり、元利償還金と準元利償還金の合計額が昨年度より減となったことに加え、標準財政規模の増となっていることによるものである。しかしながら、本市においては合併特例債の活用可能額の終盤を迎えることから、普通建設事業に係る財源について、他の起債メニューへの移行が必要であり、交付税算入等を踏まえると、償還金に係る基準財政需要額算入額の減少が見込まれ、ひいては実質公債費率の上昇が見込まれることから、市債の計画的発行を行い、健全な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43</xdr:row>
      <xdr:rowOff>143510</xdr:rowOff>
    </xdr:to>
    <xdr:cxnSp macro="">
      <xdr:nvCxnSpPr>
        <xdr:cNvPr id="379" name="直線コネクタ 378"/>
        <xdr:cNvCxnSpPr/>
      </xdr:nvCxnSpPr>
      <xdr:spPr>
        <a:xfrm flipV="1">
          <a:off x="17018000" y="6124363"/>
          <a:ext cx="0" cy="1391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80"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81" name="直線コネクタ 380"/>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113454</xdr:rowOff>
    </xdr:from>
    <xdr:to>
      <xdr:col>81</xdr:col>
      <xdr:colOff>44450</xdr:colOff>
      <xdr:row>39</xdr:row>
      <xdr:rowOff>129540</xdr:rowOff>
    </xdr:to>
    <xdr:cxnSp macro="">
      <xdr:nvCxnSpPr>
        <xdr:cNvPr id="384" name="直線コネクタ 383"/>
        <xdr:cNvCxnSpPr/>
      </xdr:nvCxnSpPr>
      <xdr:spPr>
        <a:xfrm flipV="1">
          <a:off x="16179800" y="680000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42773</xdr:rowOff>
    </xdr:from>
    <xdr:ext cx="762000" cy="259045"/>
    <xdr:sp macro="" textlink="">
      <xdr:nvSpPr>
        <xdr:cNvPr id="385" name="公債費負担の状況平均値テキスト"/>
        <xdr:cNvSpPr txBox="1"/>
      </xdr:nvSpPr>
      <xdr:spPr>
        <a:xfrm>
          <a:off x="17106900" y="6729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70696</xdr:rowOff>
    </xdr:from>
    <xdr:to>
      <xdr:col>81</xdr:col>
      <xdr:colOff>95250</xdr:colOff>
      <xdr:row>40</xdr:row>
      <xdr:rowOff>846</xdr:rowOff>
    </xdr:to>
    <xdr:sp macro="" textlink="">
      <xdr:nvSpPr>
        <xdr:cNvPr id="386" name="フローチャート: 判断 385"/>
        <xdr:cNvSpPr/>
      </xdr:nvSpPr>
      <xdr:spPr>
        <a:xfrm>
          <a:off x="16967200" y="675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121496</xdr:rowOff>
    </xdr:from>
    <xdr:to>
      <xdr:col>77</xdr:col>
      <xdr:colOff>44450</xdr:colOff>
      <xdr:row>39</xdr:row>
      <xdr:rowOff>129540</xdr:rowOff>
    </xdr:to>
    <xdr:cxnSp macro="">
      <xdr:nvCxnSpPr>
        <xdr:cNvPr id="387" name="直線コネクタ 386"/>
        <xdr:cNvCxnSpPr/>
      </xdr:nvCxnSpPr>
      <xdr:spPr>
        <a:xfrm>
          <a:off x="15290800" y="68080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102870</xdr:rowOff>
    </xdr:from>
    <xdr:to>
      <xdr:col>77</xdr:col>
      <xdr:colOff>95250</xdr:colOff>
      <xdr:row>40</xdr:row>
      <xdr:rowOff>33020</xdr:rowOff>
    </xdr:to>
    <xdr:sp macro="" textlink="">
      <xdr:nvSpPr>
        <xdr:cNvPr id="388" name="フローチャート: 判断 387"/>
        <xdr:cNvSpPr/>
      </xdr:nvSpPr>
      <xdr:spPr>
        <a:xfrm>
          <a:off x="16129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17797</xdr:rowOff>
    </xdr:from>
    <xdr:ext cx="736600" cy="259045"/>
    <xdr:sp macro="" textlink="">
      <xdr:nvSpPr>
        <xdr:cNvPr id="389" name="テキスト ボックス 388"/>
        <xdr:cNvSpPr txBox="1"/>
      </xdr:nvSpPr>
      <xdr:spPr>
        <a:xfrm>
          <a:off x="15798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121496</xdr:rowOff>
    </xdr:from>
    <xdr:to>
      <xdr:col>72</xdr:col>
      <xdr:colOff>203200</xdr:colOff>
      <xdr:row>39</xdr:row>
      <xdr:rowOff>153670</xdr:rowOff>
    </xdr:to>
    <xdr:cxnSp macro="">
      <xdr:nvCxnSpPr>
        <xdr:cNvPr id="390" name="直線コネクタ 389"/>
        <xdr:cNvCxnSpPr/>
      </xdr:nvCxnSpPr>
      <xdr:spPr>
        <a:xfrm flipV="1">
          <a:off x="14401800" y="68080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1" name="フローチャート: 判断 390"/>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2" name="テキスト ボックス 391"/>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40</xdr:row>
      <xdr:rowOff>38523</xdr:rowOff>
    </xdr:to>
    <xdr:cxnSp macro="">
      <xdr:nvCxnSpPr>
        <xdr:cNvPr id="393" name="直線コネクタ 392"/>
        <xdr:cNvCxnSpPr/>
      </xdr:nvCxnSpPr>
      <xdr:spPr>
        <a:xfrm flipV="1">
          <a:off x="13512800" y="68402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22437</xdr:rowOff>
    </xdr:from>
    <xdr:to>
      <xdr:col>68</xdr:col>
      <xdr:colOff>203200</xdr:colOff>
      <xdr:row>39</xdr:row>
      <xdr:rowOff>124037</xdr:rowOff>
    </xdr:to>
    <xdr:sp macro="" textlink="">
      <xdr:nvSpPr>
        <xdr:cNvPr id="394" name="フローチャート: 判断 393"/>
        <xdr:cNvSpPr/>
      </xdr:nvSpPr>
      <xdr:spPr>
        <a:xfrm>
          <a:off x="14351000" y="67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134214</xdr:rowOff>
    </xdr:from>
    <xdr:ext cx="762000" cy="259045"/>
    <xdr:sp macro="" textlink="">
      <xdr:nvSpPr>
        <xdr:cNvPr id="395" name="テキスト ボックス 394"/>
        <xdr:cNvSpPr txBox="1"/>
      </xdr:nvSpPr>
      <xdr:spPr>
        <a:xfrm>
          <a:off x="14020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14394</xdr:rowOff>
    </xdr:from>
    <xdr:to>
      <xdr:col>64</xdr:col>
      <xdr:colOff>152400</xdr:colOff>
      <xdr:row>39</xdr:row>
      <xdr:rowOff>115994</xdr:rowOff>
    </xdr:to>
    <xdr:sp macro="" textlink="">
      <xdr:nvSpPr>
        <xdr:cNvPr id="396" name="フローチャート: 判断 395"/>
        <xdr:cNvSpPr/>
      </xdr:nvSpPr>
      <xdr:spPr>
        <a:xfrm>
          <a:off x="13462000" y="670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126171</xdr:rowOff>
    </xdr:from>
    <xdr:ext cx="762000" cy="259045"/>
    <xdr:sp macro="" textlink="">
      <xdr:nvSpPr>
        <xdr:cNvPr id="397" name="テキスト ボックス 396"/>
        <xdr:cNvSpPr txBox="1"/>
      </xdr:nvSpPr>
      <xdr:spPr>
        <a:xfrm>
          <a:off x="13131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62654</xdr:rowOff>
    </xdr:from>
    <xdr:to>
      <xdr:col>81</xdr:col>
      <xdr:colOff>95250</xdr:colOff>
      <xdr:row>39</xdr:row>
      <xdr:rowOff>164254</xdr:rowOff>
    </xdr:to>
    <xdr:sp macro="" textlink="">
      <xdr:nvSpPr>
        <xdr:cNvPr id="403" name="楕円 402"/>
        <xdr:cNvSpPr/>
      </xdr:nvSpPr>
      <xdr:spPr>
        <a:xfrm>
          <a:off x="169672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79181</xdr:rowOff>
    </xdr:from>
    <xdr:ext cx="762000" cy="259045"/>
    <xdr:sp macro="" textlink="">
      <xdr:nvSpPr>
        <xdr:cNvPr id="404" name="公債費負担の状況該当値テキスト"/>
        <xdr:cNvSpPr txBox="1"/>
      </xdr:nvSpPr>
      <xdr:spPr>
        <a:xfrm>
          <a:off x="17106900" y="659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78740</xdr:rowOff>
    </xdr:from>
    <xdr:to>
      <xdr:col>77</xdr:col>
      <xdr:colOff>95250</xdr:colOff>
      <xdr:row>40</xdr:row>
      <xdr:rowOff>8890</xdr:rowOff>
    </xdr:to>
    <xdr:sp macro="" textlink="">
      <xdr:nvSpPr>
        <xdr:cNvPr id="405" name="楕円 404"/>
        <xdr:cNvSpPr/>
      </xdr:nvSpPr>
      <xdr:spPr>
        <a:xfrm>
          <a:off x="16129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19067</xdr:rowOff>
    </xdr:from>
    <xdr:ext cx="736600" cy="259045"/>
    <xdr:sp macro="" textlink="">
      <xdr:nvSpPr>
        <xdr:cNvPr id="406" name="テキスト ボックス 405"/>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70696</xdr:rowOff>
    </xdr:from>
    <xdr:to>
      <xdr:col>73</xdr:col>
      <xdr:colOff>44450</xdr:colOff>
      <xdr:row>40</xdr:row>
      <xdr:rowOff>846</xdr:rowOff>
    </xdr:to>
    <xdr:sp macro="" textlink="">
      <xdr:nvSpPr>
        <xdr:cNvPr id="407" name="楕円 406"/>
        <xdr:cNvSpPr/>
      </xdr:nvSpPr>
      <xdr:spPr>
        <a:xfrm>
          <a:off x="15240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11023</xdr:rowOff>
    </xdr:from>
    <xdr:ext cx="762000" cy="259045"/>
    <xdr:sp macro="" textlink="">
      <xdr:nvSpPr>
        <xdr:cNvPr id="408" name="テキスト ボックス 407"/>
        <xdr:cNvSpPr txBox="1"/>
      </xdr:nvSpPr>
      <xdr:spPr>
        <a:xfrm>
          <a:off x="14909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09" name="楕円 408"/>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17797</xdr:rowOff>
    </xdr:from>
    <xdr:ext cx="762000" cy="259045"/>
    <xdr:sp macro="" textlink="">
      <xdr:nvSpPr>
        <xdr:cNvPr id="410" name="テキスト ボックス 409"/>
        <xdr:cNvSpPr txBox="1"/>
      </xdr:nvSpPr>
      <xdr:spPr>
        <a:xfrm>
          <a:off x="14020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159173</xdr:rowOff>
    </xdr:from>
    <xdr:to>
      <xdr:col>64</xdr:col>
      <xdr:colOff>152400</xdr:colOff>
      <xdr:row>40</xdr:row>
      <xdr:rowOff>89323</xdr:rowOff>
    </xdr:to>
    <xdr:sp macro="" textlink="">
      <xdr:nvSpPr>
        <xdr:cNvPr id="411" name="楕円 410"/>
        <xdr:cNvSpPr/>
      </xdr:nvSpPr>
      <xdr:spPr>
        <a:xfrm>
          <a:off x="13462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74100</xdr:rowOff>
    </xdr:from>
    <xdr:ext cx="762000" cy="259045"/>
    <xdr:sp macro="" textlink="">
      <xdr:nvSpPr>
        <xdr:cNvPr id="412" name="テキスト ボックス 411"/>
        <xdr:cNvSpPr txBox="1"/>
      </xdr:nvSpPr>
      <xdr:spPr>
        <a:xfrm>
          <a:off x="13131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overflow" horzOverflow="overflow"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50">
              <a:latin typeface="ＭＳ Ｐゴシック" panose="020B0600070205080204" pitchFamily="50" charset="-128"/>
              <a:ea typeface="ＭＳ Ｐゴシック" panose="020B0600070205080204" pitchFamily="50" charset="-128"/>
            </a:rPr>
            <a:t>将来負担比率については年々改善しており、</a:t>
          </a:r>
          <a:r>
            <a:rPr kumimoji="1" lang="en-US" altLang="ja-JP" sz="1250">
              <a:latin typeface="ＭＳ Ｐゴシック" panose="020B0600070205080204" pitchFamily="50" charset="-128"/>
              <a:ea typeface="ＭＳ Ｐゴシック" panose="020B0600070205080204" pitchFamily="50" charset="-128"/>
            </a:rPr>
            <a:t>H</a:t>
          </a:r>
          <a:r>
            <a:rPr kumimoji="1" lang="ja-JP" altLang="en-US" sz="1250">
              <a:latin typeface="ＭＳ Ｐゴシック" panose="020B0600070205080204" pitchFamily="50" charset="-128"/>
              <a:ea typeface="ＭＳ Ｐゴシック" panose="020B0600070205080204" pitchFamily="50" charset="-128"/>
            </a:rPr>
            <a:t>３０年度においては将来負担比率が「－」（△</a:t>
          </a:r>
          <a:r>
            <a:rPr kumimoji="1" lang="en-US" altLang="ja-JP" sz="1250">
              <a:latin typeface="ＭＳ Ｐゴシック" panose="020B0600070205080204" pitchFamily="50" charset="-128"/>
              <a:ea typeface="ＭＳ Ｐゴシック" panose="020B0600070205080204" pitchFamily="50" charset="-128"/>
            </a:rPr>
            <a:t>2.5</a:t>
          </a:r>
          <a:r>
            <a:rPr kumimoji="1" lang="ja-JP" altLang="en-US" sz="1250">
              <a:latin typeface="ＭＳ Ｐゴシック" panose="020B0600070205080204" pitchFamily="50" charset="-128"/>
              <a:ea typeface="ＭＳ Ｐゴシック" panose="020B0600070205080204" pitchFamily="50" charset="-128"/>
            </a:rPr>
            <a:t>）となった。将来負担額を構成する地方債残高、公営企業等繰入見込額、組合負担等見込額及び退職負担見込額が年々減少していることに加え、標準財政規模が伸びていることが要因となっている。また、</a:t>
          </a:r>
          <a:r>
            <a:rPr kumimoji="1" lang="en-US" altLang="ja-JP" sz="1250">
              <a:latin typeface="ＭＳ Ｐゴシック" panose="020B0600070205080204" pitchFamily="50" charset="-128"/>
              <a:ea typeface="ＭＳ Ｐゴシック" panose="020B0600070205080204" pitchFamily="50" charset="-128"/>
            </a:rPr>
            <a:t>H</a:t>
          </a:r>
          <a:r>
            <a:rPr kumimoji="1" lang="ja-JP" altLang="en-US" sz="1250">
              <a:latin typeface="ＭＳ Ｐゴシック" panose="020B0600070205080204" pitchFamily="50" charset="-128"/>
              <a:ea typeface="ＭＳ Ｐゴシック" panose="020B0600070205080204" pitchFamily="50" charset="-128"/>
            </a:rPr>
            <a:t>３０年度においては、充当可能特定歳入及び基準財政需要額算入見込額が減少したものの、充当可能基金が増加したことから、将来負担比率が（△</a:t>
          </a:r>
          <a:r>
            <a:rPr kumimoji="1" lang="en-US" altLang="ja-JP" sz="1250">
              <a:latin typeface="ＭＳ Ｐゴシック" panose="020B0600070205080204" pitchFamily="50" charset="-128"/>
              <a:ea typeface="ＭＳ Ｐゴシック" panose="020B0600070205080204" pitchFamily="50" charset="-128"/>
            </a:rPr>
            <a:t>2.5</a:t>
          </a:r>
          <a:r>
            <a:rPr kumimoji="1" lang="ja-JP" altLang="en-US" sz="1250">
              <a:latin typeface="ＭＳ Ｐゴシック" panose="020B0600070205080204" pitchFamily="50" charset="-128"/>
              <a:ea typeface="ＭＳ Ｐゴシック" panose="020B0600070205080204" pitchFamily="50" charset="-128"/>
            </a:rPr>
            <a:t>）となった。しかしながら、合併により公共施設等が多いことから、老朽化施設の更新及び改修等が必要となる施設が多く見込まれるなど、今後も多大な需要が見込まれるため、インフラ及び公共施設の維持管理コストも十分に把握し、財政の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22195</xdr:rowOff>
    </xdr:to>
    <xdr:cxnSp macro="">
      <xdr:nvCxnSpPr>
        <xdr:cNvPr id="443" name="直線コネクタ 442"/>
        <xdr:cNvCxnSpPr/>
      </xdr:nvCxnSpPr>
      <xdr:spPr>
        <a:xfrm flipV="1">
          <a:off x="17018000" y="2313214"/>
          <a:ext cx="0" cy="1652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165722</xdr:rowOff>
    </xdr:from>
    <xdr:ext cx="762000" cy="259045"/>
    <xdr:sp macro="" textlink="">
      <xdr:nvSpPr>
        <xdr:cNvPr id="444" name="将来負担の状況最小値テキスト"/>
        <xdr:cNvSpPr txBox="1"/>
      </xdr:nvSpPr>
      <xdr:spPr>
        <a:xfrm>
          <a:off x="17106900" y="393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22195</xdr:rowOff>
    </xdr:from>
    <xdr:to>
      <xdr:col>81</xdr:col>
      <xdr:colOff>133350</xdr:colOff>
      <xdr:row>23</xdr:row>
      <xdr:rowOff>22195</xdr:rowOff>
    </xdr:to>
    <xdr:cxnSp macro="">
      <xdr:nvCxnSpPr>
        <xdr:cNvPr id="445" name="直線コネクタ 444"/>
        <xdr:cNvCxnSpPr/>
      </xdr:nvCxnSpPr>
      <xdr:spPr>
        <a:xfrm>
          <a:off x="16929100" y="3965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138369</xdr:rowOff>
    </xdr:from>
    <xdr:to>
      <xdr:col>77</xdr:col>
      <xdr:colOff>44450</xdr:colOff>
      <xdr:row>14</xdr:row>
      <xdr:rowOff>69185</xdr:rowOff>
    </xdr:to>
    <xdr:cxnSp macro="">
      <xdr:nvCxnSpPr>
        <xdr:cNvPr id="448" name="直線コネクタ 447"/>
        <xdr:cNvCxnSpPr/>
      </xdr:nvCxnSpPr>
      <xdr:spPr>
        <a:xfrm flipV="1">
          <a:off x="15290800" y="2367219"/>
          <a:ext cx="889000" cy="10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33642</xdr:rowOff>
    </xdr:from>
    <xdr:ext cx="762000" cy="259045"/>
    <xdr:sp macro="" textlink="">
      <xdr:nvSpPr>
        <xdr:cNvPr id="449" name="将来負担の状況平均値テキスト"/>
        <xdr:cNvSpPr txBox="1"/>
      </xdr:nvSpPr>
      <xdr:spPr>
        <a:xfrm>
          <a:off x="17106900" y="2776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61565</xdr:rowOff>
    </xdr:from>
    <xdr:to>
      <xdr:col>81</xdr:col>
      <xdr:colOff>95250</xdr:colOff>
      <xdr:row>16</xdr:row>
      <xdr:rowOff>163165</xdr:rowOff>
    </xdr:to>
    <xdr:sp macro="" textlink="">
      <xdr:nvSpPr>
        <xdr:cNvPr id="450" name="フローチャート: 判断 449"/>
        <xdr:cNvSpPr/>
      </xdr:nvSpPr>
      <xdr:spPr>
        <a:xfrm>
          <a:off x="169672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69185</xdr:rowOff>
    </xdr:from>
    <xdr:to>
      <xdr:col>72</xdr:col>
      <xdr:colOff>203200</xdr:colOff>
      <xdr:row>14</xdr:row>
      <xdr:rowOff>164556</xdr:rowOff>
    </xdr:to>
    <xdr:cxnSp macro="">
      <xdr:nvCxnSpPr>
        <xdr:cNvPr id="451" name="直線コネクタ 450"/>
        <xdr:cNvCxnSpPr/>
      </xdr:nvCxnSpPr>
      <xdr:spPr>
        <a:xfrm flipV="1">
          <a:off x="14401800" y="2469485"/>
          <a:ext cx="889000" cy="9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107527</xdr:rowOff>
    </xdr:from>
    <xdr:to>
      <xdr:col>77</xdr:col>
      <xdr:colOff>95250</xdr:colOff>
      <xdr:row>17</xdr:row>
      <xdr:rowOff>37677</xdr:rowOff>
    </xdr:to>
    <xdr:sp macro="" textlink="">
      <xdr:nvSpPr>
        <xdr:cNvPr id="452" name="フローチャート: 判断 451"/>
        <xdr:cNvSpPr/>
      </xdr:nvSpPr>
      <xdr:spPr>
        <a:xfrm>
          <a:off x="16129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22454</xdr:rowOff>
    </xdr:from>
    <xdr:ext cx="736600" cy="259045"/>
    <xdr:sp macro="" textlink="">
      <xdr:nvSpPr>
        <xdr:cNvPr id="453" name="テキスト ボックス 452"/>
        <xdr:cNvSpPr txBox="1"/>
      </xdr:nvSpPr>
      <xdr:spPr>
        <a:xfrm>
          <a:off x="15798800" y="293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164556</xdr:rowOff>
    </xdr:from>
    <xdr:to>
      <xdr:col>68</xdr:col>
      <xdr:colOff>152400</xdr:colOff>
      <xdr:row>15</xdr:row>
      <xdr:rowOff>80433</xdr:rowOff>
    </xdr:to>
    <xdr:cxnSp macro="">
      <xdr:nvCxnSpPr>
        <xdr:cNvPr id="454" name="直線コネクタ 453"/>
        <xdr:cNvCxnSpPr/>
      </xdr:nvCxnSpPr>
      <xdr:spPr>
        <a:xfrm flipV="1">
          <a:off x="13512800" y="2564856"/>
          <a:ext cx="889000" cy="8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129359</xdr:rowOff>
    </xdr:from>
    <xdr:to>
      <xdr:col>73</xdr:col>
      <xdr:colOff>44450</xdr:colOff>
      <xdr:row>17</xdr:row>
      <xdr:rowOff>59509</xdr:rowOff>
    </xdr:to>
    <xdr:sp macro="" textlink="">
      <xdr:nvSpPr>
        <xdr:cNvPr id="455" name="フローチャート: 判断 454"/>
        <xdr:cNvSpPr/>
      </xdr:nvSpPr>
      <xdr:spPr>
        <a:xfrm>
          <a:off x="15240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44286</xdr:rowOff>
    </xdr:from>
    <xdr:ext cx="762000" cy="259045"/>
    <xdr:sp macro="" textlink="">
      <xdr:nvSpPr>
        <xdr:cNvPr id="456" name="テキスト ボックス 455"/>
        <xdr:cNvSpPr txBox="1"/>
      </xdr:nvSpPr>
      <xdr:spPr>
        <a:xfrm>
          <a:off x="14909800" y="295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91682</xdr:rowOff>
    </xdr:from>
    <xdr:to>
      <xdr:col>68</xdr:col>
      <xdr:colOff>203200</xdr:colOff>
      <xdr:row>16</xdr:row>
      <xdr:rowOff>21832</xdr:rowOff>
    </xdr:to>
    <xdr:sp macro="" textlink="">
      <xdr:nvSpPr>
        <xdr:cNvPr id="457" name="フローチャート: 判断 456"/>
        <xdr:cNvSpPr/>
      </xdr:nvSpPr>
      <xdr:spPr>
        <a:xfrm>
          <a:off x="14351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6609</xdr:rowOff>
    </xdr:from>
    <xdr:ext cx="762000" cy="259045"/>
    <xdr:sp macro="" textlink="">
      <xdr:nvSpPr>
        <xdr:cNvPr id="458" name="テキスト ボックス 457"/>
        <xdr:cNvSpPr txBox="1"/>
      </xdr:nvSpPr>
      <xdr:spPr>
        <a:xfrm>
          <a:off x="14020800" y="274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79042</xdr:rowOff>
    </xdr:from>
    <xdr:to>
      <xdr:col>64</xdr:col>
      <xdr:colOff>152400</xdr:colOff>
      <xdr:row>16</xdr:row>
      <xdr:rowOff>9192</xdr:rowOff>
    </xdr:to>
    <xdr:sp macro="" textlink="">
      <xdr:nvSpPr>
        <xdr:cNvPr id="459" name="フローチャート: 判断 458"/>
        <xdr:cNvSpPr/>
      </xdr:nvSpPr>
      <xdr:spPr>
        <a:xfrm>
          <a:off x="13462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165419</xdr:rowOff>
    </xdr:from>
    <xdr:ext cx="762000" cy="259045"/>
    <xdr:sp macro="" textlink="">
      <xdr:nvSpPr>
        <xdr:cNvPr id="460" name="テキスト ボックス 459"/>
        <xdr:cNvSpPr txBox="1"/>
      </xdr:nvSpPr>
      <xdr:spPr>
        <a:xfrm>
          <a:off x="13131800" y="2737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87569</xdr:rowOff>
    </xdr:from>
    <xdr:to>
      <xdr:col>77</xdr:col>
      <xdr:colOff>95250</xdr:colOff>
      <xdr:row>14</xdr:row>
      <xdr:rowOff>17719</xdr:rowOff>
    </xdr:to>
    <xdr:sp macro="" textlink="">
      <xdr:nvSpPr>
        <xdr:cNvPr id="466" name="楕円 465"/>
        <xdr:cNvSpPr/>
      </xdr:nvSpPr>
      <xdr:spPr>
        <a:xfrm>
          <a:off x="16129000" y="231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27896</xdr:rowOff>
    </xdr:from>
    <xdr:ext cx="736600" cy="259045"/>
    <xdr:sp macro="" textlink="">
      <xdr:nvSpPr>
        <xdr:cNvPr id="467" name="テキスト ボックス 466"/>
        <xdr:cNvSpPr txBox="1"/>
      </xdr:nvSpPr>
      <xdr:spPr>
        <a:xfrm>
          <a:off x="15798800" y="2085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18385</xdr:rowOff>
    </xdr:from>
    <xdr:to>
      <xdr:col>73</xdr:col>
      <xdr:colOff>44450</xdr:colOff>
      <xdr:row>14</xdr:row>
      <xdr:rowOff>119985</xdr:rowOff>
    </xdr:to>
    <xdr:sp macro="" textlink="">
      <xdr:nvSpPr>
        <xdr:cNvPr id="468" name="楕円 467"/>
        <xdr:cNvSpPr/>
      </xdr:nvSpPr>
      <xdr:spPr>
        <a:xfrm>
          <a:off x="15240000" y="241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130162</xdr:rowOff>
    </xdr:from>
    <xdr:ext cx="762000" cy="259045"/>
    <xdr:sp macro="" textlink="">
      <xdr:nvSpPr>
        <xdr:cNvPr id="469" name="テキスト ボックス 468"/>
        <xdr:cNvSpPr txBox="1"/>
      </xdr:nvSpPr>
      <xdr:spPr>
        <a:xfrm>
          <a:off x="14909800" y="21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113756</xdr:rowOff>
    </xdr:from>
    <xdr:to>
      <xdr:col>68</xdr:col>
      <xdr:colOff>203200</xdr:colOff>
      <xdr:row>15</xdr:row>
      <xdr:rowOff>43906</xdr:rowOff>
    </xdr:to>
    <xdr:sp macro="" textlink="">
      <xdr:nvSpPr>
        <xdr:cNvPr id="470" name="楕円 469"/>
        <xdr:cNvSpPr/>
      </xdr:nvSpPr>
      <xdr:spPr>
        <a:xfrm>
          <a:off x="14351000" y="251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54083</xdr:rowOff>
    </xdr:from>
    <xdr:ext cx="762000" cy="259045"/>
    <xdr:sp macro="" textlink="">
      <xdr:nvSpPr>
        <xdr:cNvPr id="471" name="テキスト ボックス 470"/>
        <xdr:cNvSpPr txBox="1"/>
      </xdr:nvSpPr>
      <xdr:spPr>
        <a:xfrm>
          <a:off x="14020800" y="22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72" name="楕円 471"/>
        <xdr:cNvSpPr/>
      </xdr:nvSpPr>
      <xdr:spPr>
        <a:xfrm>
          <a:off x="13462000" y="26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73" name="テキスト ボックス 472"/>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沖縄県うるま市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123,976
122,815
87.02
60,399,801
58,342,078
1,829,010
27,524,149
49,491,637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overflow" horzOverflow="overflow"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人件費及び経常一般財源等については、</a:t>
          </a:r>
          <a:r>
            <a:rPr kumimoji="1" lang="en-US" altLang="ja-JP" sz="1300" baseline="0">
              <a:latin typeface="ＭＳ Ｐゴシック" panose="020B0600070205080204" pitchFamily="50" charset="-128"/>
              <a:ea typeface="ＭＳ Ｐゴシック" panose="020B0600070205080204" pitchFamily="50" charset="-128"/>
            </a:rPr>
            <a:t>H</a:t>
          </a:r>
          <a:r>
            <a:rPr kumimoji="1" lang="ja-JP" altLang="en-US" sz="1300" baseline="0">
              <a:latin typeface="ＭＳ Ｐゴシック" panose="020B0600070205080204" pitchFamily="50" charset="-128"/>
              <a:ea typeface="ＭＳ Ｐゴシック" panose="020B0600070205080204" pitchFamily="50" charset="-128"/>
            </a:rPr>
            <a:t>２９年度より増額となっており、人件費に占める割合については</a:t>
          </a:r>
          <a:r>
            <a:rPr kumimoji="1" lang="en-US" altLang="ja-JP" sz="1300" baseline="0">
              <a:latin typeface="ＭＳ Ｐゴシック" panose="020B0600070205080204" pitchFamily="50" charset="-128"/>
              <a:ea typeface="ＭＳ Ｐゴシック" panose="020B0600070205080204" pitchFamily="50" charset="-128"/>
            </a:rPr>
            <a:t>1.1</a:t>
          </a:r>
          <a:r>
            <a:rPr kumimoji="1" lang="ja-JP" altLang="en-US" sz="1300" baseline="0">
              <a:latin typeface="ＭＳ Ｐゴシック" panose="020B0600070205080204" pitchFamily="50" charset="-128"/>
              <a:ea typeface="ＭＳ Ｐゴシック" panose="020B0600070205080204" pitchFamily="50" charset="-128"/>
            </a:rPr>
            <a:t>ポイント増となっているが、近年は類似団体平均を下回っている。</a:t>
          </a:r>
          <a:r>
            <a:rPr kumimoji="1" lang="en-US" altLang="ja-JP" sz="1300" baseline="0">
              <a:latin typeface="ＭＳ Ｐゴシック" panose="020B0600070205080204" pitchFamily="50" charset="-128"/>
              <a:ea typeface="ＭＳ Ｐゴシック" panose="020B0600070205080204" pitchFamily="50" charset="-128"/>
            </a:rPr>
            <a:t>R</a:t>
          </a:r>
          <a:r>
            <a:rPr kumimoji="1" lang="ja-JP" altLang="en-US" sz="1300" baseline="0">
              <a:latin typeface="ＭＳ Ｐゴシック" panose="020B0600070205080204" pitchFamily="50" charset="-128"/>
              <a:ea typeface="ＭＳ Ｐゴシック" panose="020B0600070205080204" pitchFamily="50" charset="-128"/>
            </a:rPr>
            <a:t>２年度より導入される会計年度任用職員制度も踏まえ、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「第２次うるま市定員適正化計画」（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３０年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４年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方針のもと、将来にわたり安定的・継続的に適切な行政サービスを提供できるよう、組織体制や事務事業の見直し、人材の育成と意識改革、民間能力の積極的活用等に取り組み、行政運営の効率化と適切な定員管理を推進</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し、人件費の適正管理に努める。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143328</xdr:rowOff>
    </xdr:from>
    <xdr:to>
      <xdr:col>24</xdr:col>
      <xdr:colOff>25400</xdr:colOff>
      <xdr:row>41</xdr:row>
      <xdr:rowOff>118835</xdr:rowOff>
    </xdr:to>
    <xdr:cxnSp macro="">
      <xdr:nvCxnSpPr>
        <xdr:cNvPr id="63" name="直線コネクタ 62"/>
        <xdr:cNvCxnSpPr/>
      </xdr:nvCxnSpPr>
      <xdr:spPr>
        <a:xfrm flipV="1">
          <a:off x="4826000" y="5629728"/>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90912</xdr:rowOff>
    </xdr:from>
    <xdr:ext cx="762000" cy="259045"/>
    <xdr:sp macro="" textlink="">
      <xdr:nvSpPr>
        <xdr:cNvPr id="64" name="人件費最小値テキスト"/>
        <xdr:cNvSpPr txBox="1"/>
      </xdr:nvSpPr>
      <xdr:spPr>
        <a:xfrm>
          <a:off x="4914900" y="71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118835</xdr:rowOff>
    </xdr:from>
    <xdr:to>
      <xdr:col>24</xdr:col>
      <xdr:colOff>114300</xdr:colOff>
      <xdr:row>41</xdr:row>
      <xdr:rowOff>118835</xdr:rowOff>
    </xdr:to>
    <xdr:cxnSp macro="">
      <xdr:nvCxnSpPr>
        <xdr:cNvPr id="65" name="直線コネクタ 64"/>
        <xdr:cNvCxnSpPr/>
      </xdr:nvCxnSpPr>
      <xdr:spPr>
        <a:xfrm>
          <a:off x="4737100" y="7148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58255</xdr:rowOff>
    </xdr:from>
    <xdr:ext cx="762000" cy="259045"/>
    <xdr:sp macro="" textlink="">
      <xdr:nvSpPr>
        <xdr:cNvPr id="66" name="人件費最大値テキスト"/>
        <xdr:cNvSpPr txBox="1"/>
      </xdr:nvSpPr>
      <xdr:spPr>
        <a:xfrm>
          <a:off x="4914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143328</xdr:rowOff>
    </xdr:from>
    <xdr:to>
      <xdr:col>24</xdr:col>
      <xdr:colOff>114300</xdr:colOff>
      <xdr:row>32</xdr:row>
      <xdr:rowOff>143328</xdr:rowOff>
    </xdr:to>
    <xdr:cxnSp macro="">
      <xdr:nvCxnSpPr>
        <xdr:cNvPr id="67" name="直線コネクタ 66"/>
        <xdr:cNvCxnSpPr/>
      </xdr:nvCxnSpPr>
      <xdr:spPr>
        <a:xfrm>
          <a:off x="4737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143328</xdr:rowOff>
    </xdr:from>
    <xdr:to>
      <xdr:col>24</xdr:col>
      <xdr:colOff>25400</xdr:colOff>
      <xdr:row>35</xdr:row>
      <xdr:rowOff>151493</xdr:rowOff>
    </xdr:to>
    <xdr:cxnSp macro="">
      <xdr:nvCxnSpPr>
        <xdr:cNvPr id="68" name="直線コネクタ 67"/>
        <xdr:cNvCxnSpPr/>
      </xdr:nvCxnSpPr>
      <xdr:spPr>
        <a:xfrm>
          <a:off x="3987800" y="5972628"/>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64605</xdr:rowOff>
    </xdr:from>
    <xdr:ext cx="762000" cy="259045"/>
    <xdr:sp macro="" textlink="">
      <xdr:nvSpPr>
        <xdr:cNvPr id="69" name="人件費平均値テキスト"/>
        <xdr:cNvSpPr txBox="1"/>
      </xdr:nvSpPr>
      <xdr:spPr>
        <a:xfrm>
          <a:off x="4914900" y="6236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143328</xdr:rowOff>
    </xdr:from>
    <xdr:to>
      <xdr:col>19</xdr:col>
      <xdr:colOff>187325</xdr:colOff>
      <xdr:row>35</xdr:row>
      <xdr:rowOff>20864</xdr:rowOff>
    </xdr:to>
    <xdr:cxnSp macro="">
      <xdr:nvCxnSpPr>
        <xdr:cNvPr id="71" name="直線コネクタ 70"/>
        <xdr:cNvCxnSpPr/>
      </xdr:nvCxnSpPr>
      <xdr:spPr>
        <a:xfrm flipV="1">
          <a:off x="3098800" y="597262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27214</xdr:rowOff>
    </xdr:from>
    <xdr:to>
      <xdr:col>20</xdr:col>
      <xdr:colOff>38100</xdr:colOff>
      <xdr:row>36</xdr:row>
      <xdr:rowOff>128814</xdr:rowOff>
    </xdr:to>
    <xdr:sp macro="" textlink="">
      <xdr:nvSpPr>
        <xdr:cNvPr id="72" name="フローチャート: 判断 71"/>
        <xdr:cNvSpPr/>
      </xdr:nvSpPr>
      <xdr:spPr>
        <a:xfrm>
          <a:off x="3937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113591</xdr:rowOff>
    </xdr:from>
    <xdr:ext cx="736600" cy="259045"/>
    <xdr:sp macro="" textlink="">
      <xdr:nvSpPr>
        <xdr:cNvPr id="73" name="テキスト ボックス 72"/>
        <xdr:cNvSpPr txBox="1"/>
      </xdr:nvSpPr>
      <xdr:spPr>
        <a:xfrm>
          <a:off x="3606800" y="628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127000</xdr:rowOff>
    </xdr:from>
    <xdr:to>
      <xdr:col>15</xdr:col>
      <xdr:colOff>98425</xdr:colOff>
      <xdr:row>35</xdr:row>
      <xdr:rowOff>20864</xdr:rowOff>
    </xdr:to>
    <xdr:cxnSp macro="">
      <xdr:nvCxnSpPr>
        <xdr:cNvPr id="74" name="直線コネクタ 73"/>
        <xdr:cNvCxnSpPr/>
      </xdr:nvCxnSpPr>
      <xdr:spPr>
        <a:xfrm>
          <a:off x="2209800" y="59563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146249</xdr:rowOff>
    </xdr:from>
    <xdr:ext cx="762000" cy="259045"/>
    <xdr:sp macro="" textlink="">
      <xdr:nvSpPr>
        <xdr:cNvPr id="76" name="テキスト ボックス 75"/>
        <xdr:cNvSpPr txBox="1"/>
      </xdr:nvSpPr>
      <xdr:spPr>
        <a:xfrm>
          <a:off x="2717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127000</xdr:rowOff>
    </xdr:from>
    <xdr:to>
      <xdr:col>11</xdr:col>
      <xdr:colOff>9525</xdr:colOff>
      <xdr:row>36</xdr:row>
      <xdr:rowOff>159657</xdr:rowOff>
    </xdr:to>
    <xdr:cxnSp macro="">
      <xdr:nvCxnSpPr>
        <xdr:cNvPr id="77" name="直線コネクタ 76"/>
        <xdr:cNvCxnSpPr/>
      </xdr:nvCxnSpPr>
      <xdr:spPr>
        <a:xfrm flipV="1">
          <a:off x="1320800" y="5956300"/>
          <a:ext cx="8890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43543</xdr:rowOff>
    </xdr:from>
    <xdr:to>
      <xdr:col>11</xdr:col>
      <xdr:colOff>60325</xdr:colOff>
      <xdr:row>36</xdr:row>
      <xdr:rowOff>145143</xdr:rowOff>
    </xdr:to>
    <xdr:sp macro="" textlink="">
      <xdr:nvSpPr>
        <xdr:cNvPr id="78" name="フローチャート: 判断 77"/>
        <xdr:cNvSpPr/>
      </xdr:nvSpPr>
      <xdr:spPr>
        <a:xfrm>
          <a:off x="2159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129920</xdr:rowOff>
    </xdr:from>
    <xdr:ext cx="762000" cy="259045"/>
    <xdr:sp macro="" textlink="">
      <xdr:nvSpPr>
        <xdr:cNvPr id="79" name="テキスト ボックス 78"/>
        <xdr:cNvSpPr txBox="1"/>
      </xdr:nvSpPr>
      <xdr:spPr>
        <a:xfrm>
          <a:off x="1828800" y="630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166007</xdr:rowOff>
    </xdr:from>
    <xdr:to>
      <xdr:col>6</xdr:col>
      <xdr:colOff>171450</xdr:colOff>
      <xdr:row>38</xdr:row>
      <xdr:rowOff>96157</xdr:rowOff>
    </xdr:to>
    <xdr:sp macro="" textlink="">
      <xdr:nvSpPr>
        <xdr:cNvPr id="80" name="フローチャート: 判断 79"/>
        <xdr:cNvSpPr/>
      </xdr:nvSpPr>
      <xdr:spPr>
        <a:xfrm>
          <a:off x="1270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80934</xdr:rowOff>
    </xdr:from>
    <xdr:ext cx="762000" cy="259045"/>
    <xdr:sp macro="" textlink="">
      <xdr:nvSpPr>
        <xdr:cNvPr id="81" name="テキスト ボックス 80"/>
        <xdr:cNvSpPr txBox="1"/>
      </xdr:nvSpPr>
      <xdr:spPr>
        <a:xfrm>
          <a:off x="939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100693</xdr:rowOff>
    </xdr:from>
    <xdr:to>
      <xdr:col>24</xdr:col>
      <xdr:colOff>76200</xdr:colOff>
      <xdr:row>36</xdr:row>
      <xdr:rowOff>30843</xdr:rowOff>
    </xdr:to>
    <xdr:sp macro="" textlink="">
      <xdr:nvSpPr>
        <xdr:cNvPr id="87" name="楕円 86"/>
        <xdr:cNvSpPr/>
      </xdr:nvSpPr>
      <xdr:spPr>
        <a:xfrm>
          <a:off x="47752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117220</xdr:rowOff>
    </xdr:from>
    <xdr:ext cx="762000" cy="259045"/>
    <xdr:sp macro="" textlink="">
      <xdr:nvSpPr>
        <xdr:cNvPr id="88" name="人件費該当値テキスト"/>
        <xdr:cNvSpPr txBox="1"/>
      </xdr:nvSpPr>
      <xdr:spPr>
        <a:xfrm>
          <a:off x="49149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92528</xdr:rowOff>
    </xdr:from>
    <xdr:to>
      <xdr:col>20</xdr:col>
      <xdr:colOff>38100</xdr:colOff>
      <xdr:row>35</xdr:row>
      <xdr:rowOff>22678</xdr:rowOff>
    </xdr:to>
    <xdr:sp macro="" textlink="">
      <xdr:nvSpPr>
        <xdr:cNvPr id="89" name="楕円 88"/>
        <xdr:cNvSpPr/>
      </xdr:nvSpPr>
      <xdr:spPr>
        <a:xfrm>
          <a:off x="3937000" y="592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32855</xdr:rowOff>
    </xdr:from>
    <xdr:ext cx="736600" cy="259045"/>
    <xdr:sp macro="" textlink="">
      <xdr:nvSpPr>
        <xdr:cNvPr id="90" name="テキスト ボックス 89"/>
        <xdr:cNvSpPr txBox="1"/>
      </xdr:nvSpPr>
      <xdr:spPr>
        <a:xfrm>
          <a:off x="3606800" y="569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141514</xdr:rowOff>
    </xdr:from>
    <xdr:to>
      <xdr:col>15</xdr:col>
      <xdr:colOff>149225</xdr:colOff>
      <xdr:row>35</xdr:row>
      <xdr:rowOff>71664</xdr:rowOff>
    </xdr:to>
    <xdr:sp macro="" textlink="">
      <xdr:nvSpPr>
        <xdr:cNvPr id="91" name="楕円 90"/>
        <xdr:cNvSpPr/>
      </xdr:nvSpPr>
      <xdr:spPr>
        <a:xfrm>
          <a:off x="3048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81841</xdr:rowOff>
    </xdr:from>
    <xdr:ext cx="762000" cy="259045"/>
    <xdr:sp macro="" textlink="">
      <xdr:nvSpPr>
        <xdr:cNvPr id="92" name="テキスト ボックス 91"/>
        <xdr:cNvSpPr txBox="1"/>
      </xdr:nvSpPr>
      <xdr:spPr>
        <a:xfrm>
          <a:off x="2717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76200</xdr:rowOff>
    </xdr:from>
    <xdr:to>
      <xdr:col>11</xdr:col>
      <xdr:colOff>60325</xdr:colOff>
      <xdr:row>35</xdr:row>
      <xdr:rowOff>6350</xdr:rowOff>
    </xdr:to>
    <xdr:sp macro="" textlink="">
      <xdr:nvSpPr>
        <xdr:cNvPr id="93" name="楕円 92"/>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16527</xdr:rowOff>
    </xdr:from>
    <xdr:ext cx="762000" cy="259045"/>
    <xdr:sp macro="" textlink="">
      <xdr:nvSpPr>
        <xdr:cNvPr id="94" name="テキスト ボックス 93"/>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108857</xdr:rowOff>
    </xdr:from>
    <xdr:to>
      <xdr:col>6</xdr:col>
      <xdr:colOff>171450</xdr:colOff>
      <xdr:row>37</xdr:row>
      <xdr:rowOff>39007</xdr:rowOff>
    </xdr:to>
    <xdr:sp macro="" textlink="">
      <xdr:nvSpPr>
        <xdr:cNvPr id="95" name="楕円 94"/>
        <xdr:cNvSpPr/>
      </xdr:nvSpPr>
      <xdr:spPr>
        <a:xfrm>
          <a:off x="1270000" y="628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49184</xdr:rowOff>
    </xdr:from>
    <xdr:ext cx="762000" cy="259045"/>
    <xdr:sp macro="" textlink="">
      <xdr:nvSpPr>
        <xdr:cNvPr id="96" name="テキスト ボックス 95"/>
        <xdr:cNvSpPr txBox="1"/>
      </xdr:nvSpPr>
      <xdr:spPr>
        <a:xfrm>
          <a:off x="939800" y="604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overflow" horzOverflow="overflow"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物件費においては年々増加傾向であり、決算額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標準財政規模における比較については、、類似団体平均よりも△</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ポイントとなっているが、経常収支比率については、平成２９年度より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ポイント増となっており、類似団体平均よりも</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っている。増の要因としては、小・中学校情報教育基盤整備事業や学校給食における調理業務委託の増等があげられる。今後、施設の経年劣化等に伴う経費の増加も見込まれることから、公共施設総合管理計画の着実な推進を図るとともに、経費節減・事務事業の効率化等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22</xdr:row>
      <xdr:rowOff>45357</xdr:rowOff>
    </xdr:to>
    <xdr:cxnSp macro="">
      <xdr:nvCxnSpPr>
        <xdr:cNvPr id="126" name="直線コネクタ 125"/>
        <xdr:cNvCxnSpPr/>
      </xdr:nvCxnSpPr>
      <xdr:spPr>
        <a:xfrm flipV="1">
          <a:off x="16510000" y="23476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17434</xdr:rowOff>
    </xdr:from>
    <xdr:ext cx="762000" cy="259045"/>
    <xdr:sp macro="" textlink="">
      <xdr:nvSpPr>
        <xdr:cNvPr id="127" name="物件費最小値テキスト"/>
        <xdr:cNvSpPr txBox="1"/>
      </xdr:nvSpPr>
      <xdr:spPr>
        <a:xfrm>
          <a:off x="16598900" y="378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45357</xdr:rowOff>
    </xdr:from>
    <xdr:to>
      <xdr:col>82</xdr:col>
      <xdr:colOff>196850</xdr:colOff>
      <xdr:row>22</xdr:row>
      <xdr:rowOff>45357</xdr:rowOff>
    </xdr:to>
    <xdr:cxnSp macro="">
      <xdr:nvCxnSpPr>
        <xdr:cNvPr id="128" name="直線コネクタ 127"/>
        <xdr:cNvCxnSpPr/>
      </xdr:nvCxnSpPr>
      <xdr:spPr>
        <a:xfrm>
          <a:off x="16421100" y="381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159657</xdr:rowOff>
    </xdr:from>
    <xdr:to>
      <xdr:col>82</xdr:col>
      <xdr:colOff>107950</xdr:colOff>
      <xdr:row>17</xdr:row>
      <xdr:rowOff>167821</xdr:rowOff>
    </xdr:to>
    <xdr:cxnSp macro="">
      <xdr:nvCxnSpPr>
        <xdr:cNvPr id="131" name="直線コネクタ 130"/>
        <xdr:cNvCxnSpPr/>
      </xdr:nvCxnSpPr>
      <xdr:spPr>
        <a:xfrm>
          <a:off x="15671800" y="2902857"/>
          <a:ext cx="8382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19248</xdr:rowOff>
    </xdr:from>
    <xdr:ext cx="762000" cy="259045"/>
    <xdr:sp macro="" textlink="">
      <xdr:nvSpPr>
        <xdr:cNvPr id="132" name="物件費平均値テキスト"/>
        <xdr:cNvSpPr txBox="1"/>
      </xdr:nvSpPr>
      <xdr:spPr>
        <a:xfrm>
          <a:off x="16598900" y="276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2721</xdr:rowOff>
    </xdr:from>
    <xdr:to>
      <xdr:col>82</xdr:col>
      <xdr:colOff>158750</xdr:colOff>
      <xdr:row>17</xdr:row>
      <xdr:rowOff>104321</xdr:rowOff>
    </xdr:to>
    <xdr:sp macro="" textlink="">
      <xdr:nvSpPr>
        <xdr:cNvPr id="133" name="フローチャート: 判断 132"/>
        <xdr:cNvSpPr/>
      </xdr:nvSpPr>
      <xdr:spPr>
        <a:xfrm>
          <a:off x="164592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78014</xdr:rowOff>
    </xdr:from>
    <xdr:to>
      <xdr:col>78</xdr:col>
      <xdr:colOff>69850</xdr:colOff>
      <xdr:row>16</xdr:row>
      <xdr:rowOff>159657</xdr:rowOff>
    </xdr:to>
    <xdr:cxnSp macro="">
      <xdr:nvCxnSpPr>
        <xdr:cNvPr id="134" name="直線コネクタ 133"/>
        <xdr:cNvCxnSpPr/>
      </xdr:nvCxnSpPr>
      <xdr:spPr>
        <a:xfrm>
          <a:off x="14782800" y="282121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125186</xdr:rowOff>
    </xdr:from>
    <xdr:to>
      <xdr:col>78</xdr:col>
      <xdr:colOff>120650</xdr:colOff>
      <xdr:row>17</xdr:row>
      <xdr:rowOff>55336</xdr:rowOff>
    </xdr:to>
    <xdr:sp macro="" textlink="">
      <xdr:nvSpPr>
        <xdr:cNvPr id="135" name="フローチャート: 判断 134"/>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40113</xdr:rowOff>
    </xdr:from>
    <xdr:ext cx="736600" cy="259045"/>
    <xdr:sp macro="" textlink="">
      <xdr:nvSpPr>
        <xdr:cNvPr id="136" name="テキスト ボックス 135"/>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69850</xdr:rowOff>
    </xdr:from>
    <xdr:to>
      <xdr:col>73</xdr:col>
      <xdr:colOff>180975</xdr:colOff>
      <xdr:row>16</xdr:row>
      <xdr:rowOff>78014</xdr:rowOff>
    </xdr:to>
    <xdr:cxnSp macro="">
      <xdr:nvCxnSpPr>
        <xdr:cNvPr id="137" name="直線コネクタ 136"/>
        <xdr:cNvCxnSpPr/>
      </xdr:nvCxnSpPr>
      <xdr:spPr>
        <a:xfrm>
          <a:off x="13893800" y="2641600"/>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92529</xdr:rowOff>
    </xdr:from>
    <xdr:to>
      <xdr:col>74</xdr:col>
      <xdr:colOff>31750</xdr:colOff>
      <xdr:row>17</xdr:row>
      <xdr:rowOff>22679</xdr:rowOff>
    </xdr:to>
    <xdr:sp macro="" textlink="">
      <xdr:nvSpPr>
        <xdr:cNvPr id="138" name="フローチャート: 判断 137"/>
        <xdr:cNvSpPr/>
      </xdr:nvSpPr>
      <xdr:spPr>
        <a:xfrm>
          <a:off x="14732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7456</xdr:rowOff>
    </xdr:from>
    <xdr:ext cx="762000" cy="259045"/>
    <xdr:sp macro="" textlink="">
      <xdr:nvSpPr>
        <xdr:cNvPr id="139" name="テキスト ボックス 138"/>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78014</xdr:rowOff>
    </xdr:from>
    <xdr:to>
      <xdr:col>69</xdr:col>
      <xdr:colOff>92075</xdr:colOff>
      <xdr:row>15</xdr:row>
      <xdr:rowOff>69850</xdr:rowOff>
    </xdr:to>
    <xdr:cxnSp macro="">
      <xdr:nvCxnSpPr>
        <xdr:cNvPr id="140" name="直線コネクタ 139"/>
        <xdr:cNvCxnSpPr/>
      </xdr:nvCxnSpPr>
      <xdr:spPr>
        <a:xfrm>
          <a:off x="13004800" y="2478314"/>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51707</xdr:rowOff>
    </xdr:from>
    <xdr:to>
      <xdr:col>69</xdr:col>
      <xdr:colOff>142875</xdr:colOff>
      <xdr:row>17</xdr:row>
      <xdr:rowOff>153307</xdr:rowOff>
    </xdr:to>
    <xdr:sp macro="" textlink="">
      <xdr:nvSpPr>
        <xdr:cNvPr id="141" name="フローチャート: 判断 140"/>
        <xdr:cNvSpPr/>
      </xdr:nvSpPr>
      <xdr:spPr>
        <a:xfrm>
          <a:off x="13843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42" name="テキスト ボックス 141"/>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3" name="フローチャート: 判断 142"/>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4" name="テキスト ボックス 143"/>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117021</xdr:rowOff>
    </xdr:from>
    <xdr:to>
      <xdr:col>82</xdr:col>
      <xdr:colOff>158750</xdr:colOff>
      <xdr:row>18</xdr:row>
      <xdr:rowOff>47171</xdr:rowOff>
    </xdr:to>
    <xdr:sp macro="" textlink="">
      <xdr:nvSpPr>
        <xdr:cNvPr id="150" name="楕円 149"/>
        <xdr:cNvSpPr/>
      </xdr:nvSpPr>
      <xdr:spPr>
        <a:xfrm>
          <a:off x="164592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89098</xdr:rowOff>
    </xdr:from>
    <xdr:ext cx="762000" cy="259045"/>
    <xdr:sp macro="" textlink="">
      <xdr:nvSpPr>
        <xdr:cNvPr id="151" name="物件費該当値テキスト"/>
        <xdr:cNvSpPr txBox="1"/>
      </xdr:nvSpPr>
      <xdr:spPr>
        <a:xfrm>
          <a:off x="165989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108857</xdr:rowOff>
    </xdr:from>
    <xdr:to>
      <xdr:col>78</xdr:col>
      <xdr:colOff>120650</xdr:colOff>
      <xdr:row>17</xdr:row>
      <xdr:rowOff>39007</xdr:rowOff>
    </xdr:to>
    <xdr:sp macro="" textlink="">
      <xdr:nvSpPr>
        <xdr:cNvPr id="152" name="楕円 151"/>
        <xdr:cNvSpPr/>
      </xdr:nvSpPr>
      <xdr:spPr>
        <a:xfrm>
          <a:off x="15621000" y="28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49184</xdr:rowOff>
    </xdr:from>
    <xdr:ext cx="736600" cy="259045"/>
    <xdr:sp macro="" textlink="">
      <xdr:nvSpPr>
        <xdr:cNvPr id="153" name="テキスト ボックス 152"/>
        <xdr:cNvSpPr txBox="1"/>
      </xdr:nvSpPr>
      <xdr:spPr>
        <a:xfrm>
          <a:off x="15290800" y="2620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27214</xdr:rowOff>
    </xdr:from>
    <xdr:to>
      <xdr:col>74</xdr:col>
      <xdr:colOff>31750</xdr:colOff>
      <xdr:row>16</xdr:row>
      <xdr:rowOff>128814</xdr:rowOff>
    </xdr:to>
    <xdr:sp macro="" textlink="">
      <xdr:nvSpPr>
        <xdr:cNvPr id="154" name="楕円 153"/>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138991</xdr:rowOff>
    </xdr:from>
    <xdr:ext cx="762000" cy="259045"/>
    <xdr:sp macro="" textlink="">
      <xdr:nvSpPr>
        <xdr:cNvPr id="155" name="テキスト ボックス 154"/>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19050</xdr:rowOff>
    </xdr:from>
    <xdr:to>
      <xdr:col>69</xdr:col>
      <xdr:colOff>142875</xdr:colOff>
      <xdr:row>15</xdr:row>
      <xdr:rowOff>120650</xdr:rowOff>
    </xdr:to>
    <xdr:sp macro="" textlink="">
      <xdr:nvSpPr>
        <xdr:cNvPr id="156" name="楕円 155"/>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130827</xdr:rowOff>
    </xdr:from>
    <xdr:ext cx="762000" cy="259045"/>
    <xdr:sp macro="" textlink="">
      <xdr:nvSpPr>
        <xdr:cNvPr id="157" name="テキスト ボックス 156"/>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27214</xdr:rowOff>
    </xdr:from>
    <xdr:to>
      <xdr:col>65</xdr:col>
      <xdr:colOff>53975</xdr:colOff>
      <xdr:row>14</xdr:row>
      <xdr:rowOff>128814</xdr:rowOff>
    </xdr:to>
    <xdr:sp macro="" textlink="">
      <xdr:nvSpPr>
        <xdr:cNvPr id="158" name="楕円 157"/>
        <xdr:cNvSpPr/>
      </xdr:nvSpPr>
      <xdr:spPr>
        <a:xfrm>
          <a:off x="12954000" y="24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138991</xdr:rowOff>
    </xdr:from>
    <xdr:ext cx="762000" cy="259045"/>
    <xdr:sp macro="" textlink="">
      <xdr:nvSpPr>
        <xdr:cNvPr id="159" name="テキスト ボックス 158"/>
        <xdr:cNvSpPr txBox="1"/>
      </xdr:nvSpPr>
      <xdr:spPr>
        <a:xfrm>
          <a:off x="12623800" y="219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overflow" horzOverflow="overflow"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扶助費については年々増加傾向にあり、類似団体平均との差においても、年々広がりつつある状況であり、</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２９年度より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となっている。中でも本市においては、生活保護扶助費や障害者者自立支援給付費、法人保育所運営費等に占める割合が大きい。今後も、幼児教育・保育の無償化、少子高齢化に伴う社会保障経費により、増額するものと見込まれるが、適正な制度運営に取り組むとともに、経常一般財源の確保と経常的な管理経費の節減等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91622</xdr:rowOff>
    </xdr:to>
    <xdr:cxnSp macro="">
      <xdr:nvCxnSpPr>
        <xdr:cNvPr id="189" name="直線コネクタ 188"/>
        <xdr:cNvCxnSpPr/>
      </xdr:nvCxnSpPr>
      <xdr:spPr>
        <a:xfrm flipV="1">
          <a:off x="4826000" y="89607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90"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91" name="直線コネクタ 190"/>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92" name="扶助費最大値テキスト"/>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93" name="直線コネクタ 192"/>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29028</xdr:rowOff>
    </xdr:from>
    <xdr:to>
      <xdr:col>24</xdr:col>
      <xdr:colOff>25400</xdr:colOff>
      <xdr:row>59</xdr:row>
      <xdr:rowOff>31750</xdr:rowOff>
    </xdr:to>
    <xdr:cxnSp macro="">
      <xdr:nvCxnSpPr>
        <xdr:cNvPr id="194" name="直線コネクタ 193"/>
        <xdr:cNvCxnSpPr/>
      </xdr:nvCxnSpPr>
      <xdr:spPr>
        <a:xfrm>
          <a:off x="3987800" y="9973128"/>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95"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6" name="フローチャート: 判断 195"/>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91622</xdr:rowOff>
    </xdr:from>
    <xdr:to>
      <xdr:col>19</xdr:col>
      <xdr:colOff>187325</xdr:colOff>
      <xdr:row>58</xdr:row>
      <xdr:rowOff>29028</xdr:rowOff>
    </xdr:to>
    <xdr:cxnSp macro="">
      <xdr:nvCxnSpPr>
        <xdr:cNvPr id="197" name="直線コネクタ 196"/>
        <xdr:cNvCxnSpPr/>
      </xdr:nvCxnSpPr>
      <xdr:spPr>
        <a:xfrm>
          <a:off x="3098800" y="98642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163285</xdr:rowOff>
    </xdr:from>
    <xdr:to>
      <xdr:col>20</xdr:col>
      <xdr:colOff>38100</xdr:colOff>
      <xdr:row>55</xdr:row>
      <xdr:rowOff>93435</xdr:rowOff>
    </xdr:to>
    <xdr:sp macro="" textlink="">
      <xdr:nvSpPr>
        <xdr:cNvPr id="198" name="フローチャート: 判断 197"/>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103612</xdr:rowOff>
    </xdr:from>
    <xdr:ext cx="736600" cy="259045"/>
    <xdr:sp macro="" textlink="">
      <xdr:nvSpPr>
        <xdr:cNvPr id="199" name="テキスト ボックス 198"/>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58965</xdr:rowOff>
    </xdr:from>
    <xdr:to>
      <xdr:col>15</xdr:col>
      <xdr:colOff>98425</xdr:colOff>
      <xdr:row>57</xdr:row>
      <xdr:rowOff>91622</xdr:rowOff>
    </xdr:to>
    <xdr:cxnSp macro="">
      <xdr:nvCxnSpPr>
        <xdr:cNvPr id="200" name="直線コネクタ 199"/>
        <xdr:cNvCxnSpPr/>
      </xdr:nvCxnSpPr>
      <xdr:spPr>
        <a:xfrm>
          <a:off x="2209800" y="9831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201" name="フローチャート: 判断 200"/>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202" name="テキスト ボックス 201"/>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15422</xdr:rowOff>
    </xdr:from>
    <xdr:to>
      <xdr:col>11</xdr:col>
      <xdr:colOff>9525</xdr:colOff>
      <xdr:row>57</xdr:row>
      <xdr:rowOff>58965</xdr:rowOff>
    </xdr:to>
    <xdr:cxnSp macro="">
      <xdr:nvCxnSpPr>
        <xdr:cNvPr id="203" name="直線コネクタ 202"/>
        <xdr:cNvCxnSpPr/>
      </xdr:nvCxnSpPr>
      <xdr:spPr>
        <a:xfrm>
          <a:off x="1320800" y="97880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130628</xdr:rowOff>
    </xdr:from>
    <xdr:to>
      <xdr:col>11</xdr:col>
      <xdr:colOff>60325</xdr:colOff>
      <xdr:row>55</xdr:row>
      <xdr:rowOff>60778</xdr:rowOff>
    </xdr:to>
    <xdr:sp macro="" textlink="">
      <xdr:nvSpPr>
        <xdr:cNvPr id="204" name="フローチャート: 判断 203"/>
        <xdr:cNvSpPr/>
      </xdr:nvSpPr>
      <xdr:spPr>
        <a:xfrm>
          <a:off x="2159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70955</xdr:rowOff>
    </xdr:from>
    <xdr:ext cx="762000" cy="259045"/>
    <xdr:sp macro="" textlink="">
      <xdr:nvSpPr>
        <xdr:cNvPr id="205" name="テキスト ボックス 204"/>
        <xdr:cNvSpPr txBox="1"/>
      </xdr:nvSpPr>
      <xdr:spPr>
        <a:xfrm>
          <a:off x="1828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6" name="フローチャート: 判断 205"/>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100892</xdr:rowOff>
    </xdr:from>
    <xdr:ext cx="762000" cy="259045"/>
    <xdr:sp macro="" textlink="">
      <xdr:nvSpPr>
        <xdr:cNvPr id="207" name="テキスト ボックス 206"/>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152400</xdr:rowOff>
    </xdr:from>
    <xdr:to>
      <xdr:col>24</xdr:col>
      <xdr:colOff>76200</xdr:colOff>
      <xdr:row>59</xdr:row>
      <xdr:rowOff>82550</xdr:rowOff>
    </xdr:to>
    <xdr:sp macro="" textlink="">
      <xdr:nvSpPr>
        <xdr:cNvPr id="213" name="楕円 212"/>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124477</xdr:rowOff>
    </xdr:from>
    <xdr:ext cx="762000" cy="259045"/>
    <xdr:sp macro="" textlink="">
      <xdr:nvSpPr>
        <xdr:cNvPr id="214" name="扶助費該当値テキスト"/>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149678</xdr:rowOff>
    </xdr:from>
    <xdr:to>
      <xdr:col>20</xdr:col>
      <xdr:colOff>38100</xdr:colOff>
      <xdr:row>58</xdr:row>
      <xdr:rowOff>79828</xdr:rowOff>
    </xdr:to>
    <xdr:sp macro="" textlink="">
      <xdr:nvSpPr>
        <xdr:cNvPr id="215" name="楕円 214"/>
        <xdr:cNvSpPr/>
      </xdr:nvSpPr>
      <xdr:spPr>
        <a:xfrm>
          <a:off x="3937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216" name="テキスト ボックス 215"/>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40822</xdr:rowOff>
    </xdr:from>
    <xdr:to>
      <xdr:col>15</xdr:col>
      <xdr:colOff>149225</xdr:colOff>
      <xdr:row>57</xdr:row>
      <xdr:rowOff>142422</xdr:rowOff>
    </xdr:to>
    <xdr:sp macro="" textlink="">
      <xdr:nvSpPr>
        <xdr:cNvPr id="217" name="楕円 216"/>
        <xdr:cNvSpPr/>
      </xdr:nvSpPr>
      <xdr:spPr>
        <a:xfrm>
          <a:off x="3048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127199</xdr:rowOff>
    </xdr:from>
    <xdr:ext cx="762000" cy="259045"/>
    <xdr:sp macro="" textlink="">
      <xdr:nvSpPr>
        <xdr:cNvPr id="218" name="テキスト ボックス 217"/>
        <xdr:cNvSpPr txBox="1"/>
      </xdr:nvSpPr>
      <xdr:spPr>
        <a:xfrm>
          <a:off x="2717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8165</xdr:rowOff>
    </xdr:from>
    <xdr:to>
      <xdr:col>11</xdr:col>
      <xdr:colOff>60325</xdr:colOff>
      <xdr:row>57</xdr:row>
      <xdr:rowOff>109765</xdr:rowOff>
    </xdr:to>
    <xdr:sp macro="" textlink="">
      <xdr:nvSpPr>
        <xdr:cNvPr id="219" name="楕円 218"/>
        <xdr:cNvSpPr/>
      </xdr:nvSpPr>
      <xdr:spPr>
        <a:xfrm>
          <a:off x="2159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94542</xdr:rowOff>
    </xdr:from>
    <xdr:ext cx="762000" cy="259045"/>
    <xdr:sp macro="" textlink="">
      <xdr:nvSpPr>
        <xdr:cNvPr id="220" name="テキスト ボックス 219"/>
        <xdr:cNvSpPr txBox="1"/>
      </xdr:nvSpPr>
      <xdr:spPr>
        <a:xfrm>
          <a:off x="1828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136072</xdr:rowOff>
    </xdr:from>
    <xdr:to>
      <xdr:col>6</xdr:col>
      <xdr:colOff>171450</xdr:colOff>
      <xdr:row>57</xdr:row>
      <xdr:rowOff>66222</xdr:rowOff>
    </xdr:to>
    <xdr:sp macro="" textlink="">
      <xdr:nvSpPr>
        <xdr:cNvPr id="221" name="楕円 220"/>
        <xdr:cNvSpPr/>
      </xdr:nvSpPr>
      <xdr:spPr>
        <a:xfrm>
          <a:off x="1270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50999</xdr:rowOff>
    </xdr:from>
    <xdr:ext cx="762000" cy="259045"/>
    <xdr:sp macro="" textlink="">
      <xdr:nvSpPr>
        <xdr:cNvPr id="222" name="テキスト ボックス 221"/>
        <xdr:cNvSpPr txBox="1"/>
      </xdr:nvSpPr>
      <xdr:spPr>
        <a:xfrm>
          <a:off x="939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overflow" horzOverflow="overflow" vert="horz" rtlCol="0" anchor="t"/>
        <a:lstStyle/>
        <a:p>
          <a:r>
            <a:rPr kumimoji="1" lang="ja-JP" altLang="en-US" sz="1150">
              <a:latin typeface="ＭＳ Ｐゴシック" panose="020B0600070205080204" pitchFamily="50" charset="-128"/>
              <a:ea typeface="ＭＳ Ｐゴシック" panose="020B0600070205080204" pitchFamily="50" charset="-128"/>
            </a:rPr>
            <a:t>　その他に係る経常収支比率については、</a:t>
          </a:r>
          <a:r>
            <a:rPr kumimoji="1" lang="en-US" altLang="ja-JP" sz="1150">
              <a:latin typeface="ＭＳ Ｐゴシック" panose="020B0600070205080204" pitchFamily="50" charset="-128"/>
              <a:ea typeface="ＭＳ Ｐゴシック" panose="020B0600070205080204" pitchFamily="50" charset="-128"/>
            </a:rPr>
            <a:t>H</a:t>
          </a:r>
          <a:r>
            <a:rPr kumimoji="1" lang="ja-JP" altLang="en-US" sz="1150">
              <a:latin typeface="ＭＳ Ｐゴシック" panose="020B0600070205080204" pitchFamily="50" charset="-128"/>
              <a:ea typeface="ＭＳ Ｐゴシック" panose="020B0600070205080204" pitchFamily="50" charset="-128"/>
            </a:rPr>
            <a:t>２９年度より</a:t>
          </a:r>
          <a:r>
            <a:rPr kumimoji="1" lang="en-US" altLang="ja-JP" sz="1150">
              <a:latin typeface="ＭＳ Ｐゴシック" panose="020B0600070205080204" pitchFamily="50" charset="-128"/>
              <a:ea typeface="ＭＳ Ｐゴシック" panose="020B0600070205080204" pitchFamily="50" charset="-128"/>
            </a:rPr>
            <a:t>0.5</a:t>
          </a:r>
          <a:r>
            <a:rPr kumimoji="1" lang="ja-JP" altLang="en-US" sz="1150">
              <a:latin typeface="ＭＳ Ｐゴシック" panose="020B0600070205080204" pitchFamily="50" charset="-128"/>
              <a:ea typeface="ＭＳ Ｐゴシック" panose="020B0600070205080204" pitchFamily="50" charset="-128"/>
            </a:rPr>
            <a:t>ポイントの増であり、類似団体平均を</a:t>
          </a:r>
          <a:r>
            <a:rPr kumimoji="1" lang="en-US" altLang="ja-JP" sz="1150">
              <a:latin typeface="ＭＳ Ｐゴシック" panose="020B0600070205080204" pitchFamily="50" charset="-128"/>
              <a:ea typeface="ＭＳ Ｐゴシック" panose="020B0600070205080204" pitchFamily="50" charset="-128"/>
            </a:rPr>
            <a:t>0.1</a:t>
          </a:r>
          <a:r>
            <a:rPr kumimoji="1" lang="ja-JP" altLang="en-US" sz="1150">
              <a:latin typeface="ＭＳ Ｐゴシック" panose="020B0600070205080204" pitchFamily="50" charset="-128"/>
              <a:ea typeface="ＭＳ Ｐゴシック" panose="020B0600070205080204" pitchFamily="50" charset="-128"/>
            </a:rPr>
            <a:t>ポイント上回っている。国民健康保険特別会計への繰出金については、</a:t>
          </a:r>
          <a:r>
            <a:rPr kumimoji="1" lang="en-US" altLang="ja-JP" sz="1150">
              <a:latin typeface="ＭＳ Ｐゴシック" panose="020B0600070205080204" pitchFamily="50" charset="-128"/>
              <a:ea typeface="ＭＳ Ｐゴシック" panose="020B0600070205080204" pitchFamily="50" charset="-128"/>
            </a:rPr>
            <a:t>H</a:t>
          </a:r>
          <a:r>
            <a:rPr kumimoji="1" lang="ja-JP" altLang="en-US" sz="1150">
              <a:latin typeface="ＭＳ Ｐゴシック" panose="020B0600070205080204" pitchFamily="50" charset="-128"/>
              <a:ea typeface="ＭＳ Ｐゴシック" panose="020B0600070205080204" pitchFamily="50" charset="-128"/>
            </a:rPr>
            <a:t>２９年度より減額となったが、介護保険特別会計への繰出金及び公共下水道会計への繰出金が増額となっていることが主な要因となっている。介護保険特別会計への繰出金については、今後も増加が見込まれ、公共施設等の経年劣化による維持補修費の増額も想定される。社会保障関係においては保険料等の徴収強化や適正給付及び予防対策を図り、公共施設については、総合管理計画の着実な推進と計画的な長寿命化を図り、健全経営の推進と効率化に努める。</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62</xdr:row>
      <xdr:rowOff>12700</xdr:rowOff>
    </xdr:to>
    <xdr:cxnSp macro="">
      <xdr:nvCxnSpPr>
        <xdr:cNvPr id="252" name="直線コネクタ 251"/>
        <xdr:cNvCxnSpPr/>
      </xdr:nvCxnSpPr>
      <xdr:spPr>
        <a:xfrm flipV="1">
          <a:off x="16510000" y="91893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53"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54" name="直線コネクタ 253"/>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5"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6" name="直線コネクタ 255"/>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151493</xdr:rowOff>
    </xdr:to>
    <xdr:cxnSp macro="">
      <xdr:nvCxnSpPr>
        <xdr:cNvPr id="257" name="直線コネクタ 256"/>
        <xdr:cNvCxnSpPr/>
      </xdr:nvCxnSpPr>
      <xdr:spPr>
        <a:xfrm>
          <a:off x="15671800" y="98425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100892</xdr:rowOff>
    </xdr:from>
    <xdr:ext cx="762000" cy="259045"/>
    <xdr:sp macro="" textlink="">
      <xdr:nvSpPr>
        <xdr:cNvPr id="258" name="その他平均値テキスト"/>
        <xdr:cNvSpPr txBox="1"/>
      </xdr:nvSpPr>
      <xdr:spPr>
        <a:xfrm>
          <a:off x="16598900" y="9702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84365</xdr:rowOff>
    </xdr:from>
    <xdr:to>
      <xdr:col>82</xdr:col>
      <xdr:colOff>158750</xdr:colOff>
      <xdr:row>58</xdr:row>
      <xdr:rowOff>14515</xdr:rowOff>
    </xdr:to>
    <xdr:sp macro="" textlink="">
      <xdr:nvSpPr>
        <xdr:cNvPr id="259" name="フローチャート: 判断 258"/>
        <xdr:cNvSpPr/>
      </xdr:nvSpPr>
      <xdr:spPr>
        <a:xfrm>
          <a:off x="164592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151493</xdr:rowOff>
    </xdr:to>
    <xdr:cxnSp macro="">
      <xdr:nvCxnSpPr>
        <xdr:cNvPr id="260" name="直線コネクタ 259"/>
        <xdr:cNvCxnSpPr/>
      </xdr:nvCxnSpPr>
      <xdr:spPr>
        <a:xfrm flipV="1">
          <a:off x="14782800" y="98425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68035</xdr:rowOff>
    </xdr:from>
    <xdr:to>
      <xdr:col>78</xdr:col>
      <xdr:colOff>120650</xdr:colOff>
      <xdr:row>57</xdr:row>
      <xdr:rowOff>169635</xdr:rowOff>
    </xdr:to>
    <xdr:sp macro="" textlink="">
      <xdr:nvSpPr>
        <xdr:cNvPr id="261" name="フローチャート: 判断 260"/>
        <xdr:cNvSpPr/>
      </xdr:nvSpPr>
      <xdr:spPr>
        <a:xfrm>
          <a:off x="15621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154412</xdr:rowOff>
    </xdr:from>
    <xdr:ext cx="736600" cy="259045"/>
    <xdr:sp macro="" textlink="">
      <xdr:nvSpPr>
        <xdr:cNvPr id="262" name="テキスト ボックス 261"/>
        <xdr:cNvSpPr txBox="1"/>
      </xdr:nvSpPr>
      <xdr:spPr>
        <a:xfrm>
          <a:off x="15290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102507</xdr:rowOff>
    </xdr:from>
    <xdr:to>
      <xdr:col>73</xdr:col>
      <xdr:colOff>180975</xdr:colOff>
      <xdr:row>57</xdr:row>
      <xdr:rowOff>151493</xdr:rowOff>
    </xdr:to>
    <xdr:cxnSp macro="">
      <xdr:nvCxnSpPr>
        <xdr:cNvPr id="263" name="直線コネクタ 262"/>
        <xdr:cNvCxnSpPr/>
      </xdr:nvCxnSpPr>
      <xdr:spPr>
        <a:xfrm>
          <a:off x="13893800" y="98751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64" name="フローチャート: 判断 263"/>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65" name="テキスト ボックス 264"/>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102507</xdr:rowOff>
    </xdr:from>
    <xdr:to>
      <xdr:col>69</xdr:col>
      <xdr:colOff>92075</xdr:colOff>
      <xdr:row>57</xdr:row>
      <xdr:rowOff>118835</xdr:rowOff>
    </xdr:to>
    <xdr:cxnSp macro="">
      <xdr:nvCxnSpPr>
        <xdr:cNvPr id="266" name="直線コネクタ 265"/>
        <xdr:cNvCxnSpPr/>
      </xdr:nvCxnSpPr>
      <xdr:spPr>
        <a:xfrm flipV="1">
          <a:off x="13004800" y="98751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7" name="フローチャート: 判断 266"/>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31949</xdr:rowOff>
    </xdr:from>
    <xdr:ext cx="762000" cy="259045"/>
    <xdr:sp macro="" textlink="">
      <xdr:nvSpPr>
        <xdr:cNvPr id="268" name="テキスト ボックス 267"/>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27215</xdr:rowOff>
    </xdr:from>
    <xdr:to>
      <xdr:col>65</xdr:col>
      <xdr:colOff>53975</xdr:colOff>
      <xdr:row>58</xdr:row>
      <xdr:rowOff>128815</xdr:rowOff>
    </xdr:to>
    <xdr:sp macro="" textlink="">
      <xdr:nvSpPr>
        <xdr:cNvPr id="269" name="フローチャート: 判断 268"/>
        <xdr:cNvSpPr/>
      </xdr:nvSpPr>
      <xdr:spPr>
        <a:xfrm>
          <a:off x="12954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113592</xdr:rowOff>
    </xdr:from>
    <xdr:ext cx="762000" cy="259045"/>
    <xdr:sp macro="" textlink="">
      <xdr:nvSpPr>
        <xdr:cNvPr id="270" name="テキスト ボックス 269"/>
        <xdr:cNvSpPr txBox="1"/>
      </xdr:nvSpPr>
      <xdr:spPr>
        <a:xfrm>
          <a:off x="12623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100693</xdr:rowOff>
    </xdr:from>
    <xdr:to>
      <xdr:col>82</xdr:col>
      <xdr:colOff>158750</xdr:colOff>
      <xdr:row>58</xdr:row>
      <xdr:rowOff>30843</xdr:rowOff>
    </xdr:to>
    <xdr:sp macro="" textlink="">
      <xdr:nvSpPr>
        <xdr:cNvPr id="276" name="楕円 275"/>
        <xdr:cNvSpPr/>
      </xdr:nvSpPr>
      <xdr:spPr>
        <a:xfrm>
          <a:off x="164592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72770</xdr:rowOff>
    </xdr:from>
    <xdr:ext cx="762000" cy="259045"/>
    <xdr:sp macro="" textlink="">
      <xdr:nvSpPr>
        <xdr:cNvPr id="277" name="その他該当値テキスト"/>
        <xdr:cNvSpPr txBox="1"/>
      </xdr:nvSpPr>
      <xdr:spPr>
        <a:xfrm>
          <a:off x="165989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8" name="楕円 277"/>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79" name="テキスト ボックス 278"/>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100693</xdr:rowOff>
    </xdr:from>
    <xdr:to>
      <xdr:col>74</xdr:col>
      <xdr:colOff>31750</xdr:colOff>
      <xdr:row>58</xdr:row>
      <xdr:rowOff>30843</xdr:rowOff>
    </xdr:to>
    <xdr:sp macro="" textlink="">
      <xdr:nvSpPr>
        <xdr:cNvPr id="280" name="楕円 279"/>
        <xdr:cNvSpPr/>
      </xdr:nvSpPr>
      <xdr:spPr>
        <a:xfrm>
          <a:off x="14732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41020</xdr:rowOff>
    </xdr:from>
    <xdr:ext cx="762000" cy="259045"/>
    <xdr:sp macro="" textlink="">
      <xdr:nvSpPr>
        <xdr:cNvPr id="281" name="テキスト ボックス 280"/>
        <xdr:cNvSpPr txBox="1"/>
      </xdr:nvSpPr>
      <xdr:spPr>
        <a:xfrm>
          <a:off x="14401800" y="964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51707</xdr:rowOff>
    </xdr:from>
    <xdr:to>
      <xdr:col>69</xdr:col>
      <xdr:colOff>142875</xdr:colOff>
      <xdr:row>57</xdr:row>
      <xdr:rowOff>153307</xdr:rowOff>
    </xdr:to>
    <xdr:sp macro="" textlink="">
      <xdr:nvSpPr>
        <xdr:cNvPr id="282" name="楕円 281"/>
        <xdr:cNvSpPr/>
      </xdr:nvSpPr>
      <xdr:spPr>
        <a:xfrm>
          <a:off x="13843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163484</xdr:rowOff>
    </xdr:from>
    <xdr:ext cx="762000" cy="259045"/>
    <xdr:sp macro="" textlink="">
      <xdr:nvSpPr>
        <xdr:cNvPr id="283" name="テキスト ボックス 282"/>
        <xdr:cNvSpPr txBox="1"/>
      </xdr:nvSpPr>
      <xdr:spPr>
        <a:xfrm>
          <a:off x="13512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68035</xdr:rowOff>
    </xdr:from>
    <xdr:to>
      <xdr:col>65</xdr:col>
      <xdr:colOff>53975</xdr:colOff>
      <xdr:row>57</xdr:row>
      <xdr:rowOff>169635</xdr:rowOff>
    </xdr:to>
    <xdr:sp macro="" textlink="">
      <xdr:nvSpPr>
        <xdr:cNvPr id="284" name="楕円 283"/>
        <xdr:cNvSpPr/>
      </xdr:nvSpPr>
      <xdr:spPr>
        <a:xfrm>
          <a:off x="12954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8362</xdr:rowOff>
    </xdr:from>
    <xdr:ext cx="762000" cy="259045"/>
    <xdr:sp macro="" textlink="">
      <xdr:nvSpPr>
        <xdr:cNvPr id="285" name="テキスト ボックス 284"/>
        <xdr:cNvSpPr txBox="1"/>
      </xdr:nvSpPr>
      <xdr:spPr>
        <a:xfrm>
          <a:off x="12623800" y="960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overflow" horzOverflow="overflow"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補助費に係る経常収支比率については、</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２９年度より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ポイントの減であり、類似団体平均を</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下回っている。主な要因としては一部事務組合負担金が減額となったことがあげられる。しかしながら今後は、子育て支援の強化等を踏まえ、民間学童クラブに対する補助金の増加や、高齢化に伴う社会保障経費の充実により伸びると見込まれる補助金等もあることから、外部評価等を踏まえ引続き必要性、公平性、公益性等を勘案し、適切な執行に努める。</a:t>
          </a: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300" name="直線コネクタ 29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301" name="テキスト ボックス 30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2" name="直線コネクタ 30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3" name="テキスト ボックス 30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4" name="直線コネクタ 30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5" name="テキスト ボックス 30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6" name="直線コネクタ 30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7" name="テキスト ボックス 30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8" name="直線コネクタ 30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9" name="テキスト ボックス 30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10" name="直線コネクタ 30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11" name="テキスト ボックス 31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2" name="直線コネクタ 31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3" name="テキスト ボックス 31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167822</xdr:rowOff>
    </xdr:to>
    <xdr:cxnSp macro="">
      <xdr:nvCxnSpPr>
        <xdr:cNvPr id="315" name="直線コネクタ 314"/>
        <xdr:cNvCxnSpPr/>
      </xdr:nvCxnSpPr>
      <xdr:spPr>
        <a:xfrm flipV="1">
          <a:off x="16510000" y="5618843"/>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139899</xdr:rowOff>
    </xdr:from>
    <xdr:ext cx="762000" cy="259045"/>
    <xdr:sp macro="" textlink="">
      <xdr:nvSpPr>
        <xdr:cNvPr id="316" name="補助費等最小値テキスト"/>
        <xdr:cNvSpPr txBox="1"/>
      </xdr:nvSpPr>
      <xdr:spPr>
        <a:xfrm>
          <a:off x="16598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167822</xdr:rowOff>
    </xdr:from>
    <xdr:to>
      <xdr:col>82</xdr:col>
      <xdr:colOff>196850</xdr:colOff>
      <xdr:row>41</xdr:row>
      <xdr:rowOff>167822</xdr:rowOff>
    </xdr:to>
    <xdr:cxnSp macro="">
      <xdr:nvCxnSpPr>
        <xdr:cNvPr id="317" name="直線コネクタ 316"/>
        <xdr:cNvCxnSpPr/>
      </xdr:nvCxnSpPr>
      <xdr:spPr>
        <a:xfrm>
          <a:off x="16421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8" name="補助費等最大値テキスト"/>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9" name="直線コネクタ 318"/>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18143</xdr:rowOff>
    </xdr:from>
    <xdr:to>
      <xdr:col>82</xdr:col>
      <xdr:colOff>107950</xdr:colOff>
      <xdr:row>35</xdr:row>
      <xdr:rowOff>20864</xdr:rowOff>
    </xdr:to>
    <xdr:cxnSp macro="">
      <xdr:nvCxnSpPr>
        <xdr:cNvPr id="320" name="直線コネクタ 319"/>
        <xdr:cNvCxnSpPr/>
      </xdr:nvCxnSpPr>
      <xdr:spPr>
        <a:xfrm flipV="1">
          <a:off x="15671800" y="5847443"/>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2013</xdr:rowOff>
    </xdr:from>
    <xdr:ext cx="762000" cy="259045"/>
    <xdr:sp macro="" textlink="">
      <xdr:nvSpPr>
        <xdr:cNvPr id="321" name="補助費等平均値テキスト"/>
        <xdr:cNvSpPr txBox="1"/>
      </xdr:nvSpPr>
      <xdr:spPr>
        <a:xfrm>
          <a:off x="16598900" y="6345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29936</xdr:rowOff>
    </xdr:from>
    <xdr:to>
      <xdr:col>82</xdr:col>
      <xdr:colOff>158750</xdr:colOff>
      <xdr:row>37</xdr:row>
      <xdr:rowOff>131536</xdr:rowOff>
    </xdr:to>
    <xdr:sp macro="" textlink="">
      <xdr:nvSpPr>
        <xdr:cNvPr id="322" name="フローチャート: 判断 321"/>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159657</xdr:rowOff>
    </xdr:from>
    <xdr:to>
      <xdr:col>78</xdr:col>
      <xdr:colOff>69850</xdr:colOff>
      <xdr:row>35</xdr:row>
      <xdr:rowOff>20864</xdr:rowOff>
    </xdr:to>
    <xdr:cxnSp macro="">
      <xdr:nvCxnSpPr>
        <xdr:cNvPr id="323" name="直線コネクタ 322"/>
        <xdr:cNvCxnSpPr/>
      </xdr:nvCxnSpPr>
      <xdr:spPr>
        <a:xfrm>
          <a:off x="14782800" y="5988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40822</xdr:rowOff>
    </xdr:from>
    <xdr:to>
      <xdr:col>78</xdr:col>
      <xdr:colOff>120650</xdr:colOff>
      <xdr:row>37</xdr:row>
      <xdr:rowOff>142422</xdr:rowOff>
    </xdr:to>
    <xdr:sp macro="" textlink="">
      <xdr:nvSpPr>
        <xdr:cNvPr id="324" name="フローチャート: 判断 323"/>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127199</xdr:rowOff>
    </xdr:from>
    <xdr:ext cx="736600" cy="259045"/>
    <xdr:sp macro="" textlink="">
      <xdr:nvSpPr>
        <xdr:cNvPr id="325" name="テキスト ボックス 324"/>
        <xdr:cNvSpPr txBox="1"/>
      </xdr:nvSpPr>
      <xdr:spPr>
        <a:xfrm>
          <a:off x="15290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105228</xdr:rowOff>
    </xdr:from>
    <xdr:to>
      <xdr:col>73</xdr:col>
      <xdr:colOff>180975</xdr:colOff>
      <xdr:row>34</xdr:row>
      <xdr:rowOff>159657</xdr:rowOff>
    </xdr:to>
    <xdr:cxnSp macro="">
      <xdr:nvCxnSpPr>
        <xdr:cNvPr id="326" name="直線コネクタ 325"/>
        <xdr:cNvCxnSpPr/>
      </xdr:nvCxnSpPr>
      <xdr:spPr>
        <a:xfrm>
          <a:off x="13893800" y="59345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136072</xdr:rowOff>
    </xdr:from>
    <xdr:to>
      <xdr:col>74</xdr:col>
      <xdr:colOff>31750</xdr:colOff>
      <xdr:row>37</xdr:row>
      <xdr:rowOff>66222</xdr:rowOff>
    </xdr:to>
    <xdr:sp macro="" textlink="">
      <xdr:nvSpPr>
        <xdr:cNvPr id="327" name="フローチャート: 判断 326"/>
        <xdr:cNvSpPr/>
      </xdr:nvSpPr>
      <xdr:spPr>
        <a:xfrm>
          <a:off x="14732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50999</xdr:rowOff>
    </xdr:from>
    <xdr:ext cx="762000" cy="259045"/>
    <xdr:sp macro="" textlink="">
      <xdr:nvSpPr>
        <xdr:cNvPr id="328" name="テキスト ボックス 327"/>
        <xdr:cNvSpPr txBox="1"/>
      </xdr:nvSpPr>
      <xdr:spPr>
        <a:xfrm>
          <a:off x="14401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105228</xdr:rowOff>
    </xdr:from>
    <xdr:to>
      <xdr:col>69</xdr:col>
      <xdr:colOff>92075</xdr:colOff>
      <xdr:row>34</xdr:row>
      <xdr:rowOff>137886</xdr:rowOff>
    </xdr:to>
    <xdr:cxnSp macro="">
      <xdr:nvCxnSpPr>
        <xdr:cNvPr id="329" name="直線コネクタ 328"/>
        <xdr:cNvCxnSpPr/>
      </xdr:nvCxnSpPr>
      <xdr:spPr>
        <a:xfrm flipV="1">
          <a:off x="13004800" y="59345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70757</xdr:rowOff>
    </xdr:from>
    <xdr:to>
      <xdr:col>69</xdr:col>
      <xdr:colOff>142875</xdr:colOff>
      <xdr:row>37</xdr:row>
      <xdr:rowOff>907</xdr:rowOff>
    </xdr:to>
    <xdr:sp macro="" textlink="">
      <xdr:nvSpPr>
        <xdr:cNvPr id="330" name="フローチャート: 判断 329"/>
        <xdr:cNvSpPr/>
      </xdr:nvSpPr>
      <xdr:spPr>
        <a:xfrm>
          <a:off x="13843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157134</xdr:rowOff>
    </xdr:from>
    <xdr:ext cx="762000" cy="259045"/>
    <xdr:sp macro="" textlink="">
      <xdr:nvSpPr>
        <xdr:cNvPr id="331" name="テキスト ボックス 330"/>
        <xdr:cNvSpPr txBox="1"/>
      </xdr:nvSpPr>
      <xdr:spPr>
        <a:xfrm>
          <a:off x="13512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32" name="フローチャート: 判断 331"/>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113591</xdr:rowOff>
    </xdr:from>
    <xdr:ext cx="762000" cy="259045"/>
    <xdr:sp macro="" textlink="">
      <xdr:nvSpPr>
        <xdr:cNvPr id="333" name="テキスト ボックス 332"/>
        <xdr:cNvSpPr txBox="1"/>
      </xdr:nvSpPr>
      <xdr:spPr>
        <a:xfrm>
          <a:off x="12623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4" name="テキスト ボックス 33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5" name="テキスト ボックス 33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6" name="テキスト ボックス 33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7" name="テキスト ボックス 33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8" name="テキスト ボックス 33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138793</xdr:rowOff>
    </xdr:from>
    <xdr:to>
      <xdr:col>82</xdr:col>
      <xdr:colOff>158750</xdr:colOff>
      <xdr:row>34</xdr:row>
      <xdr:rowOff>68943</xdr:rowOff>
    </xdr:to>
    <xdr:sp macro="" textlink="">
      <xdr:nvSpPr>
        <xdr:cNvPr id="339" name="楕円 338"/>
        <xdr:cNvSpPr/>
      </xdr:nvSpPr>
      <xdr:spPr>
        <a:xfrm>
          <a:off x="164592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155320</xdr:rowOff>
    </xdr:from>
    <xdr:ext cx="762000" cy="259045"/>
    <xdr:sp macro="" textlink="">
      <xdr:nvSpPr>
        <xdr:cNvPr id="340" name="補助費等該当値テキスト"/>
        <xdr:cNvSpPr txBox="1"/>
      </xdr:nvSpPr>
      <xdr:spPr>
        <a:xfrm>
          <a:off x="165989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141514</xdr:rowOff>
    </xdr:from>
    <xdr:to>
      <xdr:col>78</xdr:col>
      <xdr:colOff>120650</xdr:colOff>
      <xdr:row>35</xdr:row>
      <xdr:rowOff>71664</xdr:rowOff>
    </xdr:to>
    <xdr:sp macro="" textlink="">
      <xdr:nvSpPr>
        <xdr:cNvPr id="341" name="楕円 340"/>
        <xdr:cNvSpPr/>
      </xdr:nvSpPr>
      <xdr:spPr>
        <a:xfrm>
          <a:off x="15621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81841</xdr:rowOff>
    </xdr:from>
    <xdr:ext cx="736600" cy="259045"/>
    <xdr:sp macro="" textlink="">
      <xdr:nvSpPr>
        <xdr:cNvPr id="342" name="テキスト ボックス 341"/>
        <xdr:cNvSpPr txBox="1"/>
      </xdr:nvSpPr>
      <xdr:spPr>
        <a:xfrm>
          <a:off x="15290800" y="573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108857</xdr:rowOff>
    </xdr:from>
    <xdr:to>
      <xdr:col>74</xdr:col>
      <xdr:colOff>31750</xdr:colOff>
      <xdr:row>35</xdr:row>
      <xdr:rowOff>39007</xdr:rowOff>
    </xdr:to>
    <xdr:sp macro="" textlink="">
      <xdr:nvSpPr>
        <xdr:cNvPr id="343" name="楕円 342"/>
        <xdr:cNvSpPr/>
      </xdr:nvSpPr>
      <xdr:spPr>
        <a:xfrm>
          <a:off x="14732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49184</xdr:rowOff>
    </xdr:from>
    <xdr:ext cx="762000" cy="259045"/>
    <xdr:sp macro="" textlink="">
      <xdr:nvSpPr>
        <xdr:cNvPr id="344" name="テキスト ボックス 343"/>
        <xdr:cNvSpPr txBox="1"/>
      </xdr:nvSpPr>
      <xdr:spPr>
        <a:xfrm>
          <a:off x="14401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54428</xdr:rowOff>
    </xdr:from>
    <xdr:to>
      <xdr:col>69</xdr:col>
      <xdr:colOff>142875</xdr:colOff>
      <xdr:row>34</xdr:row>
      <xdr:rowOff>156028</xdr:rowOff>
    </xdr:to>
    <xdr:sp macro="" textlink="">
      <xdr:nvSpPr>
        <xdr:cNvPr id="345" name="楕円 344"/>
        <xdr:cNvSpPr/>
      </xdr:nvSpPr>
      <xdr:spPr>
        <a:xfrm>
          <a:off x="138430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166205</xdr:rowOff>
    </xdr:from>
    <xdr:ext cx="762000" cy="259045"/>
    <xdr:sp macro="" textlink="">
      <xdr:nvSpPr>
        <xdr:cNvPr id="346" name="テキスト ボックス 345"/>
        <xdr:cNvSpPr txBox="1"/>
      </xdr:nvSpPr>
      <xdr:spPr>
        <a:xfrm>
          <a:off x="13512800" y="565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87086</xdr:rowOff>
    </xdr:from>
    <xdr:to>
      <xdr:col>65</xdr:col>
      <xdr:colOff>53975</xdr:colOff>
      <xdr:row>35</xdr:row>
      <xdr:rowOff>17236</xdr:rowOff>
    </xdr:to>
    <xdr:sp macro="" textlink="">
      <xdr:nvSpPr>
        <xdr:cNvPr id="347" name="楕円 346"/>
        <xdr:cNvSpPr/>
      </xdr:nvSpPr>
      <xdr:spPr>
        <a:xfrm>
          <a:off x="129540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27413</xdr:rowOff>
    </xdr:from>
    <xdr:ext cx="762000" cy="259045"/>
    <xdr:sp macro="" textlink="">
      <xdr:nvSpPr>
        <xdr:cNvPr id="348" name="テキスト ボックス 347"/>
        <xdr:cNvSpPr txBox="1"/>
      </xdr:nvSpPr>
      <xdr:spPr>
        <a:xfrm>
          <a:off x="126238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9" name="正方形/長方形 34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50" name="正方形/長方形 34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51" name="正方形/長方形 35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2" name="正方形/長方形 35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3" name="正方形/長方形 35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4" name="正方形/長方形 35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5" name="正方形/長方形 35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正方形/長方形 35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7" name="正方形/長方形 35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8" name="正方形/長方形 35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9" name="テキスト ボックス 35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overflow" horzOverflow="overflow"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H</a:t>
          </a:r>
          <a:r>
            <a:rPr kumimoji="1" lang="ja-JP" altLang="en-US" sz="1200">
              <a:latin typeface="ＭＳ Ｐゴシック" panose="020B0600070205080204" pitchFamily="50" charset="-128"/>
              <a:ea typeface="ＭＳ Ｐゴシック" panose="020B0600070205080204" pitchFamily="50" charset="-128"/>
            </a:rPr>
            <a:t>２７年度までは、後年度の財政負担軽減と財政健全化を図るため、利率の高い借入については積極的に任意繰上償還を実施してきたが、低金利により繰り上げ償還の対象案件も少なくなってきている。公債費における比率については、類似団体との比較において△</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ポイントとなっているが、決算額</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標準財政規模の比較については、類似団体より</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上回っている状況となっている。今後、義務教育施設の増改築事業や社会インフラ等整備も控えていることから、中長期的な財政見通しを踏まえた普通建設事業の実施や、償還財源確保を図り、健全財政を基盤にした行政運営に努める。</a:t>
          </a:r>
        </a:p>
      </xdr:txBody>
    </xdr:sp>
    <xdr:clientData/>
  </xdr:twoCellAnchor>
  <xdr:oneCellAnchor>
    <xdr:from>
      <xdr:col>3</xdr:col>
      <xdr:colOff>123825</xdr:colOff>
      <xdr:row>69</xdr:row>
      <xdr:rowOff>107950</xdr:rowOff>
    </xdr:from>
    <xdr:ext cx="298543" cy="225703"/>
    <xdr:sp macro="" textlink="">
      <xdr:nvSpPr>
        <xdr:cNvPr id="360" name="テキスト ボックス 35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61" name="直線コネクタ 36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2" name="テキスト ボックス 36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63" name="直線コネクタ 36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4" name="テキスト ボックス 36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5" name="直線コネクタ 36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6" name="テキスト ボックス 36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7" name="直線コネクタ 36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8" name="テキスト ボックス 36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9" name="直線コネクタ 36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70" name="テキスト ボックス 36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71" name="直線コネクタ 37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72" name="テキスト ボックス 37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73" name="直線コネクタ 37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4" name="テキスト ボックス 37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5" name="直線コネクタ 37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6" name="テキスト ボックス 37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146050</xdr:rowOff>
    </xdr:to>
    <xdr:cxnSp macro="">
      <xdr:nvCxnSpPr>
        <xdr:cNvPr id="378" name="直線コネクタ 377"/>
        <xdr:cNvCxnSpPr/>
      </xdr:nvCxnSpPr>
      <xdr:spPr>
        <a:xfrm flipV="1">
          <a:off x="4826000" y="125095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9"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80" name="直線コネクタ 379"/>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8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82" name="直線コネクタ 38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80736</xdr:rowOff>
    </xdr:from>
    <xdr:to>
      <xdr:col>24</xdr:col>
      <xdr:colOff>25400</xdr:colOff>
      <xdr:row>77</xdr:row>
      <xdr:rowOff>102507</xdr:rowOff>
    </xdr:to>
    <xdr:cxnSp macro="">
      <xdr:nvCxnSpPr>
        <xdr:cNvPr id="383" name="直線コネクタ 382"/>
        <xdr:cNvCxnSpPr/>
      </xdr:nvCxnSpPr>
      <xdr:spPr>
        <a:xfrm>
          <a:off x="3987800" y="132823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45556</xdr:rowOff>
    </xdr:from>
    <xdr:ext cx="762000" cy="259045"/>
    <xdr:sp macro="" textlink="">
      <xdr:nvSpPr>
        <xdr:cNvPr id="384" name="公債費平均値テキスト"/>
        <xdr:cNvSpPr txBox="1"/>
      </xdr:nvSpPr>
      <xdr:spPr>
        <a:xfrm>
          <a:off x="4914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73479</xdr:rowOff>
    </xdr:from>
    <xdr:to>
      <xdr:col>24</xdr:col>
      <xdr:colOff>76200</xdr:colOff>
      <xdr:row>78</xdr:row>
      <xdr:rowOff>3629</xdr:rowOff>
    </xdr:to>
    <xdr:sp macro="" textlink="">
      <xdr:nvSpPr>
        <xdr:cNvPr id="385" name="フローチャート: 判断 384"/>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58964</xdr:rowOff>
    </xdr:from>
    <xdr:to>
      <xdr:col>19</xdr:col>
      <xdr:colOff>187325</xdr:colOff>
      <xdr:row>77</xdr:row>
      <xdr:rowOff>80736</xdr:rowOff>
    </xdr:to>
    <xdr:cxnSp macro="">
      <xdr:nvCxnSpPr>
        <xdr:cNvPr id="386" name="直線コネクタ 385"/>
        <xdr:cNvCxnSpPr/>
      </xdr:nvCxnSpPr>
      <xdr:spPr>
        <a:xfrm>
          <a:off x="3098800" y="132606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87" name="フローチャート: 判断 386"/>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170741</xdr:rowOff>
    </xdr:from>
    <xdr:ext cx="736600" cy="259045"/>
    <xdr:sp macro="" textlink="">
      <xdr:nvSpPr>
        <xdr:cNvPr id="388" name="テキスト ボックス 387"/>
        <xdr:cNvSpPr txBox="1"/>
      </xdr:nvSpPr>
      <xdr:spPr>
        <a:xfrm>
          <a:off x="3606800" y="1337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121557</xdr:rowOff>
    </xdr:from>
    <xdr:to>
      <xdr:col>15</xdr:col>
      <xdr:colOff>98425</xdr:colOff>
      <xdr:row>77</xdr:row>
      <xdr:rowOff>58964</xdr:rowOff>
    </xdr:to>
    <xdr:cxnSp macro="">
      <xdr:nvCxnSpPr>
        <xdr:cNvPr id="389" name="直線コネクタ 388"/>
        <xdr:cNvCxnSpPr/>
      </xdr:nvCxnSpPr>
      <xdr:spPr>
        <a:xfrm>
          <a:off x="2209800" y="131517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90" name="フローチャート: 判断 389"/>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91" name="テキスト ボックス 390"/>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78014</xdr:rowOff>
    </xdr:from>
    <xdr:to>
      <xdr:col>11</xdr:col>
      <xdr:colOff>9525</xdr:colOff>
      <xdr:row>76</xdr:row>
      <xdr:rowOff>121557</xdr:rowOff>
    </xdr:to>
    <xdr:cxnSp macro="">
      <xdr:nvCxnSpPr>
        <xdr:cNvPr id="392" name="直線コネクタ 391"/>
        <xdr:cNvCxnSpPr/>
      </xdr:nvCxnSpPr>
      <xdr:spPr>
        <a:xfrm>
          <a:off x="1320800" y="131082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70757</xdr:rowOff>
    </xdr:from>
    <xdr:to>
      <xdr:col>11</xdr:col>
      <xdr:colOff>60325</xdr:colOff>
      <xdr:row>77</xdr:row>
      <xdr:rowOff>907</xdr:rowOff>
    </xdr:to>
    <xdr:sp macro="" textlink="">
      <xdr:nvSpPr>
        <xdr:cNvPr id="393" name="フローチャート: 判断 392"/>
        <xdr:cNvSpPr/>
      </xdr:nvSpPr>
      <xdr:spPr>
        <a:xfrm>
          <a:off x="2159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11084</xdr:rowOff>
    </xdr:from>
    <xdr:ext cx="762000" cy="259045"/>
    <xdr:sp macro="" textlink="">
      <xdr:nvSpPr>
        <xdr:cNvPr id="394" name="テキスト ボックス 393"/>
        <xdr:cNvSpPr txBox="1"/>
      </xdr:nvSpPr>
      <xdr:spPr>
        <a:xfrm>
          <a:off x="1828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29936</xdr:rowOff>
    </xdr:from>
    <xdr:to>
      <xdr:col>6</xdr:col>
      <xdr:colOff>171450</xdr:colOff>
      <xdr:row>77</xdr:row>
      <xdr:rowOff>131536</xdr:rowOff>
    </xdr:to>
    <xdr:sp macro="" textlink="">
      <xdr:nvSpPr>
        <xdr:cNvPr id="395" name="フローチャート: 判断 394"/>
        <xdr:cNvSpPr/>
      </xdr:nvSpPr>
      <xdr:spPr>
        <a:xfrm>
          <a:off x="1270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116313</xdr:rowOff>
    </xdr:from>
    <xdr:ext cx="762000" cy="259045"/>
    <xdr:sp macro="" textlink="">
      <xdr:nvSpPr>
        <xdr:cNvPr id="396" name="テキスト ボックス 395"/>
        <xdr:cNvSpPr txBox="1"/>
      </xdr:nvSpPr>
      <xdr:spPr>
        <a:xfrm>
          <a:off x="939800" y="1331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7" name="テキスト ボックス 39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8" name="テキスト ボックス 39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9" name="テキスト ボックス 39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400" name="テキスト ボックス 39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401" name="テキスト ボックス 40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51707</xdr:rowOff>
    </xdr:from>
    <xdr:to>
      <xdr:col>24</xdr:col>
      <xdr:colOff>76200</xdr:colOff>
      <xdr:row>77</xdr:row>
      <xdr:rowOff>153307</xdr:rowOff>
    </xdr:to>
    <xdr:sp macro="" textlink="">
      <xdr:nvSpPr>
        <xdr:cNvPr id="402" name="楕円 401"/>
        <xdr:cNvSpPr/>
      </xdr:nvSpPr>
      <xdr:spPr>
        <a:xfrm>
          <a:off x="47752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68234</xdr:rowOff>
    </xdr:from>
    <xdr:ext cx="762000" cy="259045"/>
    <xdr:sp macro="" textlink="">
      <xdr:nvSpPr>
        <xdr:cNvPr id="403" name="公債費該当値テキスト"/>
        <xdr:cNvSpPr txBox="1"/>
      </xdr:nvSpPr>
      <xdr:spPr>
        <a:xfrm>
          <a:off x="4914900" y="1309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29936</xdr:rowOff>
    </xdr:from>
    <xdr:to>
      <xdr:col>20</xdr:col>
      <xdr:colOff>38100</xdr:colOff>
      <xdr:row>77</xdr:row>
      <xdr:rowOff>131536</xdr:rowOff>
    </xdr:to>
    <xdr:sp macro="" textlink="">
      <xdr:nvSpPr>
        <xdr:cNvPr id="404" name="楕円 403"/>
        <xdr:cNvSpPr/>
      </xdr:nvSpPr>
      <xdr:spPr>
        <a:xfrm>
          <a:off x="3937000" y="132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141713</xdr:rowOff>
    </xdr:from>
    <xdr:ext cx="736600" cy="259045"/>
    <xdr:sp macro="" textlink="">
      <xdr:nvSpPr>
        <xdr:cNvPr id="405" name="テキスト ボックス 404"/>
        <xdr:cNvSpPr txBox="1"/>
      </xdr:nvSpPr>
      <xdr:spPr>
        <a:xfrm>
          <a:off x="3606800" y="1300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8164</xdr:rowOff>
    </xdr:from>
    <xdr:to>
      <xdr:col>15</xdr:col>
      <xdr:colOff>149225</xdr:colOff>
      <xdr:row>77</xdr:row>
      <xdr:rowOff>109764</xdr:rowOff>
    </xdr:to>
    <xdr:sp macro="" textlink="">
      <xdr:nvSpPr>
        <xdr:cNvPr id="406" name="楕円 405"/>
        <xdr:cNvSpPr/>
      </xdr:nvSpPr>
      <xdr:spPr>
        <a:xfrm>
          <a:off x="30480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119941</xdr:rowOff>
    </xdr:from>
    <xdr:ext cx="762000" cy="259045"/>
    <xdr:sp macro="" textlink="">
      <xdr:nvSpPr>
        <xdr:cNvPr id="407" name="テキスト ボックス 406"/>
        <xdr:cNvSpPr txBox="1"/>
      </xdr:nvSpPr>
      <xdr:spPr>
        <a:xfrm>
          <a:off x="27178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70757</xdr:rowOff>
    </xdr:from>
    <xdr:to>
      <xdr:col>11</xdr:col>
      <xdr:colOff>60325</xdr:colOff>
      <xdr:row>77</xdr:row>
      <xdr:rowOff>907</xdr:rowOff>
    </xdr:to>
    <xdr:sp macro="" textlink="">
      <xdr:nvSpPr>
        <xdr:cNvPr id="408" name="楕円 407"/>
        <xdr:cNvSpPr/>
      </xdr:nvSpPr>
      <xdr:spPr>
        <a:xfrm>
          <a:off x="2159000" y="131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157134</xdr:rowOff>
    </xdr:from>
    <xdr:ext cx="762000" cy="259045"/>
    <xdr:sp macro="" textlink="">
      <xdr:nvSpPr>
        <xdr:cNvPr id="409" name="テキスト ボックス 408"/>
        <xdr:cNvSpPr txBox="1"/>
      </xdr:nvSpPr>
      <xdr:spPr>
        <a:xfrm>
          <a:off x="1828800" y="13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27214</xdr:rowOff>
    </xdr:from>
    <xdr:to>
      <xdr:col>6</xdr:col>
      <xdr:colOff>171450</xdr:colOff>
      <xdr:row>76</xdr:row>
      <xdr:rowOff>128814</xdr:rowOff>
    </xdr:to>
    <xdr:sp macro="" textlink="">
      <xdr:nvSpPr>
        <xdr:cNvPr id="410" name="楕円 409"/>
        <xdr:cNvSpPr/>
      </xdr:nvSpPr>
      <xdr:spPr>
        <a:xfrm>
          <a:off x="1270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138992</xdr:rowOff>
    </xdr:from>
    <xdr:ext cx="762000" cy="259045"/>
    <xdr:sp macro="" textlink="">
      <xdr:nvSpPr>
        <xdr:cNvPr id="411" name="テキスト ボックス 410"/>
        <xdr:cNvSpPr txBox="1"/>
      </xdr:nvSpPr>
      <xdr:spPr>
        <a:xfrm>
          <a:off x="939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2" name="正方形/長方形 41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3" name="正方形/長方形 41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4" name="正方形/長方形 41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5" name="正方形/長方形 41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6" name="正方形/長方形 41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7" name="正方形/長方形 41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8" name="正方形/長方形 41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9" name="正方形/長方形 41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20" name="正方形/長方形 41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21" name="正方形/長方形 42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2" name="テキスト ボックス 42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overflow" horzOverflow="overflow"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公債費以外に係る経常収支比率については、</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２９年度より</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ポイントの増であり、類似団体平均を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ポイント上回っている。要因としては市税等の増額による経常一般財源等の増が前年度比１％に対し、充当経費の伸びが４％と大きく、その中でも扶助費の伸びが約</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を占めていることがあげられる。今後も市税の伸びは見込まれるものの、普通交付税の一本算定移行を控えていることに加え、子育て支援等の社会保障経費の充実や公共施設等の維持補修費の増も想定されることから、事務事業の効率化や管理経費の点検等、歳出の効率化・節減に努める。</a:t>
          </a:r>
        </a:p>
      </xdr:txBody>
    </xdr:sp>
    <xdr:clientData/>
  </xdr:twoCellAnchor>
  <xdr:oneCellAnchor>
    <xdr:from>
      <xdr:col>62</xdr:col>
      <xdr:colOff>6350</xdr:colOff>
      <xdr:row>69</xdr:row>
      <xdr:rowOff>107950</xdr:rowOff>
    </xdr:from>
    <xdr:ext cx="298543" cy="225703"/>
    <xdr:sp macro="" textlink="">
      <xdr:nvSpPr>
        <xdr:cNvPr id="423" name="テキスト ボックス 42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4" name="直線コネクタ 42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5" name="テキスト ボックス 42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6" name="直線コネクタ 42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7" name="テキスト ボックス 42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8" name="直線コネクタ 42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9" name="テキスト ボックス 42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30" name="直線コネクタ 42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31" name="テキスト ボックス 43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32" name="直線コネクタ 43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33" name="テキスト ボックス 43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4" name="直線コネクタ 43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5" name="テキスト ボックス 43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6" name="直線コネクタ 43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7" name="テキスト ボックス 43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104140</xdr:rowOff>
    </xdr:from>
    <xdr:to>
      <xdr:col>82</xdr:col>
      <xdr:colOff>107950</xdr:colOff>
      <xdr:row>81</xdr:row>
      <xdr:rowOff>39370</xdr:rowOff>
    </xdr:to>
    <xdr:cxnSp macro="">
      <xdr:nvCxnSpPr>
        <xdr:cNvPr id="439" name="直線コネクタ 438"/>
        <xdr:cNvCxnSpPr/>
      </xdr:nvCxnSpPr>
      <xdr:spPr>
        <a:xfrm flipV="1">
          <a:off x="16510000" y="124485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40"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41" name="直線コネクタ 440"/>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19067</xdr:rowOff>
    </xdr:from>
    <xdr:ext cx="762000" cy="259045"/>
    <xdr:sp macro="" textlink="">
      <xdr:nvSpPr>
        <xdr:cNvPr id="442"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104140</xdr:rowOff>
    </xdr:from>
    <xdr:to>
      <xdr:col>82</xdr:col>
      <xdr:colOff>196850</xdr:colOff>
      <xdr:row>72</xdr:row>
      <xdr:rowOff>104140</xdr:rowOff>
    </xdr:to>
    <xdr:cxnSp macro="">
      <xdr:nvCxnSpPr>
        <xdr:cNvPr id="443" name="直線コネクタ 442"/>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5080</xdr:rowOff>
    </xdr:from>
    <xdr:to>
      <xdr:col>82</xdr:col>
      <xdr:colOff>107950</xdr:colOff>
      <xdr:row>75</xdr:row>
      <xdr:rowOff>39370</xdr:rowOff>
    </xdr:to>
    <xdr:cxnSp macro="">
      <xdr:nvCxnSpPr>
        <xdr:cNvPr id="444" name="直線コネクタ 443"/>
        <xdr:cNvCxnSpPr/>
      </xdr:nvCxnSpPr>
      <xdr:spPr>
        <a:xfrm>
          <a:off x="15671800" y="1269238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146067</xdr:rowOff>
    </xdr:from>
    <xdr:ext cx="762000" cy="259045"/>
    <xdr:sp macro="" textlink="">
      <xdr:nvSpPr>
        <xdr:cNvPr id="445" name="公債費以外平均値テキスト"/>
        <xdr:cNvSpPr txBox="1"/>
      </xdr:nvSpPr>
      <xdr:spPr>
        <a:xfrm>
          <a:off x="16598900" y="1266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129540</xdr:rowOff>
    </xdr:from>
    <xdr:to>
      <xdr:col>82</xdr:col>
      <xdr:colOff>158750</xdr:colOff>
      <xdr:row>75</xdr:row>
      <xdr:rowOff>59690</xdr:rowOff>
    </xdr:to>
    <xdr:sp macro="" textlink="">
      <xdr:nvSpPr>
        <xdr:cNvPr id="446" name="フローチャート: 判断 445"/>
        <xdr:cNvSpPr/>
      </xdr:nvSpPr>
      <xdr:spPr>
        <a:xfrm>
          <a:off x="164592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100330</xdr:rowOff>
    </xdr:from>
    <xdr:to>
      <xdr:col>78</xdr:col>
      <xdr:colOff>69850</xdr:colOff>
      <xdr:row>74</xdr:row>
      <xdr:rowOff>5080</xdr:rowOff>
    </xdr:to>
    <xdr:cxnSp macro="">
      <xdr:nvCxnSpPr>
        <xdr:cNvPr id="447" name="直線コネクタ 446"/>
        <xdr:cNvCxnSpPr/>
      </xdr:nvCxnSpPr>
      <xdr:spPr>
        <a:xfrm>
          <a:off x="14782800" y="12616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53340</xdr:rowOff>
    </xdr:from>
    <xdr:to>
      <xdr:col>78</xdr:col>
      <xdr:colOff>120650</xdr:colOff>
      <xdr:row>74</xdr:row>
      <xdr:rowOff>154940</xdr:rowOff>
    </xdr:to>
    <xdr:sp macro="" textlink="">
      <xdr:nvSpPr>
        <xdr:cNvPr id="448" name="フローチャート: 判断 447"/>
        <xdr:cNvSpPr/>
      </xdr:nvSpPr>
      <xdr:spPr>
        <a:xfrm>
          <a:off x="15621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139717</xdr:rowOff>
    </xdr:from>
    <xdr:ext cx="736600" cy="259045"/>
    <xdr:sp macro="" textlink="">
      <xdr:nvSpPr>
        <xdr:cNvPr id="449" name="テキスト ボックス 448"/>
        <xdr:cNvSpPr txBox="1"/>
      </xdr:nvSpPr>
      <xdr:spPr>
        <a:xfrm>
          <a:off x="15290800" y="12827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73660</xdr:rowOff>
    </xdr:from>
    <xdr:to>
      <xdr:col>73</xdr:col>
      <xdr:colOff>180975</xdr:colOff>
      <xdr:row>73</xdr:row>
      <xdr:rowOff>100330</xdr:rowOff>
    </xdr:to>
    <xdr:cxnSp macro="">
      <xdr:nvCxnSpPr>
        <xdr:cNvPr id="450" name="直線コネクタ 449"/>
        <xdr:cNvCxnSpPr/>
      </xdr:nvCxnSpPr>
      <xdr:spPr>
        <a:xfrm>
          <a:off x="13893800" y="124180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22860</xdr:rowOff>
    </xdr:from>
    <xdr:to>
      <xdr:col>74</xdr:col>
      <xdr:colOff>31750</xdr:colOff>
      <xdr:row>74</xdr:row>
      <xdr:rowOff>124460</xdr:rowOff>
    </xdr:to>
    <xdr:sp macro="" textlink="">
      <xdr:nvSpPr>
        <xdr:cNvPr id="451" name="フローチャート: 判断 450"/>
        <xdr:cNvSpPr/>
      </xdr:nvSpPr>
      <xdr:spPr>
        <a:xfrm>
          <a:off x="14732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109237</xdr:rowOff>
    </xdr:from>
    <xdr:ext cx="762000" cy="259045"/>
    <xdr:sp macro="" textlink="">
      <xdr:nvSpPr>
        <xdr:cNvPr id="452" name="テキスト ボックス 451"/>
        <xdr:cNvSpPr txBox="1"/>
      </xdr:nvSpPr>
      <xdr:spPr>
        <a:xfrm>
          <a:off x="14401800" y="1279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73660</xdr:rowOff>
    </xdr:from>
    <xdr:to>
      <xdr:col>69</xdr:col>
      <xdr:colOff>92075</xdr:colOff>
      <xdr:row>73</xdr:row>
      <xdr:rowOff>1270</xdr:rowOff>
    </xdr:to>
    <xdr:cxnSp macro="">
      <xdr:nvCxnSpPr>
        <xdr:cNvPr id="453" name="直線コネクタ 452"/>
        <xdr:cNvCxnSpPr/>
      </xdr:nvCxnSpPr>
      <xdr:spPr>
        <a:xfrm flipV="1">
          <a:off x="13004800" y="124180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7620</xdr:rowOff>
    </xdr:from>
    <xdr:to>
      <xdr:col>69</xdr:col>
      <xdr:colOff>142875</xdr:colOff>
      <xdr:row>74</xdr:row>
      <xdr:rowOff>109220</xdr:rowOff>
    </xdr:to>
    <xdr:sp macro="" textlink="">
      <xdr:nvSpPr>
        <xdr:cNvPr id="454" name="フローチャート: 判断 453"/>
        <xdr:cNvSpPr/>
      </xdr:nvSpPr>
      <xdr:spPr>
        <a:xfrm>
          <a:off x="13843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93997</xdr:rowOff>
    </xdr:from>
    <xdr:ext cx="762000" cy="259045"/>
    <xdr:sp macro="" textlink="">
      <xdr:nvSpPr>
        <xdr:cNvPr id="455" name="テキスト ボックス 454"/>
        <xdr:cNvSpPr txBox="1"/>
      </xdr:nvSpPr>
      <xdr:spPr>
        <a:xfrm>
          <a:off x="13512800" y="1278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91440</xdr:rowOff>
    </xdr:from>
    <xdr:to>
      <xdr:col>65</xdr:col>
      <xdr:colOff>53975</xdr:colOff>
      <xdr:row>75</xdr:row>
      <xdr:rowOff>21590</xdr:rowOff>
    </xdr:to>
    <xdr:sp macro="" textlink="">
      <xdr:nvSpPr>
        <xdr:cNvPr id="456" name="フローチャート: 判断 455"/>
        <xdr:cNvSpPr/>
      </xdr:nvSpPr>
      <xdr:spPr>
        <a:xfrm>
          <a:off x="12954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6367</xdr:rowOff>
    </xdr:from>
    <xdr:ext cx="762000" cy="259045"/>
    <xdr:sp macro="" textlink="">
      <xdr:nvSpPr>
        <xdr:cNvPr id="457" name="テキスト ボックス 456"/>
        <xdr:cNvSpPr txBox="1"/>
      </xdr:nvSpPr>
      <xdr:spPr>
        <a:xfrm>
          <a:off x="12623800" y="1286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8" name="テキスト ボックス 45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9" name="テキスト ボックス 45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60" name="テキスト ボックス 45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61" name="テキスト ボックス 46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2" name="テキスト ボックス 46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160020</xdr:rowOff>
    </xdr:from>
    <xdr:to>
      <xdr:col>82</xdr:col>
      <xdr:colOff>158750</xdr:colOff>
      <xdr:row>75</xdr:row>
      <xdr:rowOff>90170</xdr:rowOff>
    </xdr:to>
    <xdr:sp macro="" textlink="">
      <xdr:nvSpPr>
        <xdr:cNvPr id="463" name="楕円 462"/>
        <xdr:cNvSpPr/>
      </xdr:nvSpPr>
      <xdr:spPr>
        <a:xfrm>
          <a:off x="164592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132097</xdr:rowOff>
    </xdr:from>
    <xdr:ext cx="762000" cy="259045"/>
    <xdr:sp macro="" textlink="">
      <xdr:nvSpPr>
        <xdr:cNvPr id="464" name="公債費以外該当値テキスト"/>
        <xdr:cNvSpPr txBox="1"/>
      </xdr:nvSpPr>
      <xdr:spPr>
        <a:xfrm>
          <a:off x="16598900" y="1281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125730</xdr:rowOff>
    </xdr:from>
    <xdr:to>
      <xdr:col>78</xdr:col>
      <xdr:colOff>120650</xdr:colOff>
      <xdr:row>74</xdr:row>
      <xdr:rowOff>55880</xdr:rowOff>
    </xdr:to>
    <xdr:sp macro="" textlink="">
      <xdr:nvSpPr>
        <xdr:cNvPr id="465" name="楕円 464"/>
        <xdr:cNvSpPr/>
      </xdr:nvSpPr>
      <xdr:spPr>
        <a:xfrm>
          <a:off x="156210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66057</xdr:rowOff>
    </xdr:from>
    <xdr:ext cx="736600" cy="259045"/>
    <xdr:sp macro="" textlink="">
      <xdr:nvSpPr>
        <xdr:cNvPr id="466" name="テキスト ボックス 465"/>
        <xdr:cNvSpPr txBox="1"/>
      </xdr:nvSpPr>
      <xdr:spPr>
        <a:xfrm>
          <a:off x="15290800" y="1241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49530</xdr:rowOff>
    </xdr:from>
    <xdr:to>
      <xdr:col>74</xdr:col>
      <xdr:colOff>31750</xdr:colOff>
      <xdr:row>73</xdr:row>
      <xdr:rowOff>151130</xdr:rowOff>
    </xdr:to>
    <xdr:sp macro="" textlink="">
      <xdr:nvSpPr>
        <xdr:cNvPr id="467" name="楕円 466"/>
        <xdr:cNvSpPr/>
      </xdr:nvSpPr>
      <xdr:spPr>
        <a:xfrm>
          <a:off x="147320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161307</xdr:rowOff>
    </xdr:from>
    <xdr:ext cx="762000" cy="259045"/>
    <xdr:sp macro="" textlink="">
      <xdr:nvSpPr>
        <xdr:cNvPr id="468" name="テキスト ボックス 467"/>
        <xdr:cNvSpPr txBox="1"/>
      </xdr:nvSpPr>
      <xdr:spPr>
        <a:xfrm>
          <a:off x="14401800" y="1233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22860</xdr:rowOff>
    </xdr:from>
    <xdr:to>
      <xdr:col>69</xdr:col>
      <xdr:colOff>142875</xdr:colOff>
      <xdr:row>72</xdr:row>
      <xdr:rowOff>124460</xdr:rowOff>
    </xdr:to>
    <xdr:sp macro="" textlink="">
      <xdr:nvSpPr>
        <xdr:cNvPr id="469" name="楕円 468"/>
        <xdr:cNvSpPr/>
      </xdr:nvSpPr>
      <xdr:spPr>
        <a:xfrm>
          <a:off x="13843000" y="1236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70</xdr:row>
      <xdr:rowOff>134637</xdr:rowOff>
    </xdr:from>
    <xdr:ext cx="762000" cy="259045"/>
    <xdr:sp macro="" textlink="">
      <xdr:nvSpPr>
        <xdr:cNvPr id="470" name="テキスト ボックス 469"/>
        <xdr:cNvSpPr txBox="1"/>
      </xdr:nvSpPr>
      <xdr:spPr>
        <a:xfrm>
          <a:off x="13512800" y="1213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121920</xdr:rowOff>
    </xdr:from>
    <xdr:to>
      <xdr:col>65</xdr:col>
      <xdr:colOff>53975</xdr:colOff>
      <xdr:row>73</xdr:row>
      <xdr:rowOff>52070</xdr:rowOff>
    </xdr:to>
    <xdr:sp macro="" textlink="">
      <xdr:nvSpPr>
        <xdr:cNvPr id="471" name="楕円 470"/>
        <xdr:cNvSpPr/>
      </xdr:nvSpPr>
      <xdr:spPr>
        <a:xfrm>
          <a:off x="129540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62247</xdr:rowOff>
    </xdr:from>
    <xdr:ext cx="762000" cy="259045"/>
    <xdr:sp macro="" textlink="">
      <xdr:nvSpPr>
        <xdr:cNvPr id="472" name="テキスト ボックス 471"/>
        <xdr:cNvSpPr txBox="1"/>
      </xdr:nvSpPr>
      <xdr:spPr>
        <a:xfrm>
          <a:off x="12623800" y="1223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沖縄県うるま市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30966</xdr:rowOff>
    </xdr:from>
    <xdr:to>
      <xdr:col>29</xdr:col>
      <xdr:colOff>127000</xdr:colOff>
      <xdr:row>19</xdr:row>
      <xdr:rowOff>156566</xdr:rowOff>
    </xdr:to>
    <xdr:cxnSp macro="">
      <xdr:nvCxnSpPr>
        <xdr:cNvPr id="47" name="直線コネクタ 46"/>
        <xdr:cNvCxnSpPr/>
      </xdr:nvCxnSpPr>
      <xdr:spPr bwMode="auto">
        <a:xfrm flipV="1">
          <a:off x="5651500" y="2135991"/>
          <a:ext cx="0" cy="1325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128643</xdr:rowOff>
    </xdr:from>
    <xdr:ext cx="762000" cy="259045"/>
    <xdr:sp macro="" textlink="">
      <xdr:nvSpPr>
        <xdr:cNvPr id="48" name="人口1人当たり決算額の推移最小値テキスト130"/>
        <xdr:cNvSpPr txBox="1"/>
      </xdr:nvSpPr>
      <xdr:spPr>
        <a:xfrm>
          <a:off x="5740400" y="343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156566</xdr:rowOff>
    </xdr:from>
    <xdr:to>
      <xdr:col>30</xdr:col>
      <xdr:colOff>25400</xdr:colOff>
      <xdr:row>19</xdr:row>
      <xdr:rowOff>156566</xdr:rowOff>
    </xdr:to>
    <xdr:cxnSp macro="">
      <xdr:nvCxnSpPr>
        <xdr:cNvPr id="49" name="直線コネクタ 48"/>
        <xdr:cNvCxnSpPr/>
      </xdr:nvCxnSpPr>
      <xdr:spPr bwMode="auto">
        <a:xfrm>
          <a:off x="5562600" y="3461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117343</xdr:rowOff>
    </xdr:from>
    <xdr:ext cx="762000" cy="259045"/>
    <xdr:sp macro="" textlink="">
      <xdr:nvSpPr>
        <xdr:cNvPr id="50" name="人口1人当たり決算額の推移最大値テキスト130"/>
        <xdr:cNvSpPr txBox="1"/>
      </xdr:nvSpPr>
      <xdr:spPr>
        <a:xfrm>
          <a:off x="5740400" y="187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30966</xdr:rowOff>
    </xdr:from>
    <xdr:to>
      <xdr:col>30</xdr:col>
      <xdr:colOff>25400</xdr:colOff>
      <xdr:row>12</xdr:row>
      <xdr:rowOff>30966</xdr:rowOff>
    </xdr:to>
    <xdr:cxnSp macro="">
      <xdr:nvCxnSpPr>
        <xdr:cNvPr id="51" name="直線コネクタ 50"/>
        <xdr:cNvCxnSpPr/>
      </xdr:nvCxnSpPr>
      <xdr:spPr bwMode="auto">
        <a:xfrm>
          <a:off x="5562600" y="21359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123549</xdr:rowOff>
    </xdr:from>
    <xdr:to>
      <xdr:col>29</xdr:col>
      <xdr:colOff>127000</xdr:colOff>
      <xdr:row>19</xdr:row>
      <xdr:rowOff>31587</xdr:rowOff>
    </xdr:to>
    <xdr:cxnSp macro="">
      <xdr:nvCxnSpPr>
        <xdr:cNvPr id="52" name="直線コネクタ 51"/>
        <xdr:cNvCxnSpPr/>
      </xdr:nvCxnSpPr>
      <xdr:spPr bwMode="auto">
        <a:xfrm flipV="1">
          <a:off x="5003800" y="3257274"/>
          <a:ext cx="647700" cy="79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1330</xdr:rowOff>
    </xdr:from>
    <xdr:ext cx="762000" cy="259045"/>
    <xdr:sp macro="" textlink="">
      <xdr:nvSpPr>
        <xdr:cNvPr id="53" name="人口1人当たり決算額の推移平均値テキスト130"/>
        <xdr:cNvSpPr txBox="1"/>
      </xdr:nvSpPr>
      <xdr:spPr>
        <a:xfrm>
          <a:off x="5740400" y="2620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156253</xdr:rowOff>
    </xdr:from>
    <xdr:to>
      <xdr:col>29</xdr:col>
      <xdr:colOff>177800</xdr:colOff>
      <xdr:row>16</xdr:row>
      <xdr:rowOff>86403</xdr:rowOff>
    </xdr:to>
    <xdr:sp macro="" textlink="">
      <xdr:nvSpPr>
        <xdr:cNvPr id="54" name="フローチャート: 判断 53"/>
        <xdr:cNvSpPr/>
      </xdr:nvSpPr>
      <xdr:spPr bwMode="auto">
        <a:xfrm>
          <a:off x="56007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31587</xdr:rowOff>
    </xdr:from>
    <xdr:to>
      <xdr:col>26</xdr:col>
      <xdr:colOff>50800</xdr:colOff>
      <xdr:row>19</xdr:row>
      <xdr:rowOff>79299</xdr:rowOff>
    </xdr:to>
    <xdr:cxnSp macro="">
      <xdr:nvCxnSpPr>
        <xdr:cNvPr id="55" name="直線コネクタ 54"/>
        <xdr:cNvCxnSpPr/>
      </xdr:nvCxnSpPr>
      <xdr:spPr bwMode="auto">
        <a:xfrm flipV="1">
          <a:off x="4305300" y="3336762"/>
          <a:ext cx="698500" cy="47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16089</xdr:rowOff>
    </xdr:from>
    <xdr:to>
      <xdr:col>26</xdr:col>
      <xdr:colOff>101600</xdr:colOff>
      <xdr:row>16</xdr:row>
      <xdr:rowOff>117689</xdr:rowOff>
    </xdr:to>
    <xdr:sp macro="" textlink="">
      <xdr:nvSpPr>
        <xdr:cNvPr id="56" name="フローチャート: 判断 55"/>
        <xdr:cNvSpPr/>
      </xdr:nvSpPr>
      <xdr:spPr bwMode="auto">
        <a:xfrm>
          <a:off x="49530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127866</xdr:rowOff>
    </xdr:from>
    <xdr:ext cx="736600" cy="259045"/>
    <xdr:sp macro="" textlink="">
      <xdr:nvSpPr>
        <xdr:cNvPr id="57" name="テキスト ボックス 56"/>
        <xdr:cNvSpPr txBox="1"/>
      </xdr:nvSpPr>
      <xdr:spPr>
        <a:xfrm>
          <a:off x="4622800" y="257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62285</xdr:rowOff>
    </xdr:from>
    <xdr:to>
      <xdr:col>22</xdr:col>
      <xdr:colOff>114300</xdr:colOff>
      <xdr:row>19</xdr:row>
      <xdr:rowOff>79299</xdr:rowOff>
    </xdr:to>
    <xdr:cxnSp macro="">
      <xdr:nvCxnSpPr>
        <xdr:cNvPr id="58" name="直線コネクタ 57"/>
        <xdr:cNvCxnSpPr/>
      </xdr:nvCxnSpPr>
      <xdr:spPr bwMode="auto">
        <a:xfrm>
          <a:off x="3606800" y="3367460"/>
          <a:ext cx="698500" cy="17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40517</xdr:rowOff>
    </xdr:from>
    <xdr:to>
      <xdr:col>22</xdr:col>
      <xdr:colOff>165100</xdr:colOff>
      <xdr:row>16</xdr:row>
      <xdr:rowOff>142117</xdr:rowOff>
    </xdr:to>
    <xdr:sp macro="" textlink="">
      <xdr:nvSpPr>
        <xdr:cNvPr id="59" name="フローチャート: 判断 58"/>
        <xdr:cNvSpPr/>
      </xdr:nvSpPr>
      <xdr:spPr bwMode="auto">
        <a:xfrm>
          <a:off x="42545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152294</xdr:rowOff>
    </xdr:from>
    <xdr:ext cx="762000" cy="259045"/>
    <xdr:sp macro="" textlink="">
      <xdr:nvSpPr>
        <xdr:cNvPr id="60" name="テキスト ボックス 59"/>
        <xdr:cNvSpPr txBox="1"/>
      </xdr:nvSpPr>
      <xdr:spPr>
        <a:xfrm>
          <a:off x="3924300" y="260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62285</xdr:rowOff>
    </xdr:from>
    <xdr:to>
      <xdr:col>18</xdr:col>
      <xdr:colOff>177800</xdr:colOff>
      <xdr:row>19</xdr:row>
      <xdr:rowOff>76850</xdr:rowOff>
    </xdr:to>
    <xdr:cxnSp macro="">
      <xdr:nvCxnSpPr>
        <xdr:cNvPr id="61" name="直線コネクタ 60"/>
        <xdr:cNvCxnSpPr/>
      </xdr:nvCxnSpPr>
      <xdr:spPr bwMode="auto">
        <a:xfrm flipV="1">
          <a:off x="2908300" y="3367460"/>
          <a:ext cx="698500" cy="14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38492</xdr:rowOff>
    </xdr:from>
    <xdr:to>
      <xdr:col>19</xdr:col>
      <xdr:colOff>38100</xdr:colOff>
      <xdr:row>17</xdr:row>
      <xdr:rowOff>140092</xdr:rowOff>
    </xdr:to>
    <xdr:sp macro="" textlink="">
      <xdr:nvSpPr>
        <xdr:cNvPr id="62" name="フローチャート: 判断 61"/>
        <xdr:cNvSpPr/>
      </xdr:nvSpPr>
      <xdr:spPr bwMode="auto">
        <a:xfrm>
          <a:off x="35560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150269</xdr:rowOff>
    </xdr:from>
    <xdr:ext cx="762000" cy="259045"/>
    <xdr:sp macro="" textlink="">
      <xdr:nvSpPr>
        <xdr:cNvPr id="63" name="テキスト ボックス 62"/>
        <xdr:cNvSpPr txBox="1"/>
      </xdr:nvSpPr>
      <xdr:spPr>
        <a:xfrm>
          <a:off x="3225800" y="276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102369</xdr:rowOff>
    </xdr:from>
    <xdr:to>
      <xdr:col>15</xdr:col>
      <xdr:colOff>101600</xdr:colOff>
      <xdr:row>18</xdr:row>
      <xdr:rowOff>32519</xdr:rowOff>
    </xdr:to>
    <xdr:sp macro="" textlink="">
      <xdr:nvSpPr>
        <xdr:cNvPr id="64" name="フローチャート: 判断 63"/>
        <xdr:cNvSpPr/>
      </xdr:nvSpPr>
      <xdr:spPr bwMode="auto">
        <a:xfrm>
          <a:off x="28575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42696</xdr:rowOff>
    </xdr:from>
    <xdr:ext cx="762000" cy="259045"/>
    <xdr:sp macro="" textlink="">
      <xdr:nvSpPr>
        <xdr:cNvPr id="65" name="テキスト ボックス 64"/>
        <xdr:cNvSpPr txBox="1"/>
      </xdr:nvSpPr>
      <xdr:spPr>
        <a:xfrm>
          <a:off x="2527300" y="283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72749</xdr:rowOff>
    </xdr:from>
    <xdr:to>
      <xdr:col>29</xdr:col>
      <xdr:colOff>177800</xdr:colOff>
      <xdr:row>19</xdr:row>
      <xdr:rowOff>2899</xdr:rowOff>
    </xdr:to>
    <xdr:sp macro="" textlink="">
      <xdr:nvSpPr>
        <xdr:cNvPr id="71" name="楕円 70"/>
        <xdr:cNvSpPr/>
      </xdr:nvSpPr>
      <xdr:spPr bwMode="auto">
        <a:xfrm>
          <a:off x="5600700" y="3206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44826</xdr:rowOff>
    </xdr:from>
    <xdr:ext cx="762000" cy="259045"/>
    <xdr:sp macro="" textlink="">
      <xdr:nvSpPr>
        <xdr:cNvPr id="72" name="人口1人当たり決算額の推移該当値テキスト130"/>
        <xdr:cNvSpPr txBox="1"/>
      </xdr:nvSpPr>
      <xdr:spPr>
        <a:xfrm>
          <a:off x="5740400" y="3178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152237</xdr:rowOff>
    </xdr:from>
    <xdr:to>
      <xdr:col>26</xdr:col>
      <xdr:colOff>101600</xdr:colOff>
      <xdr:row>19</xdr:row>
      <xdr:rowOff>82387</xdr:rowOff>
    </xdr:to>
    <xdr:sp macro="" textlink="">
      <xdr:nvSpPr>
        <xdr:cNvPr id="73" name="楕円 72"/>
        <xdr:cNvSpPr/>
      </xdr:nvSpPr>
      <xdr:spPr bwMode="auto">
        <a:xfrm>
          <a:off x="4953000" y="3285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67164</xdr:rowOff>
    </xdr:from>
    <xdr:ext cx="736600" cy="259045"/>
    <xdr:sp macro="" textlink="">
      <xdr:nvSpPr>
        <xdr:cNvPr id="74" name="テキスト ボックス 73"/>
        <xdr:cNvSpPr txBox="1"/>
      </xdr:nvSpPr>
      <xdr:spPr>
        <a:xfrm>
          <a:off x="4622800" y="3372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28499</xdr:rowOff>
    </xdr:from>
    <xdr:to>
      <xdr:col>22</xdr:col>
      <xdr:colOff>165100</xdr:colOff>
      <xdr:row>19</xdr:row>
      <xdr:rowOff>130099</xdr:rowOff>
    </xdr:to>
    <xdr:sp macro="" textlink="">
      <xdr:nvSpPr>
        <xdr:cNvPr id="75" name="楕円 74"/>
        <xdr:cNvSpPr/>
      </xdr:nvSpPr>
      <xdr:spPr bwMode="auto">
        <a:xfrm>
          <a:off x="4254500" y="3333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114876</xdr:rowOff>
    </xdr:from>
    <xdr:ext cx="762000" cy="259045"/>
    <xdr:sp macro="" textlink="">
      <xdr:nvSpPr>
        <xdr:cNvPr id="76" name="テキスト ボックス 75"/>
        <xdr:cNvSpPr txBox="1"/>
      </xdr:nvSpPr>
      <xdr:spPr>
        <a:xfrm>
          <a:off x="3924300" y="342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11485</xdr:rowOff>
    </xdr:from>
    <xdr:to>
      <xdr:col>19</xdr:col>
      <xdr:colOff>38100</xdr:colOff>
      <xdr:row>19</xdr:row>
      <xdr:rowOff>113085</xdr:rowOff>
    </xdr:to>
    <xdr:sp macro="" textlink="">
      <xdr:nvSpPr>
        <xdr:cNvPr id="77" name="楕円 76"/>
        <xdr:cNvSpPr/>
      </xdr:nvSpPr>
      <xdr:spPr bwMode="auto">
        <a:xfrm>
          <a:off x="3556000" y="3316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97862</xdr:rowOff>
    </xdr:from>
    <xdr:ext cx="762000" cy="259045"/>
    <xdr:sp macro="" textlink="">
      <xdr:nvSpPr>
        <xdr:cNvPr id="78" name="テキスト ボックス 77"/>
        <xdr:cNvSpPr txBox="1"/>
      </xdr:nvSpPr>
      <xdr:spPr>
        <a:xfrm>
          <a:off x="3225800" y="340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26050</xdr:rowOff>
    </xdr:from>
    <xdr:to>
      <xdr:col>15</xdr:col>
      <xdr:colOff>101600</xdr:colOff>
      <xdr:row>19</xdr:row>
      <xdr:rowOff>127650</xdr:rowOff>
    </xdr:to>
    <xdr:sp macro="" textlink="">
      <xdr:nvSpPr>
        <xdr:cNvPr id="79" name="楕円 78"/>
        <xdr:cNvSpPr/>
      </xdr:nvSpPr>
      <xdr:spPr bwMode="auto">
        <a:xfrm>
          <a:off x="2857500" y="3331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112427</xdr:rowOff>
    </xdr:from>
    <xdr:ext cx="762000" cy="259045"/>
    <xdr:sp macro="" textlink="">
      <xdr:nvSpPr>
        <xdr:cNvPr id="80" name="テキスト ボックス 79"/>
        <xdr:cNvSpPr txBox="1"/>
      </xdr:nvSpPr>
      <xdr:spPr>
        <a:xfrm>
          <a:off x="2527300" y="341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36866</xdr:rowOff>
    </xdr:from>
    <xdr:to>
      <xdr:col>29</xdr:col>
      <xdr:colOff>127000</xdr:colOff>
      <xdr:row>37</xdr:row>
      <xdr:rowOff>253514</xdr:rowOff>
    </xdr:to>
    <xdr:cxnSp macro="">
      <xdr:nvCxnSpPr>
        <xdr:cNvPr id="110" name="直線コネクタ 109"/>
        <xdr:cNvCxnSpPr/>
      </xdr:nvCxnSpPr>
      <xdr:spPr bwMode="auto">
        <a:xfrm flipV="1">
          <a:off x="5651500" y="5961416"/>
          <a:ext cx="0" cy="14167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225591</xdr:rowOff>
    </xdr:from>
    <xdr:ext cx="762000" cy="259045"/>
    <xdr:sp macro="" textlink="">
      <xdr:nvSpPr>
        <xdr:cNvPr id="111" name="人口1人当たり決算額の推移最小値テキスト445"/>
        <xdr:cNvSpPr txBox="1"/>
      </xdr:nvSpPr>
      <xdr:spPr>
        <a:xfrm>
          <a:off x="5740400" y="735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253514</xdr:rowOff>
    </xdr:from>
    <xdr:to>
      <xdr:col>30</xdr:col>
      <xdr:colOff>25400</xdr:colOff>
      <xdr:row>37</xdr:row>
      <xdr:rowOff>253514</xdr:rowOff>
    </xdr:to>
    <xdr:cxnSp macro="">
      <xdr:nvCxnSpPr>
        <xdr:cNvPr id="112" name="直線コネクタ 111"/>
        <xdr:cNvCxnSpPr/>
      </xdr:nvCxnSpPr>
      <xdr:spPr bwMode="auto">
        <a:xfrm>
          <a:off x="5562600" y="7378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294693</xdr:rowOff>
    </xdr:from>
    <xdr:ext cx="762000" cy="259045"/>
    <xdr:sp macro="" textlink="">
      <xdr:nvSpPr>
        <xdr:cNvPr id="113" name="人口1人当たり決算額の推移最大値テキスト445"/>
        <xdr:cNvSpPr txBox="1"/>
      </xdr:nvSpPr>
      <xdr:spPr>
        <a:xfrm>
          <a:off x="5740400" y="570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36866</xdr:rowOff>
    </xdr:from>
    <xdr:to>
      <xdr:col>30</xdr:col>
      <xdr:colOff>25400</xdr:colOff>
      <xdr:row>33</xdr:row>
      <xdr:rowOff>36866</xdr:rowOff>
    </xdr:to>
    <xdr:cxnSp macro="">
      <xdr:nvCxnSpPr>
        <xdr:cNvPr id="114" name="直線コネクタ 113"/>
        <xdr:cNvCxnSpPr/>
      </xdr:nvCxnSpPr>
      <xdr:spPr bwMode="auto">
        <a:xfrm>
          <a:off x="5562600" y="5961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182745</xdr:rowOff>
    </xdr:from>
    <xdr:to>
      <xdr:col>29</xdr:col>
      <xdr:colOff>127000</xdr:colOff>
      <xdr:row>35</xdr:row>
      <xdr:rowOff>224612</xdr:rowOff>
    </xdr:to>
    <xdr:cxnSp macro="">
      <xdr:nvCxnSpPr>
        <xdr:cNvPr id="115" name="直線コネクタ 114"/>
        <xdr:cNvCxnSpPr/>
      </xdr:nvCxnSpPr>
      <xdr:spPr bwMode="auto">
        <a:xfrm>
          <a:off x="5003800" y="6793095"/>
          <a:ext cx="647700" cy="41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289062</xdr:rowOff>
    </xdr:from>
    <xdr:ext cx="762000" cy="259045"/>
    <xdr:sp macro="" textlink="">
      <xdr:nvSpPr>
        <xdr:cNvPr id="116" name="人口1人当たり決算額の推移平均値テキスト445"/>
        <xdr:cNvSpPr txBox="1"/>
      </xdr:nvSpPr>
      <xdr:spPr>
        <a:xfrm>
          <a:off x="5740400" y="6556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101085</xdr:rowOff>
    </xdr:from>
    <xdr:to>
      <xdr:col>29</xdr:col>
      <xdr:colOff>177800</xdr:colOff>
      <xdr:row>35</xdr:row>
      <xdr:rowOff>202685</xdr:rowOff>
    </xdr:to>
    <xdr:sp macro="" textlink="">
      <xdr:nvSpPr>
        <xdr:cNvPr id="117" name="フローチャート: 判断 116"/>
        <xdr:cNvSpPr/>
      </xdr:nvSpPr>
      <xdr:spPr bwMode="auto">
        <a:xfrm>
          <a:off x="5600700" y="6711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178435</xdr:rowOff>
    </xdr:from>
    <xdr:to>
      <xdr:col>26</xdr:col>
      <xdr:colOff>50800</xdr:colOff>
      <xdr:row>35</xdr:row>
      <xdr:rowOff>182745</xdr:rowOff>
    </xdr:to>
    <xdr:cxnSp macro="">
      <xdr:nvCxnSpPr>
        <xdr:cNvPr id="118" name="直線コネクタ 117"/>
        <xdr:cNvCxnSpPr/>
      </xdr:nvCxnSpPr>
      <xdr:spPr bwMode="auto">
        <a:xfrm>
          <a:off x="4305300" y="6788785"/>
          <a:ext cx="698500" cy="4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81948</xdr:rowOff>
    </xdr:from>
    <xdr:to>
      <xdr:col>26</xdr:col>
      <xdr:colOff>101600</xdr:colOff>
      <xdr:row>35</xdr:row>
      <xdr:rowOff>183548</xdr:rowOff>
    </xdr:to>
    <xdr:sp macro="" textlink="">
      <xdr:nvSpPr>
        <xdr:cNvPr id="119" name="フローチャート: 判断 118"/>
        <xdr:cNvSpPr/>
      </xdr:nvSpPr>
      <xdr:spPr bwMode="auto">
        <a:xfrm>
          <a:off x="4953000" y="6692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193725</xdr:rowOff>
    </xdr:from>
    <xdr:ext cx="736600" cy="259045"/>
    <xdr:sp macro="" textlink="">
      <xdr:nvSpPr>
        <xdr:cNvPr id="120" name="テキスト ボックス 119"/>
        <xdr:cNvSpPr txBox="1"/>
      </xdr:nvSpPr>
      <xdr:spPr>
        <a:xfrm>
          <a:off x="4622800" y="646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178435</xdr:rowOff>
    </xdr:from>
    <xdr:to>
      <xdr:col>22</xdr:col>
      <xdr:colOff>114300</xdr:colOff>
      <xdr:row>35</xdr:row>
      <xdr:rowOff>185227</xdr:rowOff>
    </xdr:to>
    <xdr:cxnSp macro="">
      <xdr:nvCxnSpPr>
        <xdr:cNvPr id="121" name="直線コネクタ 120"/>
        <xdr:cNvCxnSpPr/>
      </xdr:nvCxnSpPr>
      <xdr:spPr bwMode="auto">
        <a:xfrm flipV="1">
          <a:off x="3606800" y="6788785"/>
          <a:ext cx="698500" cy="6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56932</xdr:rowOff>
    </xdr:from>
    <xdr:to>
      <xdr:col>22</xdr:col>
      <xdr:colOff>165100</xdr:colOff>
      <xdr:row>35</xdr:row>
      <xdr:rowOff>158532</xdr:rowOff>
    </xdr:to>
    <xdr:sp macro="" textlink="">
      <xdr:nvSpPr>
        <xdr:cNvPr id="122" name="フローチャート: 判断 121"/>
        <xdr:cNvSpPr/>
      </xdr:nvSpPr>
      <xdr:spPr bwMode="auto">
        <a:xfrm>
          <a:off x="4254500" y="6667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168709</xdr:rowOff>
    </xdr:from>
    <xdr:ext cx="762000" cy="259045"/>
    <xdr:sp macro="" textlink="">
      <xdr:nvSpPr>
        <xdr:cNvPr id="123" name="テキスト ボックス 122"/>
        <xdr:cNvSpPr txBox="1"/>
      </xdr:nvSpPr>
      <xdr:spPr>
        <a:xfrm>
          <a:off x="3924300" y="643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185227</xdr:rowOff>
    </xdr:from>
    <xdr:to>
      <xdr:col>18</xdr:col>
      <xdr:colOff>177800</xdr:colOff>
      <xdr:row>35</xdr:row>
      <xdr:rowOff>209328</xdr:rowOff>
    </xdr:to>
    <xdr:cxnSp macro="">
      <xdr:nvCxnSpPr>
        <xdr:cNvPr id="124" name="直線コネクタ 123"/>
        <xdr:cNvCxnSpPr/>
      </xdr:nvCxnSpPr>
      <xdr:spPr bwMode="auto">
        <a:xfrm flipV="1">
          <a:off x="2908300" y="6795577"/>
          <a:ext cx="698500" cy="24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184426</xdr:rowOff>
    </xdr:from>
    <xdr:to>
      <xdr:col>19</xdr:col>
      <xdr:colOff>38100</xdr:colOff>
      <xdr:row>35</xdr:row>
      <xdr:rowOff>286026</xdr:rowOff>
    </xdr:to>
    <xdr:sp macro="" textlink="">
      <xdr:nvSpPr>
        <xdr:cNvPr id="125" name="フローチャート: 判断 124"/>
        <xdr:cNvSpPr/>
      </xdr:nvSpPr>
      <xdr:spPr bwMode="auto">
        <a:xfrm>
          <a:off x="3556000" y="6794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270803</xdr:rowOff>
    </xdr:from>
    <xdr:ext cx="762000" cy="259045"/>
    <xdr:sp macro="" textlink="">
      <xdr:nvSpPr>
        <xdr:cNvPr id="126" name="テキスト ボックス 125"/>
        <xdr:cNvSpPr txBox="1"/>
      </xdr:nvSpPr>
      <xdr:spPr>
        <a:xfrm>
          <a:off x="3225800" y="688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241576</xdr:rowOff>
    </xdr:from>
    <xdr:to>
      <xdr:col>15</xdr:col>
      <xdr:colOff>101600</xdr:colOff>
      <xdr:row>36</xdr:row>
      <xdr:rowOff>276</xdr:rowOff>
    </xdr:to>
    <xdr:sp macro="" textlink="">
      <xdr:nvSpPr>
        <xdr:cNvPr id="127" name="フローチャート: 判断 126"/>
        <xdr:cNvSpPr/>
      </xdr:nvSpPr>
      <xdr:spPr bwMode="auto">
        <a:xfrm>
          <a:off x="2857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327953</xdr:rowOff>
    </xdr:from>
    <xdr:ext cx="762000" cy="259045"/>
    <xdr:sp macro="" textlink="">
      <xdr:nvSpPr>
        <xdr:cNvPr id="128" name="テキスト ボックス 127"/>
        <xdr:cNvSpPr txBox="1"/>
      </xdr:nvSpPr>
      <xdr:spPr>
        <a:xfrm>
          <a:off x="2527300" y="693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173812</xdr:rowOff>
    </xdr:from>
    <xdr:to>
      <xdr:col>29</xdr:col>
      <xdr:colOff>177800</xdr:colOff>
      <xdr:row>35</xdr:row>
      <xdr:rowOff>275412</xdr:rowOff>
    </xdr:to>
    <xdr:sp macro="" textlink="">
      <xdr:nvSpPr>
        <xdr:cNvPr id="134" name="楕円 133"/>
        <xdr:cNvSpPr/>
      </xdr:nvSpPr>
      <xdr:spPr bwMode="auto">
        <a:xfrm>
          <a:off x="5600700" y="6784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145889</xdr:rowOff>
    </xdr:from>
    <xdr:ext cx="762000" cy="259045"/>
    <xdr:sp macro="" textlink="">
      <xdr:nvSpPr>
        <xdr:cNvPr id="135" name="人口1人当たり決算額の推移該当値テキスト445"/>
        <xdr:cNvSpPr txBox="1"/>
      </xdr:nvSpPr>
      <xdr:spPr>
        <a:xfrm>
          <a:off x="5740400" y="675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131945</xdr:rowOff>
    </xdr:from>
    <xdr:to>
      <xdr:col>26</xdr:col>
      <xdr:colOff>101600</xdr:colOff>
      <xdr:row>35</xdr:row>
      <xdr:rowOff>233545</xdr:rowOff>
    </xdr:to>
    <xdr:sp macro="" textlink="">
      <xdr:nvSpPr>
        <xdr:cNvPr id="136" name="楕円 135"/>
        <xdr:cNvSpPr/>
      </xdr:nvSpPr>
      <xdr:spPr bwMode="auto">
        <a:xfrm>
          <a:off x="4953000" y="6742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218322</xdr:rowOff>
    </xdr:from>
    <xdr:ext cx="736600" cy="259045"/>
    <xdr:sp macro="" textlink="">
      <xdr:nvSpPr>
        <xdr:cNvPr id="137" name="テキスト ボックス 136"/>
        <xdr:cNvSpPr txBox="1"/>
      </xdr:nvSpPr>
      <xdr:spPr>
        <a:xfrm>
          <a:off x="4622800" y="6828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127635</xdr:rowOff>
    </xdr:from>
    <xdr:to>
      <xdr:col>22</xdr:col>
      <xdr:colOff>165100</xdr:colOff>
      <xdr:row>35</xdr:row>
      <xdr:rowOff>229235</xdr:rowOff>
    </xdr:to>
    <xdr:sp macro="" textlink="">
      <xdr:nvSpPr>
        <xdr:cNvPr id="138" name="楕円 137"/>
        <xdr:cNvSpPr/>
      </xdr:nvSpPr>
      <xdr:spPr bwMode="auto">
        <a:xfrm>
          <a:off x="4254500" y="6737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214012</xdr:rowOff>
    </xdr:from>
    <xdr:ext cx="762000" cy="259045"/>
    <xdr:sp macro="" textlink="">
      <xdr:nvSpPr>
        <xdr:cNvPr id="139" name="テキスト ボックス 138"/>
        <xdr:cNvSpPr txBox="1"/>
      </xdr:nvSpPr>
      <xdr:spPr>
        <a:xfrm>
          <a:off x="3924300" y="6824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134427</xdr:rowOff>
    </xdr:from>
    <xdr:to>
      <xdr:col>19</xdr:col>
      <xdr:colOff>38100</xdr:colOff>
      <xdr:row>35</xdr:row>
      <xdr:rowOff>236027</xdr:rowOff>
    </xdr:to>
    <xdr:sp macro="" textlink="">
      <xdr:nvSpPr>
        <xdr:cNvPr id="140" name="楕円 139"/>
        <xdr:cNvSpPr/>
      </xdr:nvSpPr>
      <xdr:spPr bwMode="auto">
        <a:xfrm>
          <a:off x="3556000" y="6744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246204</xdr:rowOff>
    </xdr:from>
    <xdr:ext cx="762000" cy="259045"/>
    <xdr:sp macro="" textlink="">
      <xdr:nvSpPr>
        <xdr:cNvPr id="141" name="テキスト ボックス 140"/>
        <xdr:cNvSpPr txBox="1"/>
      </xdr:nvSpPr>
      <xdr:spPr>
        <a:xfrm>
          <a:off x="3225800" y="651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158528</xdr:rowOff>
    </xdr:from>
    <xdr:to>
      <xdr:col>15</xdr:col>
      <xdr:colOff>101600</xdr:colOff>
      <xdr:row>35</xdr:row>
      <xdr:rowOff>260128</xdr:rowOff>
    </xdr:to>
    <xdr:sp macro="" textlink="">
      <xdr:nvSpPr>
        <xdr:cNvPr id="142" name="楕円 141"/>
        <xdr:cNvSpPr/>
      </xdr:nvSpPr>
      <xdr:spPr bwMode="auto">
        <a:xfrm>
          <a:off x="2857500" y="6768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270305</xdr:rowOff>
    </xdr:from>
    <xdr:ext cx="762000" cy="259045"/>
    <xdr:sp macro="" textlink="">
      <xdr:nvSpPr>
        <xdr:cNvPr id="143" name="テキスト ボックス 142"/>
        <xdr:cNvSpPr txBox="1"/>
      </xdr:nvSpPr>
      <xdr:spPr>
        <a:xfrm>
          <a:off x="2527300" y="653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沖縄県うるま市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123,976
122,815
87.02
60,399,801
58,342,078
1,829,010
27,524,149
49,491,637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107271</xdr:rowOff>
    </xdr:from>
    <xdr:to>
      <xdr:col>24</xdr:col>
      <xdr:colOff>62865</xdr:colOff>
      <xdr:row>39</xdr:row>
      <xdr:rowOff>23473</xdr:rowOff>
    </xdr:to>
    <xdr:cxnSp macro="">
      <xdr:nvCxnSpPr>
        <xdr:cNvPr id="58" name="直線コネクタ 57"/>
        <xdr:cNvCxnSpPr/>
      </xdr:nvCxnSpPr>
      <xdr:spPr>
        <a:xfrm flipV="1">
          <a:off x="4633595" y="5079321"/>
          <a:ext cx="1270" cy="1630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27300</xdr:rowOff>
    </xdr:from>
    <xdr:ext cx="534377" cy="259045"/>
    <xdr:sp macro="" textlink="">
      <xdr:nvSpPr>
        <xdr:cNvPr id="59" name="人件費最小値テキスト"/>
        <xdr:cNvSpPr txBox="1"/>
      </xdr:nvSpPr>
      <xdr:spPr>
        <a:xfrm>
          <a:off x="4686300" y="67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23473</xdr:rowOff>
    </xdr:from>
    <xdr:to>
      <xdr:col>24</xdr:col>
      <xdr:colOff>152400</xdr:colOff>
      <xdr:row>39</xdr:row>
      <xdr:rowOff>23473</xdr:rowOff>
    </xdr:to>
    <xdr:cxnSp macro="">
      <xdr:nvCxnSpPr>
        <xdr:cNvPr id="60" name="直線コネクタ 59"/>
        <xdr:cNvCxnSpPr/>
      </xdr:nvCxnSpPr>
      <xdr:spPr>
        <a:xfrm>
          <a:off x="4546600" y="671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53948</xdr:rowOff>
    </xdr:from>
    <xdr:ext cx="534377" cy="259045"/>
    <xdr:sp macro="" textlink="">
      <xdr:nvSpPr>
        <xdr:cNvPr id="61" name="人件費最大値テキスト"/>
        <xdr:cNvSpPr txBox="1"/>
      </xdr:nvSpPr>
      <xdr:spPr>
        <a:xfrm>
          <a:off x="4686300" y="485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107271</xdr:rowOff>
    </xdr:from>
    <xdr:to>
      <xdr:col>24</xdr:col>
      <xdr:colOff>152400</xdr:colOff>
      <xdr:row>29</xdr:row>
      <xdr:rowOff>107271</xdr:rowOff>
    </xdr:to>
    <xdr:cxnSp macro="">
      <xdr:nvCxnSpPr>
        <xdr:cNvPr id="62" name="直線コネクタ 61"/>
        <xdr:cNvCxnSpPr/>
      </xdr:nvCxnSpPr>
      <xdr:spPr>
        <a:xfrm>
          <a:off x="4546600" y="5079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96952</xdr:rowOff>
    </xdr:from>
    <xdr:to>
      <xdr:col>24</xdr:col>
      <xdr:colOff>63500</xdr:colOff>
      <xdr:row>36</xdr:row>
      <xdr:rowOff>142182</xdr:rowOff>
    </xdr:to>
    <xdr:cxnSp macro="">
      <xdr:nvCxnSpPr>
        <xdr:cNvPr id="63" name="直線コネクタ 62"/>
        <xdr:cNvCxnSpPr/>
      </xdr:nvCxnSpPr>
      <xdr:spPr>
        <a:xfrm flipV="1">
          <a:off x="3797300" y="6269152"/>
          <a:ext cx="838200" cy="4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166021</xdr:rowOff>
    </xdr:from>
    <xdr:ext cx="534377" cy="259045"/>
    <xdr:sp macro="" textlink="">
      <xdr:nvSpPr>
        <xdr:cNvPr id="64" name="人件費平均値テキスト"/>
        <xdr:cNvSpPr txBox="1"/>
      </xdr:nvSpPr>
      <xdr:spPr>
        <a:xfrm>
          <a:off x="4686300" y="582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143144</xdr:rowOff>
    </xdr:from>
    <xdr:to>
      <xdr:col>24</xdr:col>
      <xdr:colOff>114300</xdr:colOff>
      <xdr:row>35</xdr:row>
      <xdr:rowOff>73294</xdr:rowOff>
    </xdr:to>
    <xdr:sp macro="" textlink="">
      <xdr:nvSpPr>
        <xdr:cNvPr id="65" name="フローチャート: 判断 64"/>
        <xdr:cNvSpPr/>
      </xdr:nvSpPr>
      <xdr:spPr>
        <a:xfrm>
          <a:off x="4584700" y="59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142182</xdr:rowOff>
    </xdr:from>
    <xdr:to>
      <xdr:col>19</xdr:col>
      <xdr:colOff>177800</xdr:colOff>
      <xdr:row>36</xdr:row>
      <xdr:rowOff>154787</xdr:rowOff>
    </xdr:to>
    <xdr:cxnSp macro="">
      <xdr:nvCxnSpPr>
        <xdr:cNvPr id="66" name="直線コネクタ 65"/>
        <xdr:cNvCxnSpPr/>
      </xdr:nvCxnSpPr>
      <xdr:spPr>
        <a:xfrm flipV="1">
          <a:off x="2908300" y="6314382"/>
          <a:ext cx="889000" cy="1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15781</xdr:rowOff>
    </xdr:from>
    <xdr:to>
      <xdr:col>20</xdr:col>
      <xdr:colOff>38100</xdr:colOff>
      <xdr:row>35</xdr:row>
      <xdr:rowOff>117381</xdr:rowOff>
    </xdr:to>
    <xdr:sp macro="" textlink="">
      <xdr:nvSpPr>
        <xdr:cNvPr id="67" name="フローチャート: 判断 66"/>
        <xdr:cNvSpPr/>
      </xdr:nvSpPr>
      <xdr:spPr>
        <a:xfrm>
          <a:off x="37465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133908</xdr:rowOff>
    </xdr:from>
    <xdr:ext cx="534377" cy="259045"/>
    <xdr:sp macro="" textlink="">
      <xdr:nvSpPr>
        <xdr:cNvPr id="68" name="テキスト ボックス 67"/>
        <xdr:cNvSpPr txBox="1"/>
      </xdr:nvSpPr>
      <xdr:spPr>
        <a:xfrm>
          <a:off x="3530111" y="579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154787</xdr:rowOff>
    </xdr:from>
    <xdr:to>
      <xdr:col>15</xdr:col>
      <xdr:colOff>50800</xdr:colOff>
      <xdr:row>36</xdr:row>
      <xdr:rowOff>163572</xdr:rowOff>
    </xdr:to>
    <xdr:cxnSp macro="">
      <xdr:nvCxnSpPr>
        <xdr:cNvPr id="69" name="直線コネクタ 68"/>
        <xdr:cNvCxnSpPr/>
      </xdr:nvCxnSpPr>
      <xdr:spPr>
        <a:xfrm flipV="1">
          <a:off x="2019300" y="6326987"/>
          <a:ext cx="88900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13299</xdr:rowOff>
    </xdr:from>
    <xdr:to>
      <xdr:col>15</xdr:col>
      <xdr:colOff>101600</xdr:colOff>
      <xdr:row>35</xdr:row>
      <xdr:rowOff>114899</xdr:rowOff>
    </xdr:to>
    <xdr:sp macro="" textlink="">
      <xdr:nvSpPr>
        <xdr:cNvPr id="70" name="フローチャート: 判断 69"/>
        <xdr:cNvSpPr/>
      </xdr:nvSpPr>
      <xdr:spPr>
        <a:xfrm>
          <a:off x="2857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131426</xdr:rowOff>
    </xdr:from>
    <xdr:ext cx="534377" cy="259045"/>
    <xdr:sp macro="" textlink="">
      <xdr:nvSpPr>
        <xdr:cNvPr id="71" name="テキスト ボックス 70"/>
        <xdr:cNvSpPr txBox="1"/>
      </xdr:nvSpPr>
      <xdr:spPr>
        <a:xfrm>
          <a:off x="2641111" y="57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28437</xdr:rowOff>
    </xdr:from>
    <xdr:to>
      <xdr:col>10</xdr:col>
      <xdr:colOff>114300</xdr:colOff>
      <xdr:row>36</xdr:row>
      <xdr:rowOff>163572</xdr:rowOff>
    </xdr:to>
    <xdr:cxnSp macro="">
      <xdr:nvCxnSpPr>
        <xdr:cNvPr id="72" name="直線コネクタ 71"/>
        <xdr:cNvCxnSpPr/>
      </xdr:nvCxnSpPr>
      <xdr:spPr>
        <a:xfrm>
          <a:off x="1130300" y="6200637"/>
          <a:ext cx="889000" cy="13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99514</xdr:rowOff>
    </xdr:from>
    <xdr:to>
      <xdr:col>10</xdr:col>
      <xdr:colOff>165100</xdr:colOff>
      <xdr:row>36</xdr:row>
      <xdr:rowOff>29664</xdr:rowOff>
    </xdr:to>
    <xdr:sp macro="" textlink="">
      <xdr:nvSpPr>
        <xdr:cNvPr id="73" name="フローチャート: 判断 72"/>
        <xdr:cNvSpPr/>
      </xdr:nvSpPr>
      <xdr:spPr>
        <a:xfrm>
          <a:off x="1968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46191</xdr:rowOff>
    </xdr:from>
    <xdr:ext cx="534377" cy="259045"/>
    <xdr:sp macro="" textlink="">
      <xdr:nvSpPr>
        <xdr:cNvPr id="74" name="テキスト ボックス 73"/>
        <xdr:cNvSpPr txBox="1"/>
      </xdr:nvSpPr>
      <xdr:spPr>
        <a:xfrm>
          <a:off x="1752111" y="587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114667</xdr:rowOff>
    </xdr:from>
    <xdr:to>
      <xdr:col>6</xdr:col>
      <xdr:colOff>38100</xdr:colOff>
      <xdr:row>36</xdr:row>
      <xdr:rowOff>44817</xdr:rowOff>
    </xdr:to>
    <xdr:sp macro="" textlink="">
      <xdr:nvSpPr>
        <xdr:cNvPr id="75" name="フローチャート: 判断 74"/>
        <xdr:cNvSpPr/>
      </xdr:nvSpPr>
      <xdr:spPr>
        <a:xfrm>
          <a:off x="1079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61344</xdr:rowOff>
    </xdr:from>
    <xdr:ext cx="534377" cy="259045"/>
    <xdr:sp macro="" textlink="">
      <xdr:nvSpPr>
        <xdr:cNvPr id="76" name="テキスト ボックス 75"/>
        <xdr:cNvSpPr txBox="1"/>
      </xdr:nvSpPr>
      <xdr:spPr>
        <a:xfrm>
          <a:off x="863111" y="58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46152</xdr:rowOff>
    </xdr:from>
    <xdr:to>
      <xdr:col>24</xdr:col>
      <xdr:colOff>114300</xdr:colOff>
      <xdr:row>36</xdr:row>
      <xdr:rowOff>147752</xdr:rowOff>
    </xdr:to>
    <xdr:sp macro="" textlink="">
      <xdr:nvSpPr>
        <xdr:cNvPr id="82" name="楕円 81"/>
        <xdr:cNvSpPr/>
      </xdr:nvSpPr>
      <xdr:spPr>
        <a:xfrm>
          <a:off x="4584700" y="621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24579</xdr:rowOff>
    </xdr:from>
    <xdr:ext cx="534377" cy="259045"/>
    <xdr:sp macro="" textlink="">
      <xdr:nvSpPr>
        <xdr:cNvPr id="83" name="人件費該当値テキスト"/>
        <xdr:cNvSpPr txBox="1"/>
      </xdr:nvSpPr>
      <xdr:spPr>
        <a:xfrm>
          <a:off x="4686300" y="619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91382</xdr:rowOff>
    </xdr:from>
    <xdr:to>
      <xdr:col>20</xdr:col>
      <xdr:colOff>38100</xdr:colOff>
      <xdr:row>37</xdr:row>
      <xdr:rowOff>21532</xdr:rowOff>
    </xdr:to>
    <xdr:sp macro="" textlink="">
      <xdr:nvSpPr>
        <xdr:cNvPr id="84" name="楕円 83"/>
        <xdr:cNvSpPr/>
      </xdr:nvSpPr>
      <xdr:spPr>
        <a:xfrm>
          <a:off x="3746500" y="626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12659</xdr:rowOff>
    </xdr:from>
    <xdr:ext cx="534377" cy="259045"/>
    <xdr:sp macro="" textlink="">
      <xdr:nvSpPr>
        <xdr:cNvPr id="85" name="テキスト ボックス 84"/>
        <xdr:cNvSpPr txBox="1"/>
      </xdr:nvSpPr>
      <xdr:spPr>
        <a:xfrm>
          <a:off x="3530111" y="635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103987</xdr:rowOff>
    </xdr:from>
    <xdr:to>
      <xdr:col>15</xdr:col>
      <xdr:colOff>101600</xdr:colOff>
      <xdr:row>37</xdr:row>
      <xdr:rowOff>34137</xdr:rowOff>
    </xdr:to>
    <xdr:sp macro="" textlink="">
      <xdr:nvSpPr>
        <xdr:cNvPr id="86" name="楕円 85"/>
        <xdr:cNvSpPr/>
      </xdr:nvSpPr>
      <xdr:spPr>
        <a:xfrm>
          <a:off x="2857500" y="627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25264</xdr:rowOff>
    </xdr:from>
    <xdr:ext cx="534377" cy="259045"/>
    <xdr:sp macro="" textlink="">
      <xdr:nvSpPr>
        <xdr:cNvPr id="87" name="テキスト ボックス 86"/>
        <xdr:cNvSpPr txBox="1"/>
      </xdr:nvSpPr>
      <xdr:spPr>
        <a:xfrm>
          <a:off x="2641111" y="636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112772</xdr:rowOff>
    </xdr:from>
    <xdr:to>
      <xdr:col>10</xdr:col>
      <xdr:colOff>165100</xdr:colOff>
      <xdr:row>37</xdr:row>
      <xdr:rowOff>42922</xdr:rowOff>
    </xdr:to>
    <xdr:sp macro="" textlink="">
      <xdr:nvSpPr>
        <xdr:cNvPr id="88" name="楕円 87"/>
        <xdr:cNvSpPr/>
      </xdr:nvSpPr>
      <xdr:spPr>
        <a:xfrm>
          <a:off x="1968500" y="628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34049</xdr:rowOff>
    </xdr:from>
    <xdr:ext cx="534377" cy="259045"/>
    <xdr:sp macro="" textlink="">
      <xdr:nvSpPr>
        <xdr:cNvPr id="89" name="テキスト ボックス 88"/>
        <xdr:cNvSpPr txBox="1"/>
      </xdr:nvSpPr>
      <xdr:spPr>
        <a:xfrm>
          <a:off x="1752111" y="637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149087</xdr:rowOff>
    </xdr:from>
    <xdr:to>
      <xdr:col>6</xdr:col>
      <xdr:colOff>38100</xdr:colOff>
      <xdr:row>36</xdr:row>
      <xdr:rowOff>79237</xdr:rowOff>
    </xdr:to>
    <xdr:sp macro="" textlink="">
      <xdr:nvSpPr>
        <xdr:cNvPr id="90" name="楕円 89"/>
        <xdr:cNvSpPr/>
      </xdr:nvSpPr>
      <xdr:spPr>
        <a:xfrm>
          <a:off x="1079500" y="614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70364</xdr:rowOff>
    </xdr:from>
    <xdr:ext cx="534377" cy="259045"/>
    <xdr:sp macro="" textlink="">
      <xdr:nvSpPr>
        <xdr:cNvPr id="91" name="テキスト ボックス 90"/>
        <xdr:cNvSpPr txBox="1"/>
      </xdr:nvSpPr>
      <xdr:spPr>
        <a:xfrm>
          <a:off x="863111" y="624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142182</xdr:rowOff>
    </xdr:from>
    <xdr:to>
      <xdr:col>24</xdr:col>
      <xdr:colOff>62865</xdr:colOff>
      <xdr:row>59</xdr:row>
      <xdr:rowOff>49861</xdr:rowOff>
    </xdr:to>
    <xdr:cxnSp macro="">
      <xdr:nvCxnSpPr>
        <xdr:cNvPr id="118" name="直線コネクタ 117"/>
        <xdr:cNvCxnSpPr/>
      </xdr:nvCxnSpPr>
      <xdr:spPr>
        <a:xfrm flipV="1">
          <a:off x="4633595" y="8543232"/>
          <a:ext cx="1270" cy="1622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53688</xdr:rowOff>
    </xdr:from>
    <xdr:ext cx="534377" cy="259045"/>
    <xdr:sp macro="" textlink="">
      <xdr:nvSpPr>
        <xdr:cNvPr id="119" name="物件費最小値テキスト"/>
        <xdr:cNvSpPr txBox="1"/>
      </xdr:nvSpPr>
      <xdr:spPr>
        <a:xfrm>
          <a:off x="4686300" y="1016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49861</xdr:rowOff>
    </xdr:from>
    <xdr:to>
      <xdr:col>24</xdr:col>
      <xdr:colOff>152400</xdr:colOff>
      <xdr:row>59</xdr:row>
      <xdr:rowOff>49861</xdr:rowOff>
    </xdr:to>
    <xdr:cxnSp macro="">
      <xdr:nvCxnSpPr>
        <xdr:cNvPr id="120" name="直線コネクタ 119"/>
        <xdr:cNvCxnSpPr/>
      </xdr:nvCxnSpPr>
      <xdr:spPr>
        <a:xfrm>
          <a:off x="4546600" y="1016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88859</xdr:rowOff>
    </xdr:from>
    <xdr:ext cx="534377" cy="259045"/>
    <xdr:sp macro="" textlink="">
      <xdr:nvSpPr>
        <xdr:cNvPr id="121" name="物件費最大値テキスト"/>
        <xdr:cNvSpPr txBox="1"/>
      </xdr:nvSpPr>
      <xdr:spPr>
        <a:xfrm>
          <a:off x="4686300" y="831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142182</xdr:rowOff>
    </xdr:from>
    <xdr:to>
      <xdr:col>24</xdr:col>
      <xdr:colOff>152400</xdr:colOff>
      <xdr:row>49</xdr:row>
      <xdr:rowOff>142182</xdr:rowOff>
    </xdr:to>
    <xdr:cxnSp macro="">
      <xdr:nvCxnSpPr>
        <xdr:cNvPr id="122" name="直線コネクタ 121"/>
        <xdr:cNvCxnSpPr/>
      </xdr:nvCxnSpPr>
      <xdr:spPr>
        <a:xfrm>
          <a:off x="4546600" y="85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110048</xdr:rowOff>
    </xdr:from>
    <xdr:to>
      <xdr:col>24</xdr:col>
      <xdr:colOff>63500</xdr:colOff>
      <xdr:row>58</xdr:row>
      <xdr:rowOff>108023</xdr:rowOff>
    </xdr:to>
    <xdr:cxnSp macro="">
      <xdr:nvCxnSpPr>
        <xdr:cNvPr id="123" name="直線コネクタ 122"/>
        <xdr:cNvCxnSpPr/>
      </xdr:nvCxnSpPr>
      <xdr:spPr>
        <a:xfrm flipV="1">
          <a:off x="3797300" y="9882698"/>
          <a:ext cx="838200" cy="16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133331</xdr:rowOff>
    </xdr:from>
    <xdr:ext cx="534377" cy="259045"/>
    <xdr:sp macro="" textlink="">
      <xdr:nvSpPr>
        <xdr:cNvPr id="124" name="物件費平均値テキスト"/>
        <xdr:cNvSpPr txBox="1"/>
      </xdr:nvSpPr>
      <xdr:spPr>
        <a:xfrm>
          <a:off x="4686300" y="9391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110454</xdr:rowOff>
    </xdr:from>
    <xdr:to>
      <xdr:col>24</xdr:col>
      <xdr:colOff>114300</xdr:colOff>
      <xdr:row>56</xdr:row>
      <xdr:rowOff>40604</xdr:rowOff>
    </xdr:to>
    <xdr:sp macro="" textlink="">
      <xdr:nvSpPr>
        <xdr:cNvPr id="125" name="フローチャート: 判断 124"/>
        <xdr:cNvSpPr/>
      </xdr:nvSpPr>
      <xdr:spPr>
        <a:xfrm>
          <a:off x="4584700" y="95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89636</xdr:rowOff>
    </xdr:from>
    <xdr:to>
      <xdr:col>19</xdr:col>
      <xdr:colOff>177800</xdr:colOff>
      <xdr:row>58</xdr:row>
      <xdr:rowOff>108023</xdr:rowOff>
    </xdr:to>
    <xdr:cxnSp macro="">
      <xdr:nvCxnSpPr>
        <xdr:cNvPr id="126" name="直線コネクタ 125"/>
        <xdr:cNvCxnSpPr/>
      </xdr:nvCxnSpPr>
      <xdr:spPr>
        <a:xfrm>
          <a:off x="2908300" y="10033736"/>
          <a:ext cx="889000" cy="1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125999</xdr:rowOff>
    </xdr:from>
    <xdr:to>
      <xdr:col>20</xdr:col>
      <xdr:colOff>38100</xdr:colOff>
      <xdr:row>56</xdr:row>
      <xdr:rowOff>56149</xdr:rowOff>
    </xdr:to>
    <xdr:sp macro="" textlink="">
      <xdr:nvSpPr>
        <xdr:cNvPr id="127" name="フローチャート: 判断 126"/>
        <xdr:cNvSpPr/>
      </xdr:nvSpPr>
      <xdr:spPr>
        <a:xfrm>
          <a:off x="37465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72676</xdr:rowOff>
    </xdr:from>
    <xdr:ext cx="534377" cy="259045"/>
    <xdr:sp macro="" textlink="">
      <xdr:nvSpPr>
        <xdr:cNvPr id="128" name="テキスト ボックス 127"/>
        <xdr:cNvSpPr txBox="1"/>
      </xdr:nvSpPr>
      <xdr:spPr>
        <a:xfrm>
          <a:off x="3530111" y="933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89636</xdr:rowOff>
    </xdr:from>
    <xdr:to>
      <xdr:col>15</xdr:col>
      <xdr:colOff>50800</xdr:colOff>
      <xdr:row>58</xdr:row>
      <xdr:rowOff>115632</xdr:rowOff>
    </xdr:to>
    <xdr:cxnSp macro="">
      <xdr:nvCxnSpPr>
        <xdr:cNvPr id="129" name="直線コネクタ 128"/>
        <xdr:cNvCxnSpPr/>
      </xdr:nvCxnSpPr>
      <xdr:spPr>
        <a:xfrm flipV="1">
          <a:off x="2019300" y="10033736"/>
          <a:ext cx="889000" cy="2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3339</xdr:rowOff>
    </xdr:from>
    <xdr:to>
      <xdr:col>15</xdr:col>
      <xdr:colOff>101600</xdr:colOff>
      <xdr:row>56</xdr:row>
      <xdr:rowOff>104939</xdr:rowOff>
    </xdr:to>
    <xdr:sp macro="" textlink="">
      <xdr:nvSpPr>
        <xdr:cNvPr id="130" name="フローチャート: 判断 129"/>
        <xdr:cNvSpPr/>
      </xdr:nvSpPr>
      <xdr:spPr>
        <a:xfrm>
          <a:off x="2857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121466</xdr:rowOff>
    </xdr:from>
    <xdr:ext cx="534377" cy="259045"/>
    <xdr:sp macro="" textlink="">
      <xdr:nvSpPr>
        <xdr:cNvPr id="131" name="テキスト ボックス 130"/>
        <xdr:cNvSpPr txBox="1"/>
      </xdr:nvSpPr>
      <xdr:spPr>
        <a:xfrm>
          <a:off x="2641111" y="937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68540</xdr:rowOff>
    </xdr:from>
    <xdr:to>
      <xdr:col>10</xdr:col>
      <xdr:colOff>114300</xdr:colOff>
      <xdr:row>58</xdr:row>
      <xdr:rowOff>115632</xdr:rowOff>
    </xdr:to>
    <xdr:cxnSp macro="">
      <xdr:nvCxnSpPr>
        <xdr:cNvPr id="132" name="直線コネクタ 131"/>
        <xdr:cNvCxnSpPr/>
      </xdr:nvCxnSpPr>
      <xdr:spPr>
        <a:xfrm>
          <a:off x="1130300" y="10012640"/>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79723</xdr:rowOff>
    </xdr:from>
    <xdr:to>
      <xdr:col>10</xdr:col>
      <xdr:colOff>165100</xdr:colOff>
      <xdr:row>57</xdr:row>
      <xdr:rowOff>9873</xdr:rowOff>
    </xdr:to>
    <xdr:sp macro="" textlink="">
      <xdr:nvSpPr>
        <xdr:cNvPr id="133" name="フローチャート: 判断 132"/>
        <xdr:cNvSpPr/>
      </xdr:nvSpPr>
      <xdr:spPr>
        <a:xfrm>
          <a:off x="1968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26400</xdr:rowOff>
    </xdr:from>
    <xdr:ext cx="534377" cy="259045"/>
    <xdr:sp macro="" textlink="">
      <xdr:nvSpPr>
        <xdr:cNvPr id="134" name="テキスト ボックス 133"/>
        <xdr:cNvSpPr txBox="1"/>
      </xdr:nvSpPr>
      <xdr:spPr>
        <a:xfrm>
          <a:off x="1752111" y="945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56635</xdr:rowOff>
    </xdr:from>
    <xdr:to>
      <xdr:col>6</xdr:col>
      <xdr:colOff>38100</xdr:colOff>
      <xdr:row>57</xdr:row>
      <xdr:rowOff>158235</xdr:rowOff>
    </xdr:to>
    <xdr:sp macro="" textlink="">
      <xdr:nvSpPr>
        <xdr:cNvPr id="135" name="フローチャート: 判断 134"/>
        <xdr:cNvSpPr/>
      </xdr:nvSpPr>
      <xdr:spPr>
        <a:xfrm>
          <a:off x="1079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3312</xdr:rowOff>
    </xdr:from>
    <xdr:ext cx="534377" cy="259045"/>
    <xdr:sp macro="" textlink="">
      <xdr:nvSpPr>
        <xdr:cNvPr id="136" name="テキスト ボックス 135"/>
        <xdr:cNvSpPr txBox="1"/>
      </xdr:nvSpPr>
      <xdr:spPr>
        <a:xfrm>
          <a:off x="863111" y="96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59248</xdr:rowOff>
    </xdr:from>
    <xdr:to>
      <xdr:col>24</xdr:col>
      <xdr:colOff>114300</xdr:colOff>
      <xdr:row>57</xdr:row>
      <xdr:rowOff>160848</xdr:rowOff>
    </xdr:to>
    <xdr:sp macro="" textlink="">
      <xdr:nvSpPr>
        <xdr:cNvPr id="142" name="楕円 141"/>
        <xdr:cNvSpPr/>
      </xdr:nvSpPr>
      <xdr:spPr>
        <a:xfrm>
          <a:off x="4584700" y="983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37675</xdr:rowOff>
    </xdr:from>
    <xdr:ext cx="534377" cy="259045"/>
    <xdr:sp macro="" textlink="">
      <xdr:nvSpPr>
        <xdr:cNvPr id="143" name="物件費該当値テキスト"/>
        <xdr:cNvSpPr txBox="1"/>
      </xdr:nvSpPr>
      <xdr:spPr>
        <a:xfrm>
          <a:off x="4686300" y="981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57223</xdr:rowOff>
    </xdr:from>
    <xdr:to>
      <xdr:col>20</xdr:col>
      <xdr:colOff>38100</xdr:colOff>
      <xdr:row>58</xdr:row>
      <xdr:rowOff>158823</xdr:rowOff>
    </xdr:to>
    <xdr:sp macro="" textlink="">
      <xdr:nvSpPr>
        <xdr:cNvPr id="144" name="楕円 143"/>
        <xdr:cNvSpPr/>
      </xdr:nvSpPr>
      <xdr:spPr>
        <a:xfrm>
          <a:off x="3746500" y="1000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149950</xdr:rowOff>
    </xdr:from>
    <xdr:ext cx="534377" cy="259045"/>
    <xdr:sp macro="" textlink="">
      <xdr:nvSpPr>
        <xdr:cNvPr id="145" name="テキスト ボックス 144"/>
        <xdr:cNvSpPr txBox="1"/>
      </xdr:nvSpPr>
      <xdr:spPr>
        <a:xfrm>
          <a:off x="3530111" y="1009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38836</xdr:rowOff>
    </xdr:from>
    <xdr:to>
      <xdr:col>15</xdr:col>
      <xdr:colOff>101600</xdr:colOff>
      <xdr:row>58</xdr:row>
      <xdr:rowOff>140436</xdr:rowOff>
    </xdr:to>
    <xdr:sp macro="" textlink="">
      <xdr:nvSpPr>
        <xdr:cNvPr id="146" name="楕円 145"/>
        <xdr:cNvSpPr/>
      </xdr:nvSpPr>
      <xdr:spPr>
        <a:xfrm>
          <a:off x="2857500" y="998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131563</xdr:rowOff>
    </xdr:from>
    <xdr:ext cx="534377" cy="259045"/>
    <xdr:sp macro="" textlink="">
      <xdr:nvSpPr>
        <xdr:cNvPr id="147" name="テキスト ボックス 146"/>
        <xdr:cNvSpPr txBox="1"/>
      </xdr:nvSpPr>
      <xdr:spPr>
        <a:xfrm>
          <a:off x="2641111" y="1007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64832</xdr:rowOff>
    </xdr:from>
    <xdr:to>
      <xdr:col>10</xdr:col>
      <xdr:colOff>165100</xdr:colOff>
      <xdr:row>58</xdr:row>
      <xdr:rowOff>166432</xdr:rowOff>
    </xdr:to>
    <xdr:sp macro="" textlink="">
      <xdr:nvSpPr>
        <xdr:cNvPr id="148" name="楕円 147"/>
        <xdr:cNvSpPr/>
      </xdr:nvSpPr>
      <xdr:spPr>
        <a:xfrm>
          <a:off x="1968500" y="100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157559</xdr:rowOff>
    </xdr:from>
    <xdr:ext cx="534377" cy="259045"/>
    <xdr:sp macro="" textlink="">
      <xdr:nvSpPr>
        <xdr:cNvPr id="149" name="テキスト ボックス 148"/>
        <xdr:cNvSpPr txBox="1"/>
      </xdr:nvSpPr>
      <xdr:spPr>
        <a:xfrm>
          <a:off x="1752111" y="1010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17740</xdr:rowOff>
    </xdr:from>
    <xdr:to>
      <xdr:col>6</xdr:col>
      <xdr:colOff>38100</xdr:colOff>
      <xdr:row>58</xdr:row>
      <xdr:rowOff>119340</xdr:rowOff>
    </xdr:to>
    <xdr:sp macro="" textlink="">
      <xdr:nvSpPr>
        <xdr:cNvPr id="150" name="楕円 149"/>
        <xdr:cNvSpPr/>
      </xdr:nvSpPr>
      <xdr:spPr>
        <a:xfrm>
          <a:off x="1079500" y="996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110467</xdr:rowOff>
    </xdr:from>
    <xdr:ext cx="534377" cy="259045"/>
    <xdr:sp macro="" textlink="">
      <xdr:nvSpPr>
        <xdr:cNvPr id="151" name="テキスト ボックス 150"/>
        <xdr:cNvSpPr txBox="1"/>
      </xdr:nvSpPr>
      <xdr:spPr>
        <a:xfrm>
          <a:off x="863111" y="1005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40945</xdr:rowOff>
    </xdr:from>
    <xdr:to>
      <xdr:col>24</xdr:col>
      <xdr:colOff>62865</xdr:colOff>
      <xdr:row>78</xdr:row>
      <xdr:rowOff>163018</xdr:rowOff>
    </xdr:to>
    <xdr:cxnSp macro="">
      <xdr:nvCxnSpPr>
        <xdr:cNvPr id="175" name="直線コネクタ 174"/>
        <xdr:cNvCxnSpPr/>
      </xdr:nvCxnSpPr>
      <xdr:spPr>
        <a:xfrm flipV="1">
          <a:off x="4633595" y="12042445"/>
          <a:ext cx="1270" cy="1493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166845</xdr:rowOff>
    </xdr:from>
    <xdr:ext cx="378565" cy="259045"/>
    <xdr:sp macro="" textlink="">
      <xdr:nvSpPr>
        <xdr:cNvPr id="176" name="維持補修費最小値テキスト"/>
        <xdr:cNvSpPr txBox="1"/>
      </xdr:nvSpPr>
      <xdr:spPr>
        <a:xfrm>
          <a:off x="4686300" y="13539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163018</xdr:rowOff>
    </xdr:from>
    <xdr:to>
      <xdr:col>24</xdr:col>
      <xdr:colOff>152400</xdr:colOff>
      <xdr:row>78</xdr:row>
      <xdr:rowOff>163018</xdr:rowOff>
    </xdr:to>
    <xdr:cxnSp macro="">
      <xdr:nvCxnSpPr>
        <xdr:cNvPr id="177" name="直線コネクタ 176"/>
        <xdr:cNvCxnSpPr/>
      </xdr:nvCxnSpPr>
      <xdr:spPr>
        <a:xfrm>
          <a:off x="4546600" y="13536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159072</xdr:rowOff>
    </xdr:from>
    <xdr:ext cx="534377" cy="259045"/>
    <xdr:sp macro="" textlink="">
      <xdr:nvSpPr>
        <xdr:cNvPr id="178" name="維持補修費最大値テキスト"/>
        <xdr:cNvSpPr txBox="1"/>
      </xdr:nvSpPr>
      <xdr:spPr>
        <a:xfrm>
          <a:off x="4686300" y="1181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40945</xdr:rowOff>
    </xdr:from>
    <xdr:to>
      <xdr:col>24</xdr:col>
      <xdr:colOff>152400</xdr:colOff>
      <xdr:row>70</xdr:row>
      <xdr:rowOff>40945</xdr:rowOff>
    </xdr:to>
    <xdr:cxnSp macro="">
      <xdr:nvCxnSpPr>
        <xdr:cNvPr id="179" name="直線コネクタ 178"/>
        <xdr:cNvCxnSpPr/>
      </xdr:nvCxnSpPr>
      <xdr:spPr>
        <a:xfrm>
          <a:off x="4546600" y="1204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85674</xdr:rowOff>
    </xdr:from>
    <xdr:to>
      <xdr:col>24</xdr:col>
      <xdr:colOff>63500</xdr:colOff>
      <xdr:row>77</xdr:row>
      <xdr:rowOff>118135</xdr:rowOff>
    </xdr:to>
    <xdr:cxnSp macro="">
      <xdr:nvCxnSpPr>
        <xdr:cNvPr id="180" name="直線コネクタ 179"/>
        <xdr:cNvCxnSpPr/>
      </xdr:nvCxnSpPr>
      <xdr:spPr>
        <a:xfrm flipV="1">
          <a:off x="3797300" y="13287324"/>
          <a:ext cx="8382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117569</xdr:rowOff>
    </xdr:from>
    <xdr:ext cx="469744" cy="259045"/>
    <xdr:sp macro="" textlink="">
      <xdr:nvSpPr>
        <xdr:cNvPr id="181" name="維持補修費平均値テキスト"/>
        <xdr:cNvSpPr txBox="1"/>
      </xdr:nvSpPr>
      <xdr:spPr>
        <a:xfrm>
          <a:off x="4686300" y="12976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94692</xdr:rowOff>
    </xdr:from>
    <xdr:to>
      <xdr:col>24</xdr:col>
      <xdr:colOff>114300</xdr:colOff>
      <xdr:row>77</xdr:row>
      <xdr:rowOff>24842</xdr:rowOff>
    </xdr:to>
    <xdr:sp macro="" textlink="">
      <xdr:nvSpPr>
        <xdr:cNvPr id="182" name="フローチャート: 判断 181"/>
        <xdr:cNvSpPr/>
      </xdr:nvSpPr>
      <xdr:spPr>
        <a:xfrm>
          <a:off x="4584700" y="1312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118135</xdr:rowOff>
    </xdr:from>
    <xdr:to>
      <xdr:col>19</xdr:col>
      <xdr:colOff>177800</xdr:colOff>
      <xdr:row>78</xdr:row>
      <xdr:rowOff>30735</xdr:rowOff>
    </xdr:to>
    <xdr:cxnSp macro="">
      <xdr:nvCxnSpPr>
        <xdr:cNvPr id="183" name="直線コネクタ 182"/>
        <xdr:cNvCxnSpPr/>
      </xdr:nvCxnSpPr>
      <xdr:spPr>
        <a:xfrm flipV="1">
          <a:off x="2908300" y="13319785"/>
          <a:ext cx="889000" cy="8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70155</xdr:rowOff>
    </xdr:from>
    <xdr:to>
      <xdr:col>20</xdr:col>
      <xdr:colOff>38100</xdr:colOff>
      <xdr:row>77</xdr:row>
      <xdr:rowOff>305</xdr:rowOff>
    </xdr:to>
    <xdr:sp macro="" textlink="">
      <xdr:nvSpPr>
        <xdr:cNvPr id="184" name="フローチャート: 判断 183"/>
        <xdr:cNvSpPr/>
      </xdr:nvSpPr>
      <xdr:spPr>
        <a:xfrm>
          <a:off x="3746500" y="131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16832</xdr:rowOff>
    </xdr:from>
    <xdr:ext cx="469744" cy="259045"/>
    <xdr:sp macro="" textlink="">
      <xdr:nvSpPr>
        <xdr:cNvPr id="185" name="テキスト ボックス 184"/>
        <xdr:cNvSpPr txBox="1"/>
      </xdr:nvSpPr>
      <xdr:spPr>
        <a:xfrm>
          <a:off x="3562428" y="1287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6274</xdr:rowOff>
    </xdr:from>
    <xdr:to>
      <xdr:col>15</xdr:col>
      <xdr:colOff>50800</xdr:colOff>
      <xdr:row>78</xdr:row>
      <xdr:rowOff>30735</xdr:rowOff>
    </xdr:to>
    <xdr:cxnSp macro="">
      <xdr:nvCxnSpPr>
        <xdr:cNvPr id="186" name="直線コネクタ 185"/>
        <xdr:cNvCxnSpPr/>
      </xdr:nvCxnSpPr>
      <xdr:spPr>
        <a:xfrm>
          <a:off x="2019300" y="13379374"/>
          <a:ext cx="889000" cy="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120447</xdr:rowOff>
    </xdr:from>
    <xdr:to>
      <xdr:col>15</xdr:col>
      <xdr:colOff>101600</xdr:colOff>
      <xdr:row>77</xdr:row>
      <xdr:rowOff>50597</xdr:rowOff>
    </xdr:to>
    <xdr:sp macro="" textlink="">
      <xdr:nvSpPr>
        <xdr:cNvPr id="187" name="フローチャート: 判断 186"/>
        <xdr:cNvSpPr/>
      </xdr:nvSpPr>
      <xdr:spPr>
        <a:xfrm>
          <a:off x="2857500" y="13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67124</xdr:rowOff>
    </xdr:from>
    <xdr:ext cx="469744" cy="259045"/>
    <xdr:sp macro="" textlink="">
      <xdr:nvSpPr>
        <xdr:cNvPr id="188" name="テキスト ボックス 187"/>
        <xdr:cNvSpPr txBox="1"/>
      </xdr:nvSpPr>
      <xdr:spPr>
        <a:xfrm>
          <a:off x="2673428" y="1292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6274</xdr:rowOff>
    </xdr:from>
    <xdr:to>
      <xdr:col>10</xdr:col>
      <xdr:colOff>114300</xdr:colOff>
      <xdr:row>78</xdr:row>
      <xdr:rowOff>42545</xdr:rowOff>
    </xdr:to>
    <xdr:cxnSp macro="">
      <xdr:nvCxnSpPr>
        <xdr:cNvPr id="189" name="直線コネクタ 188"/>
        <xdr:cNvCxnSpPr/>
      </xdr:nvCxnSpPr>
      <xdr:spPr>
        <a:xfrm flipV="1">
          <a:off x="1130300" y="13379374"/>
          <a:ext cx="889000" cy="3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26949</xdr:rowOff>
    </xdr:from>
    <xdr:to>
      <xdr:col>10</xdr:col>
      <xdr:colOff>165100</xdr:colOff>
      <xdr:row>77</xdr:row>
      <xdr:rowOff>128549</xdr:rowOff>
    </xdr:to>
    <xdr:sp macro="" textlink="">
      <xdr:nvSpPr>
        <xdr:cNvPr id="190" name="フローチャート: 判断 189"/>
        <xdr:cNvSpPr/>
      </xdr:nvSpPr>
      <xdr:spPr>
        <a:xfrm>
          <a:off x="1968500" y="1322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145076</xdr:rowOff>
    </xdr:from>
    <xdr:ext cx="469744" cy="259045"/>
    <xdr:sp macro="" textlink="">
      <xdr:nvSpPr>
        <xdr:cNvPr id="191" name="テキスト ボックス 190"/>
        <xdr:cNvSpPr txBox="1"/>
      </xdr:nvSpPr>
      <xdr:spPr>
        <a:xfrm>
          <a:off x="1784428" y="1300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34037</xdr:rowOff>
    </xdr:from>
    <xdr:to>
      <xdr:col>6</xdr:col>
      <xdr:colOff>38100</xdr:colOff>
      <xdr:row>77</xdr:row>
      <xdr:rowOff>135637</xdr:rowOff>
    </xdr:to>
    <xdr:sp macro="" textlink="">
      <xdr:nvSpPr>
        <xdr:cNvPr id="192" name="フローチャート: 判断 191"/>
        <xdr:cNvSpPr/>
      </xdr:nvSpPr>
      <xdr:spPr>
        <a:xfrm>
          <a:off x="1079500" y="1323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152164</xdr:rowOff>
    </xdr:from>
    <xdr:ext cx="469744" cy="259045"/>
    <xdr:sp macro="" textlink="">
      <xdr:nvSpPr>
        <xdr:cNvPr id="193" name="テキスト ボックス 192"/>
        <xdr:cNvSpPr txBox="1"/>
      </xdr:nvSpPr>
      <xdr:spPr>
        <a:xfrm>
          <a:off x="895428" y="1301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34874</xdr:rowOff>
    </xdr:from>
    <xdr:to>
      <xdr:col>24</xdr:col>
      <xdr:colOff>114300</xdr:colOff>
      <xdr:row>77</xdr:row>
      <xdr:rowOff>136474</xdr:rowOff>
    </xdr:to>
    <xdr:sp macro="" textlink="">
      <xdr:nvSpPr>
        <xdr:cNvPr id="199" name="楕円 198"/>
        <xdr:cNvSpPr/>
      </xdr:nvSpPr>
      <xdr:spPr>
        <a:xfrm>
          <a:off x="4584700" y="1323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13301</xdr:rowOff>
    </xdr:from>
    <xdr:ext cx="469744" cy="259045"/>
    <xdr:sp macro="" textlink="">
      <xdr:nvSpPr>
        <xdr:cNvPr id="200" name="維持補修費該当値テキスト"/>
        <xdr:cNvSpPr txBox="1"/>
      </xdr:nvSpPr>
      <xdr:spPr>
        <a:xfrm>
          <a:off x="4686300" y="1321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67335</xdr:rowOff>
    </xdr:from>
    <xdr:to>
      <xdr:col>20</xdr:col>
      <xdr:colOff>38100</xdr:colOff>
      <xdr:row>77</xdr:row>
      <xdr:rowOff>168935</xdr:rowOff>
    </xdr:to>
    <xdr:sp macro="" textlink="">
      <xdr:nvSpPr>
        <xdr:cNvPr id="201" name="楕円 200"/>
        <xdr:cNvSpPr/>
      </xdr:nvSpPr>
      <xdr:spPr>
        <a:xfrm>
          <a:off x="3746500" y="1326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160062</xdr:rowOff>
    </xdr:from>
    <xdr:ext cx="469744" cy="259045"/>
    <xdr:sp macro="" textlink="">
      <xdr:nvSpPr>
        <xdr:cNvPr id="202" name="テキスト ボックス 201"/>
        <xdr:cNvSpPr txBox="1"/>
      </xdr:nvSpPr>
      <xdr:spPr>
        <a:xfrm>
          <a:off x="3562428" y="13361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151385</xdr:rowOff>
    </xdr:from>
    <xdr:to>
      <xdr:col>15</xdr:col>
      <xdr:colOff>101600</xdr:colOff>
      <xdr:row>78</xdr:row>
      <xdr:rowOff>81535</xdr:rowOff>
    </xdr:to>
    <xdr:sp macro="" textlink="">
      <xdr:nvSpPr>
        <xdr:cNvPr id="203" name="楕円 202"/>
        <xdr:cNvSpPr/>
      </xdr:nvSpPr>
      <xdr:spPr>
        <a:xfrm>
          <a:off x="2857500" y="133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72662</xdr:rowOff>
    </xdr:from>
    <xdr:ext cx="469744" cy="259045"/>
    <xdr:sp macro="" textlink="">
      <xdr:nvSpPr>
        <xdr:cNvPr id="204" name="テキスト ボックス 203"/>
        <xdr:cNvSpPr txBox="1"/>
      </xdr:nvSpPr>
      <xdr:spPr>
        <a:xfrm>
          <a:off x="2673428" y="1344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126924</xdr:rowOff>
    </xdr:from>
    <xdr:to>
      <xdr:col>10</xdr:col>
      <xdr:colOff>165100</xdr:colOff>
      <xdr:row>78</xdr:row>
      <xdr:rowOff>57074</xdr:rowOff>
    </xdr:to>
    <xdr:sp macro="" textlink="">
      <xdr:nvSpPr>
        <xdr:cNvPr id="205" name="楕円 204"/>
        <xdr:cNvSpPr/>
      </xdr:nvSpPr>
      <xdr:spPr>
        <a:xfrm>
          <a:off x="1968500" y="133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48201</xdr:rowOff>
    </xdr:from>
    <xdr:ext cx="469744" cy="259045"/>
    <xdr:sp macro="" textlink="">
      <xdr:nvSpPr>
        <xdr:cNvPr id="206" name="テキスト ボックス 205"/>
        <xdr:cNvSpPr txBox="1"/>
      </xdr:nvSpPr>
      <xdr:spPr>
        <a:xfrm>
          <a:off x="1784428" y="13421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163195</xdr:rowOff>
    </xdr:from>
    <xdr:to>
      <xdr:col>6</xdr:col>
      <xdr:colOff>38100</xdr:colOff>
      <xdr:row>78</xdr:row>
      <xdr:rowOff>93345</xdr:rowOff>
    </xdr:to>
    <xdr:sp macro="" textlink="">
      <xdr:nvSpPr>
        <xdr:cNvPr id="207" name="楕円 206"/>
        <xdr:cNvSpPr/>
      </xdr:nvSpPr>
      <xdr:spPr>
        <a:xfrm>
          <a:off x="1079500" y="1336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84472</xdr:rowOff>
    </xdr:from>
    <xdr:ext cx="469744" cy="259045"/>
    <xdr:sp macro="" textlink="">
      <xdr:nvSpPr>
        <xdr:cNvPr id="208" name="テキスト ボックス 207"/>
        <xdr:cNvSpPr txBox="1"/>
      </xdr:nvSpPr>
      <xdr:spPr>
        <a:xfrm>
          <a:off x="895428" y="1345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135649</xdr:rowOff>
    </xdr:from>
    <xdr:to>
      <xdr:col>24</xdr:col>
      <xdr:colOff>62865</xdr:colOff>
      <xdr:row>97</xdr:row>
      <xdr:rowOff>102908</xdr:rowOff>
    </xdr:to>
    <xdr:cxnSp macro="">
      <xdr:nvCxnSpPr>
        <xdr:cNvPr id="233" name="直線コネクタ 232"/>
        <xdr:cNvCxnSpPr/>
      </xdr:nvCxnSpPr>
      <xdr:spPr>
        <a:xfrm flipV="1">
          <a:off x="4633595" y="15394699"/>
          <a:ext cx="1270" cy="1338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106735</xdr:rowOff>
    </xdr:from>
    <xdr:ext cx="534377" cy="259045"/>
    <xdr:sp macro="" textlink="">
      <xdr:nvSpPr>
        <xdr:cNvPr id="234" name="扶助費最小値テキスト"/>
        <xdr:cNvSpPr txBox="1"/>
      </xdr:nvSpPr>
      <xdr:spPr>
        <a:xfrm>
          <a:off x="4686300" y="1673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102908</xdr:rowOff>
    </xdr:from>
    <xdr:to>
      <xdr:col>24</xdr:col>
      <xdr:colOff>152400</xdr:colOff>
      <xdr:row>97</xdr:row>
      <xdr:rowOff>102908</xdr:rowOff>
    </xdr:to>
    <xdr:cxnSp macro="">
      <xdr:nvCxnSpPr>
        <xdr:cNvPr id="235" name="直線コネクタ 234"/>
        <xdr:cNvCxnSpPr/>
      </xdr:nvCxnSpPr>
      <xdr:spPr>
        <a:xfrm>
          <a:off x="4546600" y="1673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82326</xdr:rowOff>
    </xdr:from>
    <xdr:ext cx="599010" cy="259045"/>
    <xdr:sp macro="" textlink="">
      <xdr:nvSpPr>
        <xdr:cNvPr id="236" name="扶助費最大値テキスト"/>
        <xdr:cNvSpPr txBox="1"/>
      </xdr:nvSpPr>
      <xdr:spPr>
        <a:xfrm>
          <a:off x="4686300" y="1516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135649</xdr:rowOff>
    </xdr:from>
    <xdr:to>
      <xdr:col>24</xdr:col>
      <xdr:colOff>152400</xdr:colOff>
      <xdr:row>89</xdr:row>
      <xdr:rowOff>135649</xdr:rowOff>
    </xdr:to>
    <xdr:cxnSp macro="">
      <xdr:nvCxnSpPr>
        <xdr:cNvPr id="237" name="直線コネクタ 236"/>
        <xdr:cNvCxnSpPr/>
      </xdr:nvCxnSpPr>
      <xdr:spPr>
        <a:xfrm>
          <a:off x="4546600" y="153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154445</xdr:rowOff>
    </xdr:from>
    <xdr:to>
      <xdr:col>24</xdr:col>
      <xdr:colOff>63500</xdr:colOff>
      <xdr:row>92</xdr:row>
      <xdr:rowOff>87325</xdr:rowOff>
    </xdr:to>
    <xdr:cxnSp macro="">
      <xdr:nvCxnSpPr>
        <xdr:cNvPr id="238" name="直線コネクタ 237"/>
        <xdr:cNvCxnSpPr/>
      </xdr:nvCxnSpPr>
      <xdr:spPr>
        <a:xfrm flipV="1">
          <a:off x="3797300" y="15756395"/>
          <a:ext cx="838200" cy="10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6024</xdr:rowOff>
    </xdr:from>
    <xdr:ext cx="599010" cy="259045"/>
    <xdr:sp macro="" textlink="">
      <xdr:nvSpPr>
        <xdr:cNvPr id="239" name="扶助費平均値テキスト"/>
        <xdr:cNvSpPr txBox="1"/>
      </xdr:nvSpPr>
      <xdr:spPr>
        <a:xfrm>
          <a:off x="4686300" y="16293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27597</xdr:rowOff>
    </xdr:from>
    <xdr:to>
      <xdr:col>24</xdr:col>
      <xdr:colOff>114300</xdr:colOff>
      <xdr:row>95</xdr:row>
      <xdr:rowOff>129197</xdr:rowOff>
    </xdr:to>
    <xdr:sp macro="" textlink="">
      <xdr:nvSpPr>
        <xdr:cNvPr id="240" name="フローチャート: 判断 239"/>
        <xdr:cNvSpPr/>
      </xdr:nvSpPr>
      <xdr:spPr>
        <a:xfrm>
          <a:off x="4584700" y="163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87325</xdr:rowOff>
    </xdr:from>
    <xdr:to>
      <xdr:col>19</xdr:col>
      <xdr:colOff>177800</xdr:colOff>
      <xdr:row>93</xdr:row>
      <xdr:rowOff>18262</xdr:rowOff>
    </xdr:to>
    <xdr:cxnSp macro="">
      <xdr:nvCxnSpPr>
        <xdr:cNvPr id="241" name="直線コネクタ 240"/>
        <xdr:cNvCxnSpPr/>
      </xdr:nvCxnSpPr>
      <xdr:spPr>
        <a:xfrm flipV="1">
          <a:off x="2908300" y="15860725"/>
          <a:ext cx="889000" cy="10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49048</xdr:rowOff>
    </xdr:from>
    <xdr:to>
      <xdr:col>20</xdr:col>
      <xdr:colOff>38100</xdr:colOff>
      <xdr:row>95</xdr:row>
      <xdr:rowOff>150648</xdr:rowOff>
    </xdr:to>
    <xdr:sp macro="" textlink="">
      <xdr:nvSpPr>
        <xdr:cNvPr id="242" name="フローチャート: 判断 241"/>
        <xdr:cNvSpPr/>
      </xdr:nvSpPr>
      <xdr:spPr>
        <a:xfrm>
          <a:off x="3746500" y="1633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141775</xdr:rowOff>
    </xdr:from>
    <xdr:ext cx="599010" cy="259045"/>
    <xdr:sp macro="" textlink="">
      <xdr:nvSpPr>
        <xdr:cNvPr id="243" name="テキスト ボックス 242"/>
        <xdr:cNvSpPr txBox="1"/>
      </xdr:nvSpPr>
      <xdr:spPr>
        <a:xfrm>
          <a:off x="3497795" y="1642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18262</xdr:rowOff>
    </xdr:from>
    <xdr:to>
      <xdr:col>15</xdr:col>
      <xdr:colOff>50800</xdr:colOff>
      <xdr:row>93</xdr:row>
      <xdr:rowOff>131990</xdr:rowOff>
    </xdr:to>
    <xdr:cxnSp macro="">
      <xdr:nvCxnSpPr>
        <xdr:cNvPr id="244" name="直線コネクタ 243"/>
        <xdr:cNvCxnSpPr/>
      </xdr:nvCxnSpPr>
      <xdr:spPr>
        <a:xfrm flipV="1">
          <a:off x="2019300" y="15963112"/>
          <a:ext cx="889000" cy="11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78067</xdr:rowOff>
    </xdr:from>
    <xdr:to>
      <xdr:col>15</xdr:col>
      <xdr:colOff>101600</xdr:colOff>
      <xdr:row>96</xdr:row>
      <xdr:rowOff>8217</xdr:rowOff>
    </xdr:to>
    <xdr:sp macro="" textlink="">
      <xdr:nvSpPr>
        <xdr:cNvPr id="245" name="フローチャート: 判断 244"/>
        <xdr:cNvSpPr/>
      </xdr:nvSpPr>
      <xdr:spPr>
        <a:xfrm>
          <a:off x="2857500" y="16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170794</xdr:rowOff>
    </xdr:from>
    <xdr:ext cx="599010" cy="259045"/>
    <xdr:sp macro="" textlink="">
      <xdr:nvSpPr>
        <xdr:cNvPr id="246" name="テキスト ボックス 245"/>
        <xdr:cNvSpPr txBox="1"/>
      </xdr:nvSpPr>
      <xdr:spPr>
        <a:xfrm>
          <a:off x="2608795" y="1645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131990</xdr:rowOff>
    </xdr:from>
    <xdr:to>
      <xdr:col>10</xdr:col>
      <xdr:colOff>114300</xdr:colOff>
      <xdr:row>94</xdr:row>
      <xdr:rowOff>6223</xdr:rowOff>
    </xdr:to>
    <xdr:cxnSp macro="">
      <xdr:nvCxnSpPr>
        <xdr:cNvPr id="247" name="直線コネクタ 246"/>
        <xdr:cNvCxnSpPr/>
      </xdr:nvCxnSpPr>
      <xdr:spPr>
        <a:xfrm flipV="1">
          <a:off x="1130300" y="16076840"/>
          <a:ext cx="889000" cy="4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135762</xdr:rowOff>
    </xdr:from>
    <xdr:to>
      <xdr:col>10</xdr:col>
      <xdr:colOff>165100</xdr:colOff>
      <xdr:row>96</xdr:row>
      <xdr:rowOff>65912</xdr:rowOff>
    </xdr:to>
    <xdr:sp macro="" textlink="">
      <xdr:nvSpPr>
        <xdr:cNvPr id="248" name="フローチャート: 判断 247"/>
        <xdr:cNvSpPr/>
      </xdr:nvSpPr>
      <xdr:spPr>
        <a:xfrm>
          <a:off x="1968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57039</xdr:rowOff>
    </xdr:from>
    <xdr:ext cx="599010" cy="259045"/>
    <xdr:sp macro="" textlink="">
      <xdr:nvSpPr>
        <xdr:cNvPr id="249" name="テキスト ボックス 248"/>
        <xdr:cNvSpPr txBox="1"/>
      </xdr:nvSpPr>
      <xdr:spPr>
        <a:xfrm>
          <a:off x="1719795" y="1651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50" name="フローチャート: 判断 249"/>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98455</xdr:rowOff>
    </xdr:from>
    <xdr:ext cx="534377" cy="259045"/>
    <xdr:sp macro="" textlink="">
      <xdr:nvSpPr>
        <xdr:cNvPr id="251" name="テキスト ボックス 250"/>
        <xdr:cNvSpPr txBox="1"/>
      </xdr:nvSpPr>
      <xdr:spPr>
        <a:xfrm>
          <a:off x="863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103645</xdr:rowOff>
    </xdr:from>
    <xdr:to>
      <xdr:col>24</xdr:col>
      <xdr:colOff>114300</xdr:colOff>
      <xdr:row>92</xdr:row>
      <xdr:rowOff>33795</xdr:rowOff>
    </xdr:to>
    <xdr:sp macro="" textlink="">
      <xdr:nvSpPr>
        <xdr:cNvPr id="257" name="楕円 256"/>
        <xdr:cNvSpPr/>
      </xdr:nvSpPr>
      <xdr:spPr>
        <a:xfrm>
          <a:off x="4584700" y="1570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126522</xdr:rowOff>
    </xdr:from>
    <xdr:ext cx="599010" cy="259045"/>
    <xdr:sp macro="" textlink="">
      <xdr:nvSpPr>
        <xdr:cNvPr id="258" name="扶助費該当値テキスト"/>
        <xdr:cNvSpPr txBox="1"/>
      </xdr:nvSpPr>
      <xdr:spPr>
        <a:xfrm>
          <a:off x="4686300" y="15557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36525</xdr:rowOff>
    </xdr:from>
    <xdr:to>
      <xdr:col>20</xdr:col>
      <xdr:colOff>38100</xdr:colOff>
      <xdr:row>92</xdr:row>
      <xdr:rowOff>138125</xdr:rowOff>
    </xdr:to>
    <xdr:sp macro="" textlink="">
      <xdr:nvSpPr>
        <xdr:cNvPr id="259" name="楕円 258"/>
        <xdr:cNvSpPr/>
      </xdr:nvSpPr>
      <xdr:spPr>
        <a:xfrm>
          <a:off x="3746500" y="1580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154652</xdr:rowOff>
    </xdr:from>
    <xdr:ext cx="599010" cy="259045"/>
    <xdr:sp macro="" textlink="">
      <xdr:nvSpPr>
        <xdr:cNvPr id="260" name="テキスト ボックス 259"/>
        <xdr:cNvSpPr txBox="1"/>
      </xdr:nvSpPr>
      <xdr:spPr>
        <a:xfrm>
          <a:off x="3497795" y="15585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138912</xdr:rowOff>
    </xdr:from>
    <xdr:to>
      <xdr:col>15</xdr:col>
      <xdr:colOff>101600</xdr:colOff>
      <xdr:row>93</xdr:row>
      <xdr:rowOff>69062</xdr:rowOff>
    </xdr:to>
    <xdr:sp macro="" textlink="">
      <xdr:nvSpPr>
        <xdr:cNvPr id="261" name="楕円 260"/>
        <xdr:cNvSpPr/>
      </xdr:nvSpPr>
      <xdr:spPr>
        <a:xfrm>
          <a:off x="2857500" y="1591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85589</xdr:rowOff>
    </xdr:from>
    <xdr:ext cx="599010" cy="259045"/>
    <xdr:sp macro="" textlink="">
      <xdr:nvSpPr>
        <xdr:cNvPr id="262" name="テキスト ボックス 261"/>
        <xdr:cNvSpPr txBox="1"/>
      </xdr:nvSpPr>
      <xdr:spPr>
        <a:xfrm>
          <a:off x="2608795" y="15687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81190</xdr:rowOff>
    </xdr:from>
    <xdr:to>
      <xdr:col>10</xdr:col>
      <xdr:colOff>165100</xdr:colOff>
      <xdr:row>94</xdr:row>
      <xdr:rowOff>11340</xdr:rowOff>
    </xdr:to>
    <xdr:sp macro="" textlink="">
      <xdr:nvSpPr>
        <xdr:cNvPr id="263" name="楕円 262"/>
        <xdr:cNvSpPr/>
      </xdr:nvSpPr>
      <xdr:spPr>
        <a:xfrm>
          <a:off x="1968500" y="160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27867</xdr:rowOff>
    </xdr:from>
    <xdr:ext cx="599010" cy="259045"/>
    <xdr:sp macro="" textlink="">
      <xdr:nvSpPr>
        <xdr:cNvPr id="264" name="テキスト ボックス 263"/>
        <xdr:cNvSpPr txBox="1"/>
      </xdr:nvSpPr>
      <xdr:spPr>
        <a:xfrm>
          <a:off x="1719795" y="15801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126873</xdr:rowOff>
    </xdr:from>
    <xdr:to>
      <xdr:col>6</xdr:col>
      <xdr:colOff>38100</xdr:colOff>
      <xdr:row>94</xdr:row>
      <xdr:rowOff>57023</xdr:rowOff>
    </xdr:to>
    <xdr:sp macro="" textlink="">
      <xdr:nvSpPr>
        <xdr:cNvPr id="265" name="楕円 264"/>
        <xdr:cNvSpPr/>
      </xdr:nvSpPr>
      <xdr:spPr>
        <a:xfrm>
          <a:off x="1079500" y="1607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73550</xdr:rowOff>
    </xdr:from>
    <xdr:ext cx="599010" cy="259045"/>
    <xdr:sp macro="" textlink="">
      <xdr:nvSpPr>
        <xdr:cNvPr id="266" name="テキスト ボックス 265"/>
        <xdr:cNvSpPr txBox="1"/>
      </xdr:nvSpPr>
      <xdr:spPr>
        <a:xfrm>
          <a:off x="830795" y="1584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10675</xdr:rowOff>
    </xdr:from>
    <xdr:to>
      <xdr:col>54</xdr:col>
      <xdr:colOff>189865</xdr:colOff>
      <xdr:row>39</xdr:row>
      <xdr:rowOff>102857</xdr:rowOff>
    </xdr:to>
    <xdr:cxnSp macro="">
      <xdr:nvCxnSpPr>
        <xdr:cNvPr id="291" name="直線コネクタ 290"/>
        <xdr:cNvCxnSpPr/>
      </xdr:nvCxnSpPr>
      <xdr:spPr>
        <a:xfrm flipV="1">
          <a:off x="10475595" y="5154175"/>
          <a:ext cx="1270" cy="163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106684</xdr:rowOff>
    </xdr:from>
    <xdr:ext cx="534377" cy="259045"/>
    <xdr:sp macro="" textlink="">
      <xdr:nvSpPr>
        <xdr:cNvPr id="292" name="補助費等最小値テキスト"/>
        <xdr:cNvSpPr txBox="1"/>
      </xdr:nvSpPr>
      <xdr:spPr>
        <a:xfrm>
          <a:off x="10528300" y="679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102857</xdr:rowOff>
    </xdr:from>
    <xdr:to>
      <xdr:col>55</xdr:col>
      <xdr:colOff>88900</xdr:colOff>
      <xdr:row>39</xdr:row>
      <xdr:rowOff>102857</xdr:rowOff>
    </xdr:to>
    <xdr:cxnSp macro="">
      <xdr:nvCxnSpPr>
        <xdr:cNvPr id="293" name="直線コネクタ 292"/>
        <xdr:cNvCxnSpPr/>
      </xdr:nvCxnSpPr>
      <xdr:spPr>
        <a:xfrm>
          <a:off x="10388600" y="678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128802</xdr:rowOff>
    </xdr:from>
    <xdr:ext cx="599010" cy="259045"/>
    <xdr:sp macro="" textlink="">
      <xdr:nvSpPr>
        <xdr:cNvPr id="294" name="補助費等最大値テキスト"/>
        <xdr:cNvSpPr txBox="1"/>
      </xdr:nvSpPr>
      <xdr:spPr>
        <a:xfrm>
          <a:off x="10528300" y="492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10675</xdr:rowOff>
    </xdr:from>
    <xdr:to>
      <xdr:col>55</xdr:col>
      <xdr:colOff>88900</xdr:colOff>
      <xdr:row>30</xdr:row>
      <xdr:rowOff>10675</xdr:rowOff>
    </xdr:to>
    <xdr:cxnSp macro="">
      <xdr:nvCxnSpPr>
        <xdr:cNvPr id="295" name="直線コネクタ 294"/>
        <xdr:cNvCxnSpPr/>
      </xdr:nvCxnSpPr>
      <xdr:spPr>
        <a:xfrm>
          <a:off x="10388600" y="515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24009</xdr:rowOff>
    </xdr:from>
    <xdr:to>
      <xdr:col>55</xdr:col>
      <xdr:colOff>0</xdr:colOff>
      <xdr:row>38</xdr:row>
      <xdr:rowOff>123469</xdr:rowOff>
    </xdr:to>
    <xdr:cxnSp macro="">
      <xdr:nvCxnSpPr>
        <xdr:cNvPr id="296" name="直線コネクタ 295"/>
        <xdr:cNvCxnSpPr/>
      </xdr:nvCxnSpPr>
      <xdr:spPr>
        <a:xfrm>
          <a:off x="9639300" y="6539109"/>
          <a:ext cx="838200" cy="9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159211</xdr:rowOff>
    </xdr:from>
    <xdr:ext cx="534377" cy="259045"/>
    <xdr:sp macro="" textlink="">
      <xdr:nvSpPr>
        <xdr:cNvPr id="297" name="補助費等平均値テキスト"/>
        <xdr:cNvSpPr txBox="1"/>
      </xdr:nvSpPr>
      <xdr:spPr>
        <a:xfrm>
          <a:off x="10528300" y="5988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136334</xdr:rowOff>
    </xdr:from>
    <xdr:to>
      <xdr:col>55</xdr:col>
      <xdr:colOff>50800</xdr:colOff>
      <xdr:row>36</xdr:row>
      <xdr:rowOff>66484</xdr:rowOff>
    </xdr:to>
    <xdr:sp macro="" textlink="">
      <xdr:nvSpPr>
        <xdr:cNvPr id="298" name="フローチャート: 判断 297"/>
        <xdr:cNvSpPr/>
      </xdr:nvSpPr>
      <xdr:spPr>
        <a:xfrm>
          <a:off x="10426700" y="613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24009</xdr:rowOff>
    </xdr:from>
    <xdr:to>
      <xdr:col>50</xdr:col>
      <xdr:colOff>114300</xdr:colOff>
      <xdr:row>38</xdr:row>
      <xdr:rowOff>121241</xdr:rowOff>
    </xdr:to>
    <xdr:cxnSp macro="">
      <xdr:nvCxnSpPr>
        <xdr:cNvPr id="299" name="直線コネクタ 298"/>
        <xdr:cNvCxnSpPr/>
      </xdr:nvCxnSpPr>
      <xdr:spPr>
        <a:xfrm flipV="1">
          <a:off x="8750300" y="6539109"/>
          <a:ext cx="889000" cy="9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154946</xdr:rowOff>
    </xdr:from>
    <xdr:to>
      <xdr:col>50</xdr:col>
      <xdr:colOff>165100</xdr:colOff>
      <xdr:row>36</xdr:row>
      <xdr:rowOff>85096</xdr:rowOff>
    </xdr:to>
    <xdr:sp macro="" textlink="">
      <xdr:nvSpPr>
        <xdr:cNvPr id="300" name="フローチャート: 判断 299"/>
        <xdr:cNvSpPr/>
      </xdr:nvSpPr>
      <xdr:spPr>
        <a:xfrm>
          <a:off x="95885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101623</xdr:rowOff>
    </xdr:from>
    <xdr:ext cx="534377" cy="259045"/>
    <xdr:sp macro="" textlink="">
      <xdr:nvSpPr>
        <xdr:cNvPr id="301" name="テキスト ボックス 300"/>
        <xdr:cNvSpPr txBox="1"/>
      </xdr:nvSpPr>
      <xdr:spPr>
        <a:xfrm>
          <a:off x="9372111" y="593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103581</xdr:rowOff>
    </xdr:from>
    <xdr:to>
      <xdr:col>45</xdr:col>
      <xdr:colOff>177800</xdr:colOff>
      <xdr:row>38</xdr:row>
      <xdr:rowOff>121241</xdr:rowOff>
    </xdr:to>
    <xdr:cxnSp macro="">
      <xdr:nvCxnSpPr>
        <xdr:cNvPr id="302" name="直線コネクタ 301"/>
        <xdr:cNvCxnSpPr/>
      </xdr:nvCxnSpPr>
      <xdr:spPr>
        <a:xfrm>
          <a:off x="7861300" y="6618681"/>
          <a:ext cx="889000" cy="1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49257</xdr:rowOff>
    </xdr:from>
    <xdr:to>
      <xdr:col>46</xdr:col>
      <xdr:colOff>38100</xdr:colOff>
      <xdr:row>36</xdr:row>
      <xdr:rowOff>150857</xdr:rowOff>
    </xdr:to>
    <xdr:sp macro="" textlink="">
      <xdr:nvSpPr>
        <xdr:cNvPr id="303" name="フローチャート: 判断 302"/>
        <xdr:cNvSpPr/>
      </xdr:nvSpPr>
      <xdr:spPr>
        <a:xfrm>
          <a:off x="8699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167384</xdr:rowOff>
    </xdr:from>
    <xdr:ext cx="534377" cy="259045"/>
    <xdr:sp macro="" textlink="">
      <xdr:nvSpPr>
        <xdr:cNvPr id="304" name="テキスト ボックス 303"/>
        <xdr:cNvSpPr txBox="1"/>
      </xdr:nvSpPr>
      <xdr:spPr>
        <a:xfrm>
          <a:off x="8483111" y="59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103581</xdr:rowOff>
    </xdr:from>
    <xdr:to>
      <xdr:col>41</xdr:col>
      <xdr:colOff>50800</xdr:colOff>
      <xdr:row>38</xdr:row>
      <xdr:rowOff>163932</xdr:rowOff>
    </xdr:to>
    <xdr:cxnSp macro="">
      <xdr:nvCxnSpPr>
        <xdr:cNvPr id="305" name="直線コネクタ 304"/>
        <xdr:cNvCxnSpPr/>
      </xdr:nvCxnSpPr>
      <xdr:spPr>
        <a:xfrm flipV="1">
          <a:off x="6972300" y="6618681"/>
          <a:ext cx="889000" cy="6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103987</xdr:rowOff>
    </xdr:from>
    <xdr:to>
      <xdr:col>41</xdr:col>
      <xdr:colOff>101600</xdr:colOff>
      <xdr:row>37</xdr:row>
      <xdr:rowOff>34137</xdr:rowOff>
    </xdr:to>
    <xdr:sp macro="" textlink="">
      <xdr:nvSpPr>
        <xdr:cNvPr id="306" name="フローチャート: 判断 305"/>
        <xdr:cNvSpPr/>
      </xdr:nvSpPr>
      <xdr:spPr>
        <a:xfrm>
          <a:off x="7810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50664</xdr:rowOff>
    </xdr:from>
    <xdr:ext cx="534377" cy="259045"/>
    <xdr:sp macro="" textlink="">
      <xdr:nvSpPr>
        <xdr:cNvPr id="307" name="テキスト ボックス 306"/>
        <xdr:cNvSpPr txBox="1"/>
      </xdr:nvSpPr>
      <xdr:spPr>
        <a:xfrm>
          <a:off x="7594111" y="605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106235</xdr:rowOff>
    </xdr:from>
    <xdr:to>
      <xdr:col>36</xdr:col>
      <xdr:colOff>165100</xdr:colOff>
      <xdr:row>38</xdr:row>
      <xdr:rowOff>36385</xdr:rowOff>
    </xdr:to>
    <xdr:sp macro="" textlink="">
      <xdr:nvSpPr>
        <xdr:cNvPr id="308" name="フローチャート: 判断 307"/>
        <xdr:cNvSpPr/>
      </xdr:nvSpPr>
      <xdr:spPr>
        <a:xfrm>
          <a:off x="6921500" y="64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52912</xdr:rowOff>
    </xdr:from>
    <xdr:ext cx="534377" cy="259045"/>
    <xdr:sp macro="" textlink="">
      <xdr:nvSpPr>
        <xdr:cNvPr id="309" name="テキスト ボックス 308"/>
        <xdr:cNvSpPr txBox="1"/>
      </xdr:nvSpPr>
      <xdr:spPr>
        <a:xfrm>
          <a:off x="6705111" y="622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72669</xdr:rowOff>
    </xdr:from>
    <xdr:to>
      <xdr:col>55</xdr:col>
      <xdr:colOff>50800</xdr:colOff>
      <xdr:row>39</xdr:row>
      <xdr:rowOff>2819</xdr:rowOff>
    </xdr:to>
    <xdr:sp macro="" textlink="">
      <xdr:nvSpPr>
        <xdr:cNvPr id="315" name="楕円 314"/>
        <xdr:cNvSpPr/>
      </xdr:nvSpPr>
      <xdr:spPr>
        <a:xfrm>
          <a:off x="10426700" y="658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51096</xdr:rowOff>
    </xdr:from>
    <xdr:ext cx="534377" cy="259045"/>
    <xdr:sp macro="" textlink="">
      <xdr:nvSpPr>
        <xdr:cNvPr id="316" name="補助費等該当値テキスト"/>
        <xdr:cNvSpPr txBox="1"/>
      </xdr:nvSpPr>
      <xdr:spPr>
        <a:xfrm>
          <a:off x="10528300" y="656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144659</xdr:rowOff>
    </xdr:from>
    <xdr:to>
      <xdr:col>50</xdr:col>
      <xdr:colOff>165100</xdr:colOff>
      <xdr:row>38</xdr:row>
      <xdr:rowOff>74809</xdr:rowOff>
    </xdr:to>
    <xdr:sp macro="" textlink="">
      <xdr:nvSpPr>
        <xdr:cNvPr id="317" name="楕円 316"/>
        <xdr:cNvSpPr/>
      </xdr:nvSpPr>
      <xdr:spPr>
        <a:xfrm>
          <a:off x="9588500" y="648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65936</xdr:rowOff>
    </xdr:from>
    <xdr:ext cx="534377" cy="259045"/>
    <xdr:sp macro="" textlink="">
      <xdr:nvSpPr>
        <xdr:cNvPr id="318" name="テキスト ボックス 317"/>
        <xdr:cNvSpPr txBox="1"/>
      </xdr:nvSpPr>
      <xdr:spPr>
        <a:xfrm>
          <a:off x="9372111" y="658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70441</xdr:rowOff>
    </xdr:from>
    <xdr:to>
      <xdr:col>46</xdr:col>
      <xdr:colOff>38100</xdr:colOff>
      <xdr:row>39</xdr:row>
      <xdr:rowOff>591</xdr:rowOff>
    </xdr:to>
    <xdr:sp macro="" textlink="">
      <xdr:nvSpPr>
        <xdr:cNvPr id="319" name="楕円 318"/>
        <xdr:cNvSpPr/>
      </xdr:nvSpPr>
      <xdr:spPr>
        <a:xfrm>
          <a:off x="8699500" y="658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163168</xdr:rowOff>
    </xdr:from>
    <xdr:ext cx="534377" cy="259045"/>
    <xdr:sp macro="" textlink="">
      <xdr:nvSpPr>
        <xdr:cNvPr id="320" name="テキスト ボックス 319"/>
        <xdr:cNvSpPr txBox="1"/>
      </xdr:nvSpPr>
      <xdr:spPr>
        <a:xfrm>
          <a:off x="8483111" y="6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52781</xdr:rowOff>
    </xdr:from>
    <xdr:to>
      <xdr:col>41</xdr:col>
      <xdr:colOff>101600</xdr:colOff>
      <xdr:row>38</xdr:row>
      <xdr:rowOff>154381</xdr:rowOff>
    </xdr:to>
    <xdr:sp macro="" textlink="">
      <xdr:nvSpPr>
        <xdr:cNvPr id="321" name="楕円 320"/>
        <xdr:cNvSpPr/>
      </xdr:nvSpPr>
      <xdr:spPr>
        <a:xfrm>
          <a:off x="7810500" y="656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145508</xdr:rowOff>
    </xdr:from>
    <xdr:ext cx="534377" cy="259045"/>
    <xdr:sp macro="" textlink="">
      <xdr:nvSpPr>
        <xdr:cNvPr id="322" name="テキスト ボックス 321"/>
        <xdr:cNvSpPr txBox="1"/>
      </xdr:nvSpPr>
      <xdr:spPr>
        <a:xfrm>
          <a:off x="7594111" y="666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113132</xdr:rowOff>
    </xdr:from>
    <xdr:to>
      <xdr:col>36</xdr:col>
      <xdr:colOff>165100</xdr:colOff>
      <xdr:row>39</xdr:row>
      <xdr:rowOff>43282</xdr:rowOff>
    </xdr:to>
    <xdr:sp macro="" textlink="">
      <xdr:nvSpPr>
        <xdr:cNvPr id="323" name="楕円 322"/>
        <xdr:cNvSpPr/>
      </xdr:nvSpPr>
      <xdr:spPr>
        <a:xfrm>
          <a:off x="6921500" y="662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34409</xdr:rowOff>
    </xdr:from>
    <xdr:ext cx="534377" cy="259045"/>
    <xdr:sp macro="" textlink="">
      <xdr:nvSpPr>
        <xdr:cNvPr id="324" name="テキスト ボックス 323"/>
        <xdr:cNvSpPr txBox="1"/>
      </xdr:nvSpPr>
      <xdr:spPr>
        <a:xfrm>
          <a:off x="6705111" y="672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97834</xdr:rowOff>
    </xdr:from>
    <xdr:to>
      <xdr:col>54</xdr:col>
      <xdr:colOff>189865</xdr:colOff>
      <xdr:row>59</xdr:row>
      <xdr:rowOff>64132</xdr:rowOff>
    </xdr:to>
    <xdr:cxnSp macro="">
      <xdr:nvCxnSpPr>
        <xdr:cNvPr id="351" name="直線コネクタ 350"/>
        <xdr:cNvCxnSpPr/>
      </xdr:nvCxnSpPr>
      <xdr:spPr>
        <a:xfrm flipV="1">
          <a:off x="10475595" y="8670334"/>
          <a:ext cx="1270" cy="150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67959</xdr:rowOff>
    </xdr:from>
    <xdr:ext cx="534377" cy="259045"/>
    <xdr:sp macro="" textlink="">
      <xdr:nvSpPr>
        <xdr:cNvPr id="352" name="普通建設事業費最小値テキスト"/>
        <xdr:cNvSpPr txBox="1"/>
      </xdr:nvSpPr>
      <xdr:spPr>
        <a:xfrm>
          <a:off x="10528300" y="1018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64132</xdr:rowOff>
    </xdr:from>
    <xdr:to>
      <xdr:col>55</xdr:col>
      <xdr:colOff>88900</xdr:colOff>
      <xdr:row>59</xdr:row>
      <xdr:rowOff>64132</xdr:rowOff>
    </xdr:to>
    <xdr:cxnSp macro="">
      <xdr:nvCxnSpPr>
        <xdr:cNvPr id="353" name="直線コネクタ 352"/>
        <xdr:cNvCxnSpPr/>
      </xdr:nvCxnSpPr>
      <xdr:spPr>
        <a:xfrm>
          <a:off x="10388600" y="1017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44511</xdr:rowOff>
    </xdr:from>
    <xdr:ext cx="599010" cy="259045"/>
    <xdr:sp macro="" textlink="">
      <xdr:nvSpPr>
        <xdr:cNvPr id="354" name="普通建設事業費最大値テキスト"/>
        <xdr:cNvSpPr txBox="1"/>
      </xdr:nvSpPr>
      <xdr:spPr>
        <a:xfrm>
          <a:off x="10528300" y="844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97834</xdr:rowOff>
    </xdr:from>
    <xdr:to>
      <xdr:col>55</xdr:col>
      <xdr:colOff>88900</xdr:colOff>
      <xdr:row>50</xdr:row>
      <xdr:rowOff>97834</xdr:rowOff>
    </xdr:to>
    <xdr:cxnSp macro="">
      <xdr:nvCxnSpPr>
        <xdr:cNvPr id="355" name="直線コネクタ 354"/>
        <xdr:cNvCxnSpPr/>
      </xdr:nvCxnSpPr>
      <xdr:spPr>
        <a:xfrm>
          <a:off x="10388600" y="867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103369</xdr:rowOff>
    </xdr:from>
    <xdr:to>
      <xdr:col>55</xdr:col>
      <xdr:colOff>0</xdr:colOff>
      <xdr:row>56</xdr:row>
      <xdr:rowOff>45158</xdr:rowOff>
    </xdr:to>
    <xdr:cxnSp macro="">
      <xdr:nvCxnSpPr>
        <xdr:cNvPr id="356" name="直線コネクタ 355"/>
        <xdr:cNvCxnSpPr/>
      </xdr:nvCxnSpPr>
      <xdr:spPr>
        <a:xfrm flipV="1">
          <a:off x="9639300" y="9361669"/>
          <a:ext cx="838200" cy="28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118549</xdr:rowOff>
    </xdr:from>
    <xdr:ext cx="534377" cy="259045"/>
    <xdr:sp macro="" textlink="">
      <xdr:nvSpPr>
        <xdr:cNvPr id="357" name="普通建設事業費平均値テキスト"/>
        <xdr:cNvSpPr txBox="1"/>
      </xdr:nvSpPr>
      <xdr:spPr>
        <a:xfrm>
          <a:off x="10528300" y="9376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140122</xdr:rowOff>
    </xdr:from>
    <xdr:to>
      <xdr:col>55</xdr:col>
      <xdr:colOff>50800</xdr:colOff>
      <xdr:row>55</xdr:row>
      <xdr:rowOff>70272</xdr:rowOff>
    </xdr:to>
    <xdr:sp macro="" textlink="">
      <xdr:nvSpPr>
        <xdr:cNvPr id="358" name="フローチャート: 判断 357"/>
        <xdr:cNvSpPr/>
      </xdr:nvSpPr>
      <xdr:spPr>
        <a:xfrm>
          <a:off x="10426700" y="93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124433</xdr:rowOff>
    </xdr:from>
    <xdr:to>
      <xdr:col>50</xdr:col>
      <xdr:colOff>114300</xdr:colOff>
      <xdr:row>56</xdr:row>
      <xdr:rowOff>45158</xdr:rowOff>
    </xdr:to>
    <xdr:cxnSp macro="">
      <xdr:nvCxnSpPr>
        <xdr:cNvPr id="359" name="直線コネクタ 358"/>
        <xdr:cNvCxnSpPr/>
      </xdr:nvCxnSpPr>
      <xdr:spPr>
        <a:xfrm>
          <a:off x="8750300" y="9382733"/>
          <a:ext cx="889000" cy="26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110862</xdr:rowOff>
    </xdr:from>
    <xdr:to>
      <xdr:col>50</xdr:col>
      <xdr:colOff>165100</xdr:colOff>
      <xdr:row>55</xdr:row>
      <xdr:rowOff>41012</xdr:rowOff>
    </xdr:to>
    <xdr:sp macro="" textlink="">
      <xdr:nvSpPr>
        <xdr:cNvPr id="360" name="フローチャート: 判断 359"/>
        <xdr:cNvSpPr/>
      </xdr:nvSpPr>
      <xdr:spPr>
        <a:xfrm>
          <a:off x="9588500" y="936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57539</xdr:rowOff>
    </xdr:from>
    <xdr:ext cx="534377" cy="259045"/>
    <xdr:sp macro="" textlink="">
      <xdr:nvSpPr>
        <xdr:cNvPr id="361" name="テキスト ボックス 360"/>
        <xdr:cNvSpPr txBox="1"/>
      </xdr:nvSpPr>
      <xdr:spPr>
        <a:xfrm>
          <a:off x="9372111" y="914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42039</xdr:rowOff>
    </xdr:from>
    <xdr:to>
      <xdr:col>45</xdr:col>
      <xdr:colOff>177800</xdr:colOff>
      <xdr:row>54</xdr:row>
      <xdr:rowOff>124433</xdr:rowOff>
    </xdr:to>
    <xdr:cxnSp macro="">
      <xdr:nvCxnSpPr>
        <xdr:cNvPr id="362" name="直線コネクタ 361"/>
        <xdr:cNvCxnSpPr/>
      </xdr:nvCxnSpPr>
      <xdr:spPr>
        <a:xfrm>
          <a:off x="7861300" y="8957439"/>
          <a:ext cx="889000" cy="42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155161</xdr:rowOff>
    </xdr:from>
    <xdr:to>
      <xdr:col>46</xdr:col>
      <xdr:colOff>38100</xdr:colOff>
      <xdr:row>55</xdr:row>
      <xdr:rowOff>85311</xdr:rowOff>
    </xdr:to>
    <xdr:sp macro="" textlink="">
      <xdr:nvSpPr>
        <xdr:cNvPr id="363" name="フローチャート: 判断 362"/>
        <xdr:cNvSpPr/>
      </xdr:nvSpPr>
      <xdr:spPr>
        <a:xfrm>
          <a:off x="8699500" y="941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76438</xdr:rowOff>
    </xdr:from>
    <xdr:ext cx="534377" cy="259045"/>
    <xdr:sp macro="" textlink="">
      <xdr:nvSpPr>
        <xdr:cNvPr id="364" name="テキスト ボックス 363"/>
        <xdr:cNvSpPr txBox="1"/>
      </xdr:nvSpPr>
      <xdr:spPr>
        <a:xfrm>
          <a:off x="8483111" y="950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42039</xdr:rowOff>
    </xdr:from>
    <xdr:to>
      <xdr:col>41</xdr:col>
      <xdr:colOff>50800</xdr:colOff>
      <xdr:row>54</xdr:row>
      <xdr:rowOff>64964</xdr:rowOff>
    </xdr:to>
    <xdr:cxnSp macro="">
      <xdr:nvCxnSpPr>
        <xdr:cNvPr id="365" name="直線コネクタ 364"/>
        <xdr:cNvCxnSpPr/>
      </xdr:nvCxnSpPr>
      <xdr:spPr>
        <a:xfrm flipV="1">
          <a:off x="6972300" y="8957439"/>
          <a:ext cx="889000" cy="36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112560</xdr:rowOff>
    </xdr:from>
    <xdr:to>
      <xdr:col>41</xdr:col>
      <xdr:colOff>101600</xdr:colOff>
      <xdr:row>56</xdr:row>
      <xdr:rowOff>42710</xdr:rowOff>
    </xdr:to>
    <xdr:sp macro="" textlink="">
      <xdr:nvSpPr>
        <xdr:cNvPr id="366" name="フローチャート: 判断 365"/>
        <xdr:cNvSpPr/>
      </xdr:nvSpPr>
      <xdr:spPr>
        <a:xfrm>
          <a:off x="7810500" y="95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33837</xdr:rowOff>
    </xdr:from>
    <xdr:ext cx="534377" cy="259045"/>
    <xdr:sp macro="" textlink="">
      <xdr:nvSpPr>
        <xdr:cNvPr id="367" name="テキスト ボックス 366"/>
        <xdr:cNvSpPr txBox="1"/>
      </xdr:nvSpPr>
      <xdr:spPr>
        <a:xfrm>
          <a:off x="7594111" y="963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13707</xdr:rowOff>
    </xdr:from>
    <xdr:to>
      <xdr:col>36</xdr:col>
      <xdr:colOff>165100</xdr:colOff>
      <xdr:row>56</xdr:row>
      <xdr:rowOff>115307</xdr:rowOff>
    </xdr:to>
    <xdr:sp macro="" textlink="">
      <xdr:nvSpPr>
        <xdr:cNvPr id="368" name="フローチャート: 判断 367"/>
        <xdr:cNvSpPr/>
      </xdr:nvSpPr>
      <xdr:spPr>
        <a:xfrm>
          <a:off x="6921500" y="961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106434</xdr:rowOff>
    </xdr:from>
    <xdr:ext cx="534377" cy="259045"/>
    <xdr:sp macro="" textlink="">
      <xdr:nvSpPr>
        <xdr:cNvPr id="369" name="テキスト ボックス 368"/>
        <xdr:cNvSpPr txBox="1"/>
      </xdr:nvSpPr>
      <xdr:spPr>
        <a:xfrm>
          <a:off x="6705111" y="970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52569</xdr:rowOff>
    </xdr:from>
    <xdr:to>
      <xdr:col>55</xdr:col>
      <xdr:colOff>50800</xdr:colOff>
      <xdr:row>54</xdr:row>
      <xdr:rowOff>154169</xdr:rowOff>
    </xdr:to>
    <xdr:sp macro="" textlink="">
      <xdr:nvSpPr>
        <xdr:cNvPr id="375" name="楕円 374"/>
        <xdr:cNvSpPr/>
      </xdr:nvSpPr>
      <xdr:spPr>
        <a:xfrm>
          <a:off x="10426700" y="931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75446</xdr:rowOff>
    </xdr:from>
    <xdr:ext cx="534377" cy="259045"/>
    <xdr:sp macro="" textlink="">
      <xdr:nvSpPr>
        <xdr:cNvPr id="376" name="普通建設事業費該当値テキスト"/>
        <xdr:cNvSpPr txBox="1"/>
      </xdr:nvSpPr>
      <xdr:spPr>
        <a:xfrm>
          <a:off x="10528300" y="916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165808</xdr:rowOff>
    </xdr:from>
    <xdr:to>
      <xdr:col>50</xdr:col>
      <xdr:colOff>165100</xdr:colOff>
      <xdr:row>56</xdr:row>
      <xdr:rowOff>95958</xdr:rowOff>
    </xdr:to>
    <xdr:sp macro="" textlink="">
      <xdr:nvSpPr>
        <xdr:cNvPr id="377" name="楕円 376"/>
        <xdr:cNvSpPr/>
      </xdr:nvSpPr>
      <xdr:spPr>
        <a:xfrm>
          <a:off x="9588500" y="959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87085</xdr:rowOff>
    </xdr:from>
    <xdr:ext cx="534377" cy="259045"/>
    <xdr:sp macro="" textlink="">
      <xdr:nvSpPr>
        <xdr:cNvPr id="378" name="テキスト ボックス 377"/>
        <xdr:cNvSpPr txBox="1"/>
      </xdr:nvSpPr>
      <xdr:spPr>
        <a:xfrm>
          <a:off x="9372111" y="968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73633</xdr:rowOff>
    </xdr:from>
    <xdr:to>
      <xdr:col>46</xdr:col>
      <xdr:colOff>38100</xdr:colOff>
      <xdr:row>55</xdr:row>
      <xdr:rowOff>3783</xdr:rowOff>
    </xdr:to>
    <xdr:sp macro="" textlink="">
      <xdr:nvSpPr>
        <xdr:cNvPr id="379" name="楕円 378"/>
        <xdr:cNvSpPr/>
      </xdr:nvSpPr>
      <xdr:spPr>
        <a:xfrm>
          <a:off x="8699500" y="933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20310</xdr:rowOff>
    </xdr:from>
    <xdr:ext cx="534377" cy="259045"/>
    <xdr:sp macro="" textlink="">
      <xdr:nvSpPr>
        <xdr:cNvPr id="380" name="テキスト ボックス 379"/>
        <xdr:cNvSpPr txBox="1"/>
      </xdr:nvSpPr>
      <xdr:spPr>
        <a:xfrm>
          <a:off x="8483111" y="910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162689</xdr:rowOff>
    </xdr:from>
    <xdr:to>
      <xdr:col>41</xdr:col>
      <xdr:colOff>101600</xdr:colOff>
      <xdr:row>52</xdr:row>
      <xdr:rowOff>92839</xdr:rowOff>
    </xdr:to>
    <xdr:sp macro="" textlink="">
      <xdr:nvSpPr>
        <xdr:cNvPr id="381" name="楕円 380"/>
        <xdr:cNvSpPr/>
      </xdr:nvSpPr>
      <xdr:spPr>
        <a:xfrm>
          <a:off x="7810500" y="890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109366</xdr:rowOff>
    </xdr:from>
    <xdr:ext cx="534377" cy="259045"/>
    <xdr:sp macro="" textlink="">
      <xdr:nvSpPr>
        <xdr:cNvPr id="382" name="テキスト ボックス 381"/>
        <xdr:cNvSpPr txBox="1"/>
      </xdr:nvSpPr>
      <xdr:spPr>
        <a:xfrm>
          <a:off x="7594111" y="868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14164</xdr:rowOff>
    </xdr:from>
    <xdr:to>
      <xdr:col>36</xdr:col>
      <xdr:colOff>165100</xdr:colOff>
      <xdr:row>54</xdr:row>
      <xdr:rowOff>115764</xdr:rowOff>
    </xdr:to>
    <xdr:sp macro="" textlink="">
      <xdr:nvSpPr>
        <xdr:cNvPr id="383" name="楕円 382"/>
        <xdr:cNvSpPr/>
      </xdr:nvSpPr>
      <xdr:spPr>
        <a:xfrm>
          <a:off x="6921500" y="927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132291</xdr:rowOff>
    </xdr:from>
    <xdr:ext cx="534377" cy="259045"/>
    <xdr:sp macro="" textlink="">
      <xdr:nvSpPr>
        <xdr:cNvPr id="384" name="テキスト ボックス 383"/>
        <xdr:cNvSpPr txBox="1"/>
      </xdr:nvSpPr>
      <xdr:spPr>
        <a:xfrm>
          <a:off x="6705111" y="904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133490</xdr:rowOff>
    </xdr:from>
    <xdr:to>
      <xdr:col>54</xdr:col>
      <xdr:colOff>189865</xdr:colOff>
      <xdr:row>79</xdr:row>
      <xdr:rowOff>42965</xdr:rowOff>
    </xdr:to>
    <xdr:cxnSp macro="">
      <xdr:nvCxnSpPr>
        <xdr:cNvPr id="408" name="直線コネクタ 407"/>
        <xdr:cNvCxnSpPr/>
      </xdr:nvCxnSpPr>
      <xdr:spPr>
        <a:xfrm flipV="1">
          <a:off x="10475595" y="12992240"/>
          <a:ext cx="1270" cy="595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46792</xdr:rowOff>
    </xdr:from>
    <xdr:ext cx="313932" cy="259045"/>
    <xdr:sp macro="" textlink="">
      <xdr:nvSpPr>
        <xdr:cNvPr id="409" name="普通建設事業費 （ うち新規整備　）最小値テキスト"/>
        <xdr:cNvSpPr txBox="1"/>
      </xdr:nvSpPr>
      <xdr:spPr>
        <a:xfrm>
          <a:off x="10528300" y="13591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42965</xdr:rowOff>
    </xdr:from>
    <xdr:to>
      <xdr:col>55</xdr:col>
      <xdr:colOff>88900</xdr:colOff>
      <xdr:row>79</xdr:row>
      <xdr:rowOff>42965</xdr:rowOff>
    </xdr:to>
    <xdr:cxnSp macro="">
      <xdr:nvCxnSpPr>
        <xdr:cNvPr id="410" name="直線コネクタ 409"/>
        <xdr:cNvCxnSpPr/>
      </xdr:nvCxnSpPr>
      <xdr:spPr>
        <a:xfrm>
          <a:off x="10388600" y="1358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80167</xdr:rowOff>
    </xdr:from>
    <xdr:ext cx="534377" cy="259045"/>
    <xdr:sp macro="" textlink="">
      <xdr:nvSpPr>
        <xdr:cNvPr id="411" name="普通建設事業費 （ うち新規整備　）最大値テキスト"/>
        <xdr:cNvSpPr txBox="1"/>
      </xdr:nvSpPr>
      <xdr:spPr>
        <a:xfrm>
          <a:off x="10528300" y="127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133490</xdr:rowOff>
    </xdr:from>
    <xdr:to>
      <xdr:col>55</xdr:col>
      <xdr:colOff>88900</xdr:colOff>
      <xdr:row>75</xdr:row>
      <xdr:rowOff>133490</xdr:rowOff>
    </xdr:to>
    <xdr:cxnSp macro="">
      <xdr:nvCxnSpPr>
        <xdr:cNvPr id="412" name="直線コネクタ 411"/>
        <xdr:cNvCxnSpPr/>
      </xdr:nvCxnSpPr>
      <xdr:spPr>
        <a:xfrm>
          <a:off x="10388600" y="1299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114669</xdr:rowOff>
    </xdr:from>
    <xdr:to>
      <xdr:col>55</xdr:col>
      <xdr:colOff>0</xdr:colOff>
      <xdr:row>77</xdr:row>
      <xdr:rowOff>130270</xdr:rowOff>
    </xdr:to>
    <xdr:cxnSp macro="">
      <xdr:nvCxnSpPr>
        <xdr:cNvPr id="413" name="直線コネクタ 412"/>
        <xdr:cNvCxnSpPr/>
      </xdr:nvCxnSpPr>
      <xdr:spPr>
        <a:xfrm flipV="1">
          <a:off x="9639300" y="13144869"/>
          <a:ext cx="838200" cy="18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83690</xdr:rowOff>
    </xdr:from>
    <xdr:ext cx="534377" cy="259045"/>
    <xdr:sp macro="" textlink="">
      <xdr:nvSpPr>
        <xdr:cNvPr id="414" name="普通建設事業費 （ うち新規整備　）平均値テキスト"/>
        <xdr:cNvSpPr txBox="1"/>
      </xdr:nvSpPr>
      <xdr:spPr>
        <a:xfrm>
          <a:off x="10528300" y="13285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105263</xdr:rowOff>
    </xdr:from>
    <xdr:to>
      <xdr:col>55</xdr:col>
      <xdr:colOff>50800</xdr:colOff>
      <xdr:row>78</xdr:row>
      <xdr:rowOff>35413</xdr:rowOff>
    </xdr:to>
    <xdr:sp macro="" textlink="">
      <xdr:nvSpPr>
        <xdr:cNvPr id="415" name="フローチャート: 判断 414"/>
        <xdr:cNvSpPr/>
      </xdr:nvSpPr>
      <xdr:spPr>
        <a:xfrm>
          <a:off x="10426700" y="1330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35554</xdr:rowOff>
    </xdr:from>
    <xdr:to>
      <xdr:col>50</xdr:col>
      <xdr:colOff>114300</xdr:colOff>
      <xdr:row>77</xdr:row>
      <xdr:rowOff>130270</xdr:rowOff>
    </xdr:to>
    <xdr:cxnSp macro="">
      <xdr:nvCxnSpPr>
        <xdr:cNvPr id="416" name="直線コネクタ 415"/>
        <xdr:cNvCxnSpPr/>
      </xdr:nvCxnSpPr>
      <xdr:spPr>
        <a:xfrm>
          <a:off x="8750300" y="13237204"/>
          <a:ext cx="889000" cy="9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47237</xdr:rowOff>
    </xdr:from>
    <xdr:to>
      <xdr:col>50</xdr:col>
      <xdr:colOff>165100</xdr:colOff>
      <xdr:row>77</xdr:row>
      <xdr:rowOff>148837</xdr:rowOff>
    </xdr:to>
    <xdr:sp macro="" textlink="">
      <xdr:nvSpPr>
        <xdr:cNvPr id="417" name="フローチャート: 判断 416"/>
        <xdr:cNvSpPr/>
      </xdr:nvSpPr>
      <xdr:spPr>
        <a:xfrm>
          <a:off x="9588500" y="1324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165364</xdr:rowOff>
    </xdr:from>
    <xdr:ext cx="534377" cy="259045"/>
    <xdr:sp macro="" textlink="">
      <xdr:nvSpPr>
        <xdr:cNvPr id="418" name="テキスト ボックス 417"/>
        <xdr:cNvSpPr txBox="1"/>
      </xdr:nvSpPr>
      <xdr:spPr>
        <a:xfrm>
          <a:off x="9372111" y="1302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59995</xdr:rowOff>
    </xdr:from>
    <xdr:to>
      <xdr:col>45</xdr:col>
      <xdr:colOff>177800</xdr:colOff>
      <xdr:row>77</xdr:row>
      <xdr:rowOff>35554</xdr:rowOff>
    </xdr:to>
    <xdr:cxnSp macro="">
      <xdr:nvCxnSpPr>
        <xdr:cNvPr id="419" name="直線コネクタ 418"/>
        <xdr:cNvCxnSpPr/>
      </xdr:nvCxnSpPr>
      <xdr:spPr>
        <a:xfrm>
          <a:off x="7861300" y="12232945"/>
          <a:ext cx="889000" cy="100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4871</xdr:rowOff>
    </xdr:from>
    <xdr:to>
      <xdr:col>46</xdr:col>
      <xdr:colOff>38100</xdr:colOff>
      <xdr:row>77</xdr:row>
      <xdr:rowOff>106471</xdr:rowOff>
    </xdr:to>
    <xdr:sp macro="" textlink="">
      <xdr:nvSpPr>
        <xdr:cNvPr id="420" name="フローチャート: 判断 419"/>
        <xdr:cNvSpPr/>
      </xdr:nvSpPr>
      <xdr:spPr>
        <a:xfrm>
          <a:off x="8699500" y="132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97598</xdr:rowOff>
    </xdr:from>
    <xdr:ext cx="534377" cy="259045"/>
    <xdr:sp macro="" textlink="">
      <xdr:nvSpPr>
        <xdr:cNvPr id="421" name="テキスト ボックス 420"/>
        <xdr:cNvSpPr txBox="1"/>
      </xdr:nvSpPr>
      <xdr:spPr>
        <a:xfrm>
          <a:off x="8483111" y="132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59995</xdr:rowOff>
    </xdr:from>
    <xdr:to>
      <xdr:col>41</xdr:col>
      <xdr:colOff>50800</xdr:colOff>
      <xdr:row>73</xdr:row>
      <xdr:rowOff>51060</xdr:rowOff>
    </xdr:to>
    <xdr:cxnSp macro="">
      <xdr:nvCxnSpPr>
        <xdr:cNvPr id="422" name="直線コネクタ 421"/>
        <xdr:cNvCxnSpPr/>
      </xdr:nvCxnSpPr>
      <xdr:spPr>
        <a:xfrm flipV="1">
          <a:off x="6972300" y="12232945"/>
          <a:ext cx="889000" cy="33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80138</xdr:rowOff>
    </xdr:from>
    <xdr:to>
      <xdr:col>41</xdr:col>
      <xdr:colOff>101600</xdr:colOff>
      <xdr:row>77</xdr:row>
      <xdr:rowOff>10288</xdr:rowOff>
    </xdr:to>
    <xdr:sp macro="" textlink="">
      <xdr:nvSpPr>
        <xdr:cNvPr id="423" name="フローチャート: 判断 422"/>
        <xdr:cNvSpPr/>
      </xdr:nvSpPr>
      <xdr:spPr>
        <a:xfrm>
          <a:off x="7810500" y="1311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1415</xdr:rowOff>
    </xdr:from>
    <xdr:ext cx="534377" cy="259045"/>
    <xdr:sp macro="" textlink="">
      <xdr:nvSpPr>
        <xdr:cNvPr id="424" name="テキスト ボックス 423"/>
        <xdr:cNvSpPr txBox="1"/>
      </xdr:nvSpPr>
      <xdr:spPr>
        <a:xfrm>
          <a:off x="7594111" y="1320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102997</xdr:rowOff>
    </xdr:from>
    <xdr:to>
      <xdr:col>36</xdr:col>
      <xdr:colOff>165100</xdr:colOff>
      <xdr:row>77</xdr:row>
      <xdr:rowOff>33147</xdr:rowOff>
    </xdr:to>
    <xdr:sp macro="" textlink="">
      <xdr:nvSpPr>
        <xdr:cNvPr id="425" name="フローチャート: 判断 424"/>
        <xdr:cNvSpPr/>
      </xdr:nvSpPr>
      <xdr:spPr>
        <a:xfrm>
          <a:off x="6921500" y="131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24274</xdr:rowOff>
    </xdr:from>
    <xdr:ext cx="534377" cy="259045"/>
    <xdr:sp macro="" textlink="">
      <xdr:nvSpPr>
        <xdr:cNvPr id="426" name="テキスト ボックス 425"/>
        <xdr:cNvSpPr txBox="1"/>
      </xdr:nvSpPr>
      <xdr:spPr>
        <a:xfrm>
          <a:off x="6705111" y="132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63869</xdr:rowOff>
    </xdr:from>
    <xdr:to>
      <xdr:col>55</xdr:col>
      <xdr:colOff>50800</xdr:colOff>
      <xdr:row>76</xdr:row>
      <xdr:rowOff>165469</xdr:rowOff>
    </xdr:to>
    <xdr:sp macro="" textlink="">
      <xdr:nvSpPr>
        <xdr:cNvPr id="432" name="楕円 431"/>
        <xdr:cNvSpPr/>
      </xdr:nvSpPr>
      <xdr:spPr>
        <a:xfrm>
          <a:off x="10426700" y="1309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86745</xdr:rowOff>
    </xdr:from>
    <xdr:ext cx="534377" cy="259045"/>
    <xdr:sp macro="" textlink="">
      <xdr:nvSpPr>
        <xdr:cNvPr id="433" name="普通建設事業費 （ うち新規整備　）該当値テキスト"/>
        <xdr:cNvSpPr txBox="1"/>
      </xdr:nvSpPr>
      <xdr:spPr>
        <a:xfrm>
          <a:off x="10528300" y="1294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79470</xdr:rowOff>
    </xdr:from>
    <xdr:to>
      <xdr:col>50</xdr:col>
      <xdr:colOff>165100</xdr:colOff>
      <xdr:row>78</xdr:row>
      <xdr:rowOff>9620</xdr:rowOff>
    </xdr:to>
    <xdr:sp macro="" textlink="">
      <xdr:nvSpPr>
        <xdr:cNvPr id="434" name="楕円 433"/>
        <xdr:cNvSpPr/>
      </xdr:nvSpPr>
      <xdr:spPr>
        <a:xfrm>
          <a:off x="9588500" y="132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747</xdr:rowOff>
    </xdr:from>
    <xdr:ext cx="534377" cy="259045"/>
    <xdr:sp macro="" textlink="">
      <xdr:nvSpPr>
        <xdr:cNvPr id="435" name="テキスト ボックス 434"/>
        <xdr:cNvSpPr txBox="1"/>
      </xdr:nvSpPr>
      <xdr:spPr>
        <a:xfrm>
          <a:off x="9372111" y="1337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156204</xdr:rowOff>
    </xdr:from>
    <xdr:to>
      <xdr:col>46</xdr:col>
      <xdr:colOff>38100</xdr:colOff>
      <xdr:row>77</xdr:row>
      <xdr:rowOff>86354</xdr:rowOff>
    </xdr:to>
    <xdr:sp macro="" textlink="">
      <xdr:nvSpPr>
        <xdr:cNvPr id="436" name="楕円 435"/>
        <xdr:cNvSpPr/>
      </xdr:nvSpPr>
      <xdr:spPr>
        <a:xfrm>
          <a:off x="8699500" y="1318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102881</xdr:rowOff>
    </xdr:from>
    <xdr:ext cx="534377" cy="259045"/>
    <xdr:sp macro="" textlink="">
      <xdr:nvSpPr>
        <xdr:cNvPr id="437" name="テキスト ボックス 436"/>
        <xdr:cNvSpPr txBox="1"/>
      </xdr:nvSpPr>
      <xdr:spPr>
        <a:xfrm>
          <a:off x="8483111" y="1296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9195</xdr:rowOff>
    </xdr:from>
    <xdr:to>
      <xdr:col>41</xdr:col>
      <xdr:colOff>101600</xdr:colOff>
      <xdr:row>71</xdr:row>
      <xdr:rowOff>110795</xdr:rowOff>
    </xdr:to>
    <xdr:sp macro="" textlink="">
      <xdr:nvSpPr>
        <xdr:cNvPr id="438" name="楕円 437"/>
        <xdr:cNvSpPr/>
      </xdr:nvSpPr>
      <xdr:spPr>
        <a:xfrm>
          <a:off x="7810500" y="1218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127322</xdr:rowOff>
    </xdr:from>
    <xdr:ext cx="534377" cy="259045"/>
    <xdr:sp macro="" textlink="">
      <xdr:nvSpPr>
        <xdr:cNvPr id="439" name="テキスト ボックス 438"/>
        <xdr:cNvSpPr txBox="1"/>
      </xdr:nvSpPr>
      <xdr:spPr>
        <a:xfrm>
          <a:off x="7594111" y="1195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260</xdr:rowOff>
    </xdr:from>
    <xdr:to>
      <xdr:col>36</xdr:col>
      <xdr:colOff>165100</xdr:colOff>
      <xdr:row>73</xdr:row>
      <xdr:rowOff>101860</xdr:rowOff>
    </xdr:to>
    <xdr:sp macro="" textlink="">
      <xdr:nvSpPr>
        <xdr:cNvPr id="440" name="楕円 439"/>
        <xdr:cNvSpPr/>
      </xdr:nvSpPr>
      <xdr:spPr>
        <a:xfrm>
          <a:off x="6921500" y="1251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118387</xdr:rowOff>
    </xdr:from>
    <xdr:ext cx="534377" cy="259045"/>
    <xdr:sp macro="" textlink="">
      <xdr:nvSpPr>
        <xdr:cNvPr id="441" name="テキスト ボックス 440"/>
        <xdr:cNvSpPr txBox="1"/>
      </xdr:nvSpPr>
      <xdr:spPr>
        <a:xfrm>
          <a:off x="6705111" y="1229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16811</xdr:rowOff>
    </xdr:from>
    <xdr:to>
      <xdr:col>54</xdr:col>
      <xdr:colOff>189865</xdr:colOff>
      <xdr:row>98</xdr:row>
      <xdr:rowOff>116939</xdr:rowOff>
    </xdr:to>
    <xdr:cxnSp macro="">
      <xdr:nvCxnSpPr>
        <xdr:cNvPr id="467" name="直線コネクタ 466"/>
        <xdr:cNvCxnSpPr/>
      </xdr:nvCxnSpPr>
      <xdr:spPr>
        <a:xfrm flipV="1">
          <a:off x="10475595" y="15618761"/>
          <a:ext cx="1270" cy="130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120766</xdr:rowOff>
    </xdr:from>
    <xdr:ext cx="469744" cy="259045"/>
    <xdr:sp macro="" textlink="">
      <xdr:nvSpPr>
        <xdr:cNvPr id="468" name="普通建設事業費 （ うち更新整備　）最小値テキスト"/>
        <xdr:cNvSpPr txBox="1"/>
      </xdr:nvSpPr>
      <xdr:spPr>
        <a:xfrm>
          <a:off x="10528300" y="169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116939</xdr:rowOff>
    </xdr:from>
    <xdr:to>
      <xdr:col>55</xdr:col>
      <xdr:colOff>88900</xdr:colOff>
      <xdr:row>98</xdr:row>
      <xdr:rowOff>116939</xdr:rowOff>
    </xdr:to>
    <xdr:cxnSp macro="">
      <xdr:nvCxnSpPr>
        <xdr:cNvPr id="469" name="直線コネクタ 468"/>
        <xdr:cNvCxnSpPr/>
      </xdr:nvCxnSpPr>
      <xdr:spPr>
        <a:xfrm>
          <a:off x="10388600" y="16919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134938</xdr:rowOff>
    </xdr:from>
    <xdr:ext cx="534377" cy="259045"/>
    <xdr:sp macro="" textlink="">
      <xdr:nvSpPr>
        <xdr:cNvPr id="470" name="普通建設事業費 （ うち更新整備　）最大値テキスト"/>
        <xdr:cNvSpPr txBox="1"/>
      </xdr:nvSpPr>
      <xdr:spPr>
        <a:xfrm>
          <a:off x="10528300" y="1539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16811</xdr:rowOff>
    </xdr:from>
    <xdr:to>
      <xdr:col>55</xdr:col>
      <xdr:colOff>88900</xdr:colOff>
      <xdr:row>91</xdr:row>
      <xdr:rowOff>16811</xdr:rowOff>
    </xdr:to>
    <xdr:cxnSp macro="">
      <xdr:nvCxnSpPr>
        <xdr:cNvPr id="471" name="直線コネクタ 470"/>
        <xdr:cNvCxnSpPr/>
      </xdr:nvCxnSpPr>
      <xdr:spPr>
        <a:xfrm>
          <a:off x="10388600" y="1561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139080</xdr:rowOff>
    </xdr:from>
    <xdr:to>
      <xdr:col>55</xdr:col>
      <xdr:colOff>0</xdr:colOff>
      <xdr:row>97</xdr:row>
      <xdr:rowOff>71594</xdr:rowOff>
    </xdr:to>
    <xdr:cxnSp macro="">
      <xdr:nvCxnSpPr>
        <xdr:cNvPr id="472" name="直線コネクタ 471"/>
        <xdr:cNvCxnSpPr/>
      </xdr:nvCxnSpPr>
      <xdr:spPr>
        <a:xfrm flipV="1">
          <a:off x="9639300" y="16598280"/>
          <a:ext cx="838200" cy="10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123370</xdr:rowOff>
    </xdr:from>
    <xdr:ext cx="534377" cy="259045"/>
    <xdr:sp macro="" textlink="">
      <xdr:nvSpPr>
        <xdr:cNvPr id="473" name="普通建設事業費 （ うち更新整備　）平均値テキスト"/>
        <xdr:cNvSpPr txBox="1"/>
      </xdr:nvSpPr>
      <xdr:spPr>
        <a:xfrm>
          <a:off x="10528300" y="16239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100493</xdr:rowOff>
    </xdr:from>
    <xdr:to>
      <xdr:col>55</xdr:col>
      <xdr:colOff>50800</xdr:colOff>
      <xdr:row>96</xdr:row>
      <xdr:rowOff>30643</xdr:rowOff>
    </xdr:to>
    <xdr:sp macro="" textlink="">
      <xdr:nvSpPr>
        <xdr:cNvPr id="474" name="フローチャート: 判断 473"/>
        <xdr:cNvSpPr/>
      </xdr:nvSpPr>
      <xdr:spPr>
        <a:xfrm>
          <a:off x="10426700" y="1638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112545</xdr:rowOff>
    </xdr:from>
    <xdr:to>
      <xdr:col>50</xdr:col>
      <xdr:colOff>114300</xdr:colOff>
      <xdr:row>97</xdr:row>
      <xdr:rowOff>71594</xdr:rowOff>
    </xdr:to>
    <xdr:cxnSp macro="">
      <xdr:nvCxnSpPr>
        <xdr:cNvPr id="475" name="直線コネクタ 474"/>
        <xdr:cNvCxnSpPr/>
      </xdr:nvCxnSpPr>
      <xdr:spPr>
        <a:xfrm>
          <a:off x="8750300" y="16571745"/>
          <a:ext cx="889000" cy="13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145233</xdr:rowOff>
    </xdr:from>
    <xdr:to>
      <xdr:col>50</xdr:col>
      <xdr:colOff>165100</xdr:colOff>
      <xdr:row>96</xdr:row>
      <xdr:rowOff>75383</xdr:rowOff>
    </xdr:to>
    <xdr:sp macro="" textlink="">
      <xdr:nvSpPr>
        <xdr:cNvPr id="476" name="フローチャート: 判断 475"/>
        <xdr:cNvSpPr/>
      </xdr:nvSpPr>
      <xdr:spPr>
        <a:xfrm>
          <a:off x="95885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91910</xdr:rowOff>
    </xdr:from>
    <xdr:ext cx="534377" cy="259045"/>
    <xdr:sp macro="" textlink="">
      <xdr:nvSpPr>
        <xdr:cNvPr id="477" name="テキスト ボックス 476"/>
        <xdr:cNvSpPr txBox="1"/>
      </xdr:nvSpPr>
      <xdr:spPr>
        <a:xfrm>
          <a:off x="9372111" y="162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112545</xdr:rowOff>
    </xdr:from>
    <xdr:to>
      <xdr:col>45</xdr:col>
      <xdr:colOff>177800</xdr:colOff>
      <xdr:row>99</xdr:row>
      <xdr:rowOff>70205</xdr:rowOff>
    </xdr:to>
    <xdr:cxnSp macro="">
      <xdr:nvCxnSpPr>
        <xdr:cNvPr id="478" name="直線コネクタ 477"/>
        <xdr:cNvCxnSpPr/>
      </xdr:nvCxnSpPr>
      <xdr:spPr>
        <a:xfrm flipV="1">
          <a:off x="7861300" y="16571745"/>
          <a:ext cx="889000" cy="47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55541</xdr:rowOff>
    </xdr:from>
    <xdr:to>
      <xdr:col>46</xdr:col>
      <xdr:colOff>38100</xdr:colOff>
      <xdr:row>96</xdr:row>
      <xdr:rowOff>157141</xdr:rowOff>
    </xdr:to>
    <xdr:sp macro="" textlink="">
      <xdr:nvSpPr>
        <xdr:cNvPr id="479" name="フローチャート: 判断 478"/>
        <xdr:cNvSpPr/>
      </xdr:nvSpPr>
      <xdr:spPr>
        <a:xfrm>
          <a:off x="8699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2218</xdr:rowOff>
    </xdr:from>
    <xdr:ext cx="534377" cy="259045"/>
    <xdr:sp macro="" textlink="">
      <xdr:nvSpPr>
        <xdr:cNvPr id="480" name="テキスト ボックス 479"/>
        <xdr:cNvSpPr txBox="1"/>
      </xdr:nvSpPr>
      <xdr:spPr>
        <a:xfrm>
          <a:off x="8483111" y="162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70205</xdr:rowOff>
    </xdr:from>
    <xdr:to>
      <xdr:col>41</xdr:col>
      <xdr:colOff>50800</xdr:colOff>
      <xdr:row>99</xdr:row>
      <xdr:rowOff>89881</xdr:rowOff>
    </xdr:to>
    <xdr:cxnSp macro="">
      <xdr:nvCxnSpPr>
        <xdr:cNvPr id="481" name="直線コネクタ 480"/>
        <xdr:cNvCxnSpPr/>
      </xdr:nvCxnSpPr>
      <xdr:spPr>
        <a:xfrm flipV="1">
          <a:off x="6972300" y="17043755"/>
          <a:ext cx="889000" cy="1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24386</xdr:rowOff>
    </xdr:from>
    <xdr:to>
      <xdr:col>41</xdr:col>
      <xdr:colOff>101600</xdr:colOff>
      <xdr:row>97</xdr:row>
      <xdr:rowOff>125986</xdr:rowOff>
    </xdr:to>
    <xdr:sp macro="" textlink="">
      <xdr:nvSpPr>
        <xdr:cNvPr id="482" name="フローチャート: 判断 481"/>
        <xdr:cNvSpPr/>
      </xdr:nvSpPr>
      <xdr:spPr>
        <a:xfrm>
          <a:off x="7810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142513</xdr:rowOff>
    </xdr:from>
    <xdr:ext cx="534377" cy="259045"/>
    <xdr:sp macro="" textlink="">
      <xdr:nvSpPr>
        <xdr:cNvPr id="483" name="テキスト ボックス 482"/>
        <xdr:cNvSpPr txBox="1"/>
      </xdr:nvSpPr>
      <xdr:spPr>
        <a:xfrm>
          <a:off x="7594111" y="1643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42070</xdr:rowOff>
    </xdr:from>
    <xdr:to>
      <xdr:col>36</xdr:col>
      <xdr:colOff>165100</xdr:colOff>
      <xdr:row>97</xdr:row>
      <xdr:rowOff>143670</xdr:rowOff>
    </xdr:to>
    <xdr:sp macro="" textlink="">
      <xdr:nvSpPr>
        <xdr:cNvPr id="484" name="フローチャート: 判断 483"/>
        <xdr:cNvSpPr/>
      </xdr:nvSpPr>
      <xdr:spPr>
        <a:xfrm>
          <a:off x="6921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160197</xdr:rowOff>
    </xdr:from>
    <xdr:ext cx="534377" cy="259045"/>
    <xdr:sp macro="" textlink="">
      <xdr:nvSpPr>
        <xdr:cNvPr id="485" name="テキスト ボックス 484"/>
        <xdr:cNvSpPr txBox="1"/>
      </xdr:nvSpPr>
      <xdr:spPr>
        <a:xfrm>
          <a:off x="6705111" y="1644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88280</xdr:rowOff>
    </xdr:from>
    <xdr:to>
      <xdr:col>55</xdr:col>
      <xdr:colOff>50800</xdr:colOff>
      <xdr:row>97</xdr:row>
      <xdr:rowOff>18430</xdr:rowOff>
    </xdr:to>
    <xdr:sp macro="" textlink="">
      <xdr:nvSpPr>
        <xdr:cNvPr id="491" name="楕円 490"/>
        <xdr:cNvSpPr/>
      </xdr:nvSpPr>
      <xdr:spPr>
        <a:xfrm>
          <a:off x="10426700" y="1654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66707</xdr:rowOff>
    </xdr:from>
    <xdr:ext cx="534377" cy="259045"/>
    <xdr:sp macro="" textlink="">
      <xdr:nvSpPr>
        <xdr:cNvPr id="492" name="普通建設事業費 （ うち更新整備　）該当値テキスト"/>
        <xdr:cNvSpPr txBox="1"/>
      </xdr:nvSpPr>
      <xdr:spPr>
        <a:xfrm>
          <a:off x="10528300" y="1652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20794</xdr:rowOff>
    </xdr:from>
    <xdr:to>
      <xdr:col>50</xdr:col>
      <xdr:colOff>165100</xdr:colOff>
      <xdr:row>97</xdr:row>
      <xdr:rowOff>122394</xdr:rowOff>
    </xdr:to>
    <xdr:sp macro="" textlink="">
      <xdr:nvSpPr>
        <xdr:cNvPr id="493" name="楕円 492"/>
        <xdr:cNvSpPr/>
      </xdr:nvSpPr>
      <xdr:spPr>
        <a:xfrm>
          <a:off x="9588500" y="1665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113521</xdr:rowOff>
    </xdr:from>
    <xdr:ext cx="534377" cy="259045"/>
    <xdr:sp macro="" textlink="">
      <xdr:nvSpPr>
        <xdr:cNvPr id="494" name="テキスト ボックス 493"/>
        <xdr:cNvSpPr txBox="1"/>
      </xdr:nvSpPr>
      <xdr:spPr>
        <a:xfrm>
          <a:off x="9372111" y="1674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61745</xdr:rowOff>
    </xdr:from>
    <xdr:to>
      <xdr:col>46</xdr:col>
      <xdr:colOff>38100</xdr:colOff>
      <xdr:row>96</xdr:row>
      <xdr:rowOff>163345</xdr:rowOff>
    </xdr:to>
    <xdr:sp macro="" textlink="">
      <xdr:nvSpPr>
        <xdr:cNvPr id="495" name="楕円 494"/>
        <xdr:cNvSpPr/>
      </xdr:nvSpPr>
      <xdr:spPr>
        <a:xfrm>
          <a:off x="8699500" y="165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154472</xdr:rowOff>
    </xdr:from>
    <xdr:ext cx="534377" cy="259045"/>
    <xdr:sp macro="" textlink="">
      <xdr:nvSpPr>
        <xdr:cNvPr id="496" name="テキスト ボックス 495"/>
        <xdr:cNvSpPr txBox="1"/>
      </xdr:nvSpPr>
      <xdr:spPr>
        <a:xfrm>
          <a:off x="8483111" y="1661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19405</xdr:rowOff>
    </xdr:from>
    <xdr:to>
      <xdr:col>41</xdr:col>
      <xdr:colOff>101600</xdr:colOff>
      <xdr:row>99</xdr:row>
      <xdr:rowOff>121005</xdr:rowOff>
    </xdr:to>
    <xdr:sp macro="" textlink="">
      <xdr:nvSpPr>
        <xdr:cNvPr id="497" name="楕円 496"/>
        <xdr:cNvSpPr/>
      </xdr:nvSpPr>
      <xdr:spPr>
        <a:xfrm>
          <a:off x="7810500" y="1699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112132</xdr:rowOff>
    </xdr:from>
    <xdr:ext cx="469744" cy="259045"/>
    <xdr:sp macro="" textlink="">
      <xdr:nvSpPr>
        <xdr:cNvPr id="498" name="テキスト ボックス 497"/>
        <xdr:cNvSpPr txBox="1"/>
      </xdr:nvSpPr>
      <xdr:spPr>
        <a:xfrm>
          <a:off x="7626428" y="1708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39081</xdr:rowOff>
    </xdr:from>
    <xdr:to>
      <xdr:col>36</xdr:col>
      <xdr:colOff>165100</xdr:colOff>
      <xdr:row>99</xdr:row>
      <xdr:rowOff>140681</xdr:rowOff>
    </xdr:to>
    <xdr:sp macro="" textlink="">
      <xdr:nvSpPr>
        <xdr:cNvPr id="499" name="楕円 498"/>
        <xdr:cNvSpPr/>
      </xdr:nvSpPr>
      <xdr:spPr>
        <a:xfrm>
          <a:off x="6921500" y="1701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99</xdr:row>
      <xdr:rowOff>131808</xdr:rowOff>
    </xdr:from>
    <xdr:ext cx="378565" cy="259045"/>
    <xdr:sp macro="" textlink="">
      <xdr:nvSpPr>
        <xdr:cNvPr id="500" name="テキスト ボックス 499"/>
        <xdr:cNvSpPr txBox="1"/>
      </xdr:nvSpPr>
      <xdr:spPr>
        <a:xfrm>
          <a:off x="6783017" y="17105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4" name="テキスト ボックス 513"/>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6" name="テキスト ボックス 515"/>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8" name="テキスト ボックス 517"/>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0" name="テキスト ボックス 51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2" name="テキスト ボックス 52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38136</xdr:rowOff>
    </xdr:from>
    <xdr:to>
      <xdr:col>85</xdr:col>
      <xdr:colOff>126364</xdr:colOff>
      <xdr:row>39</xdr:row>
      <xdr:rowOff>98878</xdr:rowOff>
    </xdr:to>
    <xdr:cxnSp macro="">
      <xdr:nvCxnSpPr>
        <xdr:cNvPr id="526" name="直線コネクタ 525"/>
        <xdr:cNvCxnSpPr/>
      </xdr:nvCxnSpPr>
      <xdr:spPr>
        <a:xfrm flipV="1">
          <a:off x="16317595" y="5181636"/>
          <a:ext cx="1269" cy="160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156263</xdr:rowOff>
    </xdr:from>
    <xdr:ext cx="534377" cy="259045"/>
    <xdr:sp macro="" textlink="">
      <xdr:nvSpPr>
        <xdr:cNvPr id="529" name="災害復旧事業費最大値テキスト"/>
        <xdr:cNvSpPr txBox="1"/>
      </xdr:nvSpPr>
      <xdr:spPr>
        <a:xfrm>
          <a:off x="16370300" y="495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38136</xdr:rowOff>
    </xdr:from>
    <xdr:to>
      <xdr:col>86</xdr:col>
      <xdr:colOff>25400</xdr:colOff>
      <xdr:row>30</xdr:row>
      <xdr:rowOff>38136</xdr:rowOff>
    </xdr:to>
    <xdr:cxnSp macro="">
      <xdr:nvCxnSpPr>
        <xdr:cNvPr id="530" name="直線コネクタ 529"/>
        <xdr:cNvCxnSpPr/>
      </xdr:nvCxnSpPr>
      <xdr:spPr>
        <a:xfrm>
          <a:off x="16230600" y="518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53811</xdr:rowOff>
    </xdr:from>
    <xdr:to>
      <xdr:col>85</xdr:col>
      <xdr:colOff>127000</xdr:colOff>
      <xdr:row>39</xdr:row>
      <xdr:rowOff>60452</xdr:rowOff>
    </xdr:to>
    <xdr:cxnSp macro="">
      <xdr:nvCxnSpPr>
        <xdr:cNvPr id="531" name="直線コネクタ 530"/>
        <xdr:cNvCxnSpPr/>
      </xdr:nvCxnSpPr>
      <xdr:spPr>
        <a:xfrm flipV="1">
          <a:off x="15481300" y="6740361"/>
          <a:ext cx="838200" cy="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170778</xdr:rowOff>
    </xdr:from>
    <xdr:ext cx="469744" cy="259045"/>
    <xdr:sp macro="" textlink="">
      <xdr:nvSpPr>
        <xdr:cNvPr id="532" name="災害復旧事業費平均値テキスト"/>
        <xdr:cNvSpPr txBox="1"/>
      </xdr:nvSpPr>
      <xdr:spPr>
        <a:xfrm>
          <a:off x="16370300" y="6342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147901</xdr:rowOff>
    </xdr:from>
    <xdr:to>
      <xdr:col>85</xdr:col>
      <xdr:colOff>177800</xdr:colOff>
      <xdr:row>38</xdr:row>
      <xdr:rowOff>78051</xdr:rowOff>
    </xdr:to>
    <xdr:sp macro="" textlink="">
      <xdr:nvSpPr>
        <xdr:cNvPr id="533" name="フローチャート: 判断 532"/>
        <xdr:cNvSpPr/>
      </xdr:nvSpPr>
      <xdr:spPr>
        <a:xfrm>
          <a:off x="16268700" y="649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60452</xdr:rowOff>
    </xdr:from>
    <xdr:to>
      <xdr:col>81</xdr:col>
      <xdr:colOff>50800</xdr:colOff>
      <xdr:row>39</xdr:row>
      <xdr:rowOff>98878</xdr:rowOff>
    </xdr:to>
    <xdr:cxnSp macro="">
      <xdr:nvCxnSpPr>
        <xdr:cNvPr id="534" name="直線コネクタ 533"/>
        <xdr:cNvCxnSpPr/>
      </xdr:nvCxnSpPr>
      <xdr:spPr>
        <a:xfrm flipV="1">
          <a:off x="14592300" y="6747002"/>
          <a:ext cx="889000" cy="3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20647</xdr:rowOff>
    </xdr:from>
    <xdr:to>
      <xdr:col>81</xdr:col>
      <xdr:colOff>101600</xdr:colOff>
      <xdr:row>38</xdr:row>
      <xdr:rowOff>122247</xdr:rowOff>
    </xdr:to>
    <xdr:sp macro="" textlink="">
      <xdr:nvSpPr>
        <xdr:cNvPr id="535" name="フローチャート: 判断 534"/>
        <xdr:cNvSpPr/>
      </xdr:nvSpPr>
      <xdr:spPr>
        <a:xfrm>
          <a:off x="15430500" y="653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138773</xdr:rowOff>
    </xdr:from>
    <xdr:ext cx="469744" cy="259045"/>
    <xdr:sp macro="" textlink="">
      <xdr:nvSpPr>
        <xdr:cNvPr id="536" name="テキスト ボックス 535"/>
        <xdr:cNvSpPr txBox="1"/>
      </xdr:nvSpPr>
      <xdr:spPr>
        <a:xfrm>
          <a:off x="15246428" y="631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72209</xdr:rowOff>
    </xdr:from>
    <xdr:to>
      <xdr:col>76</xdr:col>
      <xdr:colOff>114300</xdr:colOff>
      <xdr:row>39</xdr:row>
      <xdr:rowOff>98878</xdr:rowOff>
    </xdr:to>
    <xdr:cxnSp macro="">
      <xdr:nvCxnSpPr>
        <xdr:cNvPr id="537" name="直線コネクタ 536"/>
        <xdr:cNvCxnSpPr/>
      </xdr:nvCxnSpPr>
      <xdr:spPr>
        <a:xfrm>
          <a:off x="13703300" y="6758759"/>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102289</xdr:rowOff>
    </xdr:from>
    <xdr:to>
      <xdr:col>76</xdr:col>
      <xdr:colOff>165100</xdr:colOff>
      <xdr:row>38</xdr:row>
      <xdr:rowOff>32440</xdr:rowOff>
    </xdr:to>
    <xdr:sp macro="" textlink="">
      <xdr:nvSpPr>
        <xdr:cNvPr id="538" name="フローチャート: 判断 537"/>
        <xdr:cNvSpPr/>
      </xdr:nvSpPr>
      <xdr:spPr>
        <a:xfrm>
          <a:off x="14541500" y="6445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48966</xdr:rowOff>
    </xdr:from>
    <xdr:ext cx="469744" cy="259045"/>
    <xdr:sp macro="" textlink="">
      <xdr:nvSpPr>
        <xdr:cNvPr id="539" name="テキスト ボックス 538"/>
        <xdr:cNvSpPr txBox="1"/>
      </xdr:nvSpPr>
      <xdr:spPr>
        <a:xfrm>
          <a:off x="14357428" y="622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53703</xdr:rowOff>
    </xdr:from>
    <xdr:to>
      <xdr:col>71</xdr:col>
      <xdr:colOff>177800</xdr:colOff>
      <xdr:row>39</xdr:row>
      <xdr:rowOff>72209</xdr:rowOff>
    </xdr:to>
    <xdr:cxnSp macro="">
      <xdr:nvCxnSpPr>
        <xdr:cNvPr id="540" name="直線コネクタ 539"/>
        <xdr:cNvCxnSpPr/>
      </xdr:nvCxnSpPr>
      <xdr:spPr>
        <a:xfrm>
          <a:off x="12814300" y="6740253"/>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134838</xdr:rowOff>
    </xdr:from>
    <xdr:to>
      <xdr:col>72</xdr:col>
      <xdr:colOff>38100</xdr:colOff>
      <xdr:row>39</xdr:row>
      <xdr:rowOff>64988</xdr:rowOff>
    </xdr:to>
    <xdr:sp macro="" textlink="">
      <xdr:nvSpPr>
        <xdr:cNvPr id="541" name="フローチャート: 判断 540"/>
        <xdr:cNvSpPr/>
      </xdr:nvSpPr>
      <xdr:spPr>
        <a:xfrm>
          <a:off x="136525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81515</xdr:rowOff>
    </xdr:from>
    <xdr:ext cx="378565" cy="259045"/>
    <xdr:sp macro="" textlink="">
      <xdr:nvSpPr>
        <xdr:cNvPr id="542" name="テキスト ボックス 541"/>
        <xdr:cNvSpPr txBox="1"/>
      </xdr:nvSpPr>
      <xdr:spPr>
        <a:xfrm>
          <a:off x="13514017" y="6425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144744</xdr:rowOff>
    </xdr:from>
    <xdr:to>
      <xdr:col>67</xdr:col>
      <xdr:colOff>101600</xdr:colOff>
      <xdr:row>39</xdr:row>
      <xdr:rowOff>74894</xdr:rowOff>
    </xdr:to>
    <xdr:sp macro="" textlink="">
      <xdr:nvSpPr>
        <xdr:cNvPr id="543" name="フローチャート: 判断 542"/>
        <xdr:cNvSpPr/>
      </xdr:nvSpPr>
      <xdr:spPr>
        <a:xfrm>
          <a:off x="12763500" y="665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91421</xdr:rowOff>
    </xdr:from>
    <xdr:ext cx="378565" cy="259045"/>
    <xdr:sp macro="" textlink="">
      <xdr:nvSpPr>
        <xdr:cNvPr id="544" name="テキスト ボックス 543"/>
        <xdr:cNvSpPr txBox="1"/>
      </xdr:nvSpPr>
      <xdr:spPr>
        <a:xfrm>
          <a:off x="12625017" y="643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3011</xdr:rowOff>
    </xdr:from>
    <xdr:to>
      <xdr:col>85</xdr:col>
      <xdr:colOff>177800</xdr:colOff>
      <xdr:row>39</xdr:row>
      <xdr:rowOff>104611</xdr:rowOff>
    </xdr:to>
    <xdr:sp macro="" textlink="">
      <xdr:nvSpPr>
        <xdr:cNvPr id="550" name="楕円 549"/>
        <xdr:cNvSpPr/>
      </xdr:nvSpPr>
      <xdr:spPr>
        <a:xfrm>
          <a:off x="16268700" y="668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89388</xdr:rowOff>
    </xdr:from>
    <xdr:ext cx="378565" cy="259045"/>
    <xdr:sp macro="" textlink="">
      <xdr:nvSpPr>
        <xdr:cNvPr id="551" name="災害復旧事業費該当値テキスト"/>
        <xdr:cNvSpPr txBox="1"/>
      </xdr:nvSpPr>
      <xdr:spPr>
        <a:xfrm>
          <a:off x="16370300" y="6604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9652</xdr:rowOff>
    </xdr:from>
    <xdr:to>
      <xdr:col>81</xdr:col>
      <xdr:colOff>101600</xdr:colOff>
      <xdr:row>39</xdr:row>
      <xdr:rowOff>111252</xdr:rowOff>
    </xdr:to>
    <xdr:sp macro="" textlink="">
      <xdr:nvSpPr>
        <xdr:cNvPr id="552" name="楕円 551"/>
        <xdr:cNvSpPr/>
      </xdr:nvSpPr>
      <xdr:spPr>
        <a:xfrm>
          <a:off x="15430500" y="669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102379</xdr:rowOff>
    </xdr:from>
    <xdr:ext cx="378565" cy="259045"/>
    <xdr:sp macro="" textlink="">
      <xdr:nvSpPr>
        <xdr:cNvPr id="553" name="テキスト ボックス 552"/>
        <xdr:cNvSpPr txBox="1"/>
      </xdr:nvSpPr>
      <xdr:spPr>
        <a:xfrm>
          <a:off x="15292017" y="6788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4" name="楕円 55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5" name="テキスト ボックス 554"/>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21409</xdr:rowOff>
    </xdr:from>
    <xdr:to>
      <xdr:col>72</xdr:col>
      <xdr:colOff>38100</xdr:colOff>
      <xdr:row>39</xdr:row>
      <xdr:rowOff>123009</xdr:rowOff>
    </xdr:to>
    <xdr:sp macro="" textlink="">
      <xdr:nvSpPr>
        <xdr:cNvPr id="556" name="楕円 555"/>
        <xdr:cNvSpPr/>
      </xdr:nvSpPr>
      <xdr:spPr>
        <a:xfrm>
          <a:off x="13652500" y="670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114136</xdr:rowOff>
    </xdr:from>
    <xdr:ext cx="378565" cy="259045"/>
    <xdr:sp macro="" textlink="">
      <xdr:nvSpPr>
        <xdr:cNvPr id="557" name="テキスト ボックス 556"/>
        <xdr:cNvSpPr txBox="1"/>
      </xdr:nvSpPr>
      <xdr:spPr>
        <a:xfrm>
          <a:off x="13514017" y="6800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2903</xdr:rowOff>
    </xdr:from>
    <xdr:to>
      <xdr:col>67</xdr:col>
      <xdr:colOff>101600</xdr:colOff>
      <xdr:row>39</xdr:row>
      <xdr:rowOff>104503</xdr:rowOff>
    </xdr:to>
    <xdr:sp macro="" textlink="">
      <xdr:nvSpPr>
        <xdr:cNvPr id="558" name="楕円 557"/>
        <xdr:cNvSpPr/>
      </xdr:nvSpPr>
      <xdr:spPr>
        <a:xfrm>
          <a:off x="12763500" y="668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95630</xdr:rowOff>
    </xdr:from>
    <xdr:ext cx="378565" cy="259045"/>
    <xdr:sp macro="" textlink="">
      <xdr:nvSpPr>
        <xdr:cNvPr id="559" name="テキスト ボックス 558"/>
        <xdr:cNvSpPr txBox="1"/>
      </xdr:nvSpPr>
      <xdr:spPr>
        <a:xfrm>
          <a:off x="12625017" y="6782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1" name="テキスト ボックス 57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3" name="テキスト ボックス 57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5" name="テキスト ボックス 58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8" name="テキスト ボックス 58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1" name="テキスト ボックス 59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3" name="テキスト ボックス 59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2" name="テキスト ボックス 60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4" name="テキスト ボックス 60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6" name="テキスト ボックス 60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8" name="テキスト ボックス 60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9" name="テキスト ボックス 61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21" name="テキスト ボックス 620"/>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115217</xdr:rowOff>
    </xdr:from>
    <xdr:to>
      <xdr:col>85</xdr:col>
      <xdr:colOff>126364</xdr:colOff>
      <xdr:row>78</xdr:row>
      <xdr:rowOff>134282</xdr:rowOff>
    </xdr:to>
    <xdr:cxnSp macro="">
      <xdr:nvCxnSpPr>
        <xdr:cNvPr id="631" name="直線コネクタ 630"/>
        <xdr:cNvCxnSpPr/>
      </xdr:nvCxnSpPr>
      <xdr:spPr>
        <a:xfrm flipV="1">
          <a:off x="16317595" y="12116717"/>
          <a:ext cx="1269" cy="139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138109</xdr:rowOff>
    </xdr:from>
    <xdr:ext cx="534377" cy="259045"/>
    <xdr:sp macro="" textlink="">
      <xdr:nvSpPr>
        <xdr:cNvPr id="632" name="公債費最小値テキスト"/>
        <xdr:cNvSpPr txBox="1"/>
      </xdr:nvSpPr>
      <xdr:spPr>
        <a:xfrm>
          <a:off x="16370300" y="1351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134282</xdr:rowOff>
    </xdr:from>
    <xdr:to>
      <xdr:col>86</xdr:col>
      <xdr:colOff>25400</xdr:colOff>
      <xdr:row>78</xdr:row>
      <xdr:rowOff>134282</xdr:rowOff>
    </xdr:to>
    <xdr:cxnSp macro="">
      <xdr:nvCxnSpPr>
        <xdr:cNvPr id="633" name="直線コネクタ 632"/>
        <xdr:cNvCxnSpPr/>
      </xdr:nvCxnSpPr>
      <xdr:spPr>
        <a:xfrm>
          <a:off x="16230600" y="1350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61894</xdr:rowOff>
    </xdr:from>
    <xdr:ext cx="534377" cy="259045"/>
    <xdr:sp macro="" textlink="">
      <xdr:nvSpPr>
        <xdr:cNvPr id="634" name="公債費最大値テキスト"/>
        <xdr:cNvSpPr txBox="1"/>
      </xdr:nvSpPr>
      <xdr:spPr>
        <a:xfrm>
          <a:off x="16370300" y="1189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115217</xdr:rowOff>
    </xdr:from>
    <xdr:to>
      <xdr:col>86</xdr:col>
      <xdr:colOff>25400</xdr:colOff>
      <xdr:row>70</xdr:row>
      <xdr:rowOff>115217</xdr:rowOff>
    </xdr:to>
    <xdr:cxnSp macro="">
      <xdr:nvCxnSpPr>
        <xdr:cNvPr id="635" name="直線コネクタ 634"/>
        <xdr:cNvCxnSpPr/>
      </xdr:nvCxnSpPr>
      <xdr:spPr>
        <a:xfrm>
          <a:off x="16230600" y="1211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7341</xdr:rowOff>
    </xdr:from>
    <xdr:to>
      <xdr:col>85</xdr:col>
      <xdr:colOff>127000</xdr:colOff>
      <xdr:row>76</xdr:row>
      <xdr:rowOff>21079</xdr:rowOff>
    </xdr:to>
    <xdr:cxnSp macro="">
      <xdr:nvCxnSpPr>
        <xdr:cNvPr id="636" name="直線コネクタ 635"/>
        <xdr:cNvCxnSpPr/>
      </xdr:nvCxnSpPr>
      <xdr:spPr>
        <a:xfrm flipV="1">
          <a:off x="15481300" y="13037541"/>
          <a:ext cx="838200" cy="1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16153</xdr:rowOff>
    </xdr:from>
    <xdr:ext cx="534377" cy="259045"/>
    <xdr:sp macro="" textlink="">
      <xdr:nvSpPr>
        <xdr:cNvPr id="637" name="公債費平均値テキスト"/>
        <xdr:cNvSpPr txBox="1"/>
      </xdr:nvSpPr>
      <xdr:spPr>
        <a:xfrm>
          <a:off x="16370300" y="12703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164726</xdr:rowOff>
    </xdr:from>
    <xdr:to>
      <xdr:col>85</xdr:col>
      <xdr:colOff>177800</xdr:colOff>
      <xdr:row>75</xdr:row>
      <xdr:rowOff>94876</xdr:rowOff>
    </xdr:to>
    <xdr:sp macro="" textlink="">
      <xdr:nvSpPr>
        <xdr:cNvPr id="638" name="フローチャート: 判断 637"/>
        <xdr:cNvSpPr/>
      </xdr:nvSpPr>
      <xdr:spPr>
        <a:xfrm>
          <a:off x="16268700" y="1285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21079</xdr:rowOff>
    </xdr:from>
    <xdr:to>
      <xdr:col>81</xdr:col>
      <xdr:colOff>50800</xdr:colOff>
      <xdr:row>76</xdr:row>
      <xdr:rowOff>39664</xdr:rowOff>
    </xdr:to>
    <xdr:cxnSp macro="">
      <xdr:nvCxnSpPr>
        <xdr:cNvPr id="639" name="直線コネクタ 638"/>
        <xdr:cNvCxnSpPr/>
      </xdr:nvCxnSpPr>
      <xdr:spPr>
        <a:xfrm flipV="1">
          <a:off x="14592300" y="13051279"/>
          <a:ext cx="8890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18606</xdr:rowOff>
    </xdr:from>
    <xdr:to>
      <xdr:col>81</xdr:col>
      <xdr:colOff>101600</xdr:colOff>
      <xdr:row>75</xdr:row>
      <xdr:rowOff>120206</xdr:rowOff>
    </xdr:to>
    <xdr:sp macro="" textlink="">
      <xdr:nvSpPr>
        <xdr:cNvPr id="640" name="フローチャート: 判断 639"/>
        <xdr:cNvSpPr/>
      </xdr:nvSpPr>
      <xdr:spPr>
        <a:xfrm>
          <a:off x="15430500" y="128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136733</xdr:rowOff>
    </xdr:from>
    <xdr:ext cx="534377" cy="259045"/>
    <xdr:sp macro="" textlink="">
      <xdr:nvSpPr>
        <xdr:cNvPr id="641" name="テキスト ボックス 640"/>
        <xdr:cNvSpPr txBox="1"/>
      </xdr:nvSpPr>
      <xdr:spPr>
        <a:xfrm>
          <a:off x="15214111" y="1265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142352</xdr:rowOff>
    </xdr:from>
    <xdr:to>
      <xdr:col>76</xdr:col>
      <xdr:colOff>114300</xdr:colOff>
      <xdr:row>76</xdr:row>
      <xdr:rowOff>39664</xdr:rowOff>
    </xdr:to>
    <xdr:cxnSp macro="">
      <xdr:nvCxnSpPr>
        <xdr:cNvPr id="642" name="直線コネクタ 641"/>
        <xdr:cNvCxnSpPr/>
      </xdr:nvCxnSpPr>
      <xdr:spPr>
        <a:xfrm>
          <a:off x="13703300" y="13001102"/>
          <a:ext cx="889000" cy="6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22241</xdr:rowOff>
    </xdr:from>
    <xdr:to>
      <xdr:col>76</xdr:col>
      <xdr:colOff>165100</xdr:colOff>
      <xdr:row>75</xdr:row>
      <xdr:rowOff>123841</xdr:rowOff>
    </xdr:to>
    <xdr:sp macro="" textlink="">
      <xdr:nvSpPr>
        <xdr:cNvPr id="643" name="フローチャート: 判断 642"/>
        <xdr:cNvSpPr/>
      </xdr:nvSpPr>
      <xdr:spPr>
        <a:xfrm>
          <a:off x="145415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140368</xdr:rowOff>
    </xdr:from>
    <xdr:ext cx="534377" cy="259045"/>
    <xdr:sp macro="" textlink="">
      <xdr:nvSpPr>
        <xdr:cNvPr id="644" name="テキスト ボックス 643"/>
        <xdr:cNvSpPr txBox="1"/>
      </xdr:nvSpPr>
      <xdr:spPr>
        <a:xfrm>
          <a:off x="14325111" y="1265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142352</xdr:rowOff>
    </xdr:from>
    <xdr:to>
      <xdr:col>71</xdr:col>
      <xdr:colOff>177800</xdr:colOff>
      <xdr:row>76</xdr:row>
      <xdr:rowOff>31297</xdr:rowOff>
    </xdr:to>
    <xdr:cxnSp macro="">
      <xdr:nvCxnSpPr>
        <xdr:cNvPr id="645" name="直線コネクタ 644"/>
        <xdr:cNvCxnSpPr/>
      </xdr:nvCxnSpPr>
      <xdr:spPr>
        <a:xfrm flipV="1">
          <a:off x="12814300" y="13001102"/>
          <a:ext cx="889000" cy="6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158531</xdr:rowOff>
    </xdr:from>
    <xdr:to>
      <xdr:col>72</xdr:col>
      <xdr:colOff>38100</xdr:colOff>
      <xdr:row>76</xdr:row>
      <xdr:rowOff>88681</xdr:rowOff>
    </xdr:to>
    <xdr:sp macro="" textlink="">
      <xdr:nvSpPr>
        <xdr:cNvPr id="646" name="フローチャート: 判断 645"/>
        <xdr:cNvSpPr/>
      </xdr:nvSpPr>
      <xdr:spPr>
        <a:xfrm>
          <a:off x="13652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79808</xdr:rowOff>
    </xdr:from>
    <xdr:ext cx="534377" cy="259045"/>
    <xdr:sp macro="" textlink="">
      <xdr:nvSpPr>
        <xdr:cNvPr id="647" name="テキスト ボックス 646"/>
        <xdr:cNvSpPr txBox="1"/>
      </xdr:nvSpPr>
      <xdr:spPr>
        <a:xfrm>
          <a:off x="13436111" y="1311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8044</xdr:rowOff>
    </xdr:from>
    <xdr:to>
      <xdr:col>67</xdr:col>
      <xdr:colOff>101600</xdr:colOff>
      <xdr:row>76</xdr:row>
      <xdr:rowOff>109644</xdr:rowOff>
    </xdr:to>
    <xdr:sp macro="" textlink="">
      <xdr:nvSpPr>
        <xdr:cNvPr id="648" name="フローチャート: 判断 647"/>
        <xdr:cNvSpPr/>
      </xdr:nvSpPr>
      <xdr:spPr>
        <a:xfrm>
          <a:off x="12763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100771</xdr:rowOff>
    </xdr:from>
    <xdr:ext cx="534377" cy="259045"/>
    <xdr:sp macro="" textlink="">
      <xdr:nvSpPr>
        <xdr:cNvPr id="649" name="テキスト ボックス 648"/>
        <xdr:cNvSpPr txBox="1"/>
      </xdr:nvSpPr>
      <xdr:spPr>
        <a:xfrm>
          <a:off x="12547111" y="1313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127991</xdr:rowOff>
    </xdr:from>
    <xdr:to>
      <xdr:col>85</xdr:col>
      <xdr:colOff>177800</xdr:colOff>
      <xdr:row>76</xdr:row>
      <xdr:rowOff>58141</xdr:rowOff>
    </xdr:to>
    <xdr:sp macro="" textlink="">
      <xdr:nvSpPr>
        <xdr:cNvPr id="655" name="楕円 654"/>
        <xdr:cNvSpPr/>
      </xdr:nvSpPr>
      <xdr:spPr>
        <a:xfrm>
          <a:off x="16268700" y="1298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106418</xdr:rowOff>
    </xdr:from>
    <xdr:ext cx="534377" cy="259045"/>
    <xdr:sp macro="" textlink="">
      <xdr:nvSpPr>
        <xdr:cNvPr id="656" name="公債費該当値テキスト"/>
        <xdr:cNvSpPr txBox="1"/>
      </xdr:nvSpPr>
      <xdr:spPr>
        <a:xfrm>
          <a:off x="16370300" y="1296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141729</xdr:rowOff>
    </xdr:from>
    <xdr:to>
      <xdr:col>81</xdr:col>
      <xdr:colOff>101600</xdr:colOff>
      <xdr:row>76</xdr:row>
      <xdr:rowOff>71879</xdr:rowOff>
    </xdr:to>
    <xdr:sp macro="" textlink="">
      <xdr:nvSpPr>
        <xdr:cNvPr id="657" name="楕円 656"/>
        <xdr:cNvSpPr/>
      </xdr:nvSpPr>
      <xdr:spPr>
        <a:xfrm>
          <a:off x="15430500" y="1300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63006</xdr:rowOff>
    </xdr:from>
    <xdr:ext cx="534377" cy="259045"/>
    <xdr:sp macro="" textlink="">
      <xdr:nvSpPr>
        <xdr:cNvPr id="658" name="テキスト ボックス 657"/>
        <xdr:cNvSpPr txBox="1"/>
      </xdr:nvSpPr>
      <xdr:spPr>
        <a:xfrm>
          <a:off x="15214111" y="1309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160314</xdr:rowOff>
    </xdr:from>
    <xdr:to>
      <xdr:col>76</xdr:col>
      <xdr:colOff>165100</xdr:colOff>
      <xdr:row>76</xdr:row>
      <xdr:rowOff>90464</xdr:rowOff>
    </xdr:to>
    <xdr:sp macro="" textlink="">
      <xdr:nvSpPr>
        <xdr:cNvPr id="659" name="楕円 658"/>
        <xdr:cNvSpPr/>
      </xdr:nvSpPr>
      <xdr:spPr>
        <a:xfrm>
          <a:off x="14541500" y="130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81591</xdr:rowOff>
    </xdr:from>
    <xdr:ext cx="534377" cy="259045"/>
    <xdr:sp macro="" textlink="">
      <xdr:nvSpPr>
        <xdr:cNvPr id="660" name="テキスト ボックス 659"/>
        <xdr:cNvSpPr txBox="1"/>
      </xdr:nvSpPr>
      <xdr:spPr>
        <a:xfrm>
          <a:off x="14325111" y="1311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91552</xdr:rowOff>
    </xdr:from>
    <xdr:to>
      <xdr:col>72</xdr:col>
      <xdr:colOff>38100</xdr:colOff>
      <xdr:row>76</xdr:row>
      <xdr:rowOff>21701</xdr:rowOff>
    </xdr:to>
    <xdr:sp macro="" textlink="">
      <xdr:nvSpPr>
        <xdr:cNvPr id="661" name="楕円 660"/>
        <xdr:cNvSpPr/>
      </xdr:nvSpPr>
      <xdr:spPr>
        <a:xfrm>
          <a:off x="13652500" y="129503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38229</xdr:rowOff>
    </xdr:from>
    <xdr:ext cx="534377" cy="259045"/>
    <xdr:sp macro="" textlink="">
      <xdr:nvSpPr>
        <xdr:cNvPr id="662" name="テキスト ボックス 661"/>
        <xdr:cNvSpPr txBox="1"/>
      </xdr:nvSpPr>
      <xdr:spPr>
        <a:xfrm>
          <a:off x="13436111" y="1272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151947</xdr:rowOff>
    </xdr:from>
    <xdr:to>
      <xdr:col>67</xdr:col>
      <xdr:colOff>101600</xdr:colOff>
      <xdr:row>76</xdr:row>
      <xdr:rowOff>82097</xdr:rowOff>
    </xdr:to>
    <xdr:sp macro="" textlink="">
      <xdr:nvSpPr>
        <xdr:cNvPr id="663" name="楕円 662"/>
        <xdr:cNvSpPr/>
      </xdr:nvSpPr>
      <xdr:spPr>
        <a:xfrm>
          <a:off x="12763500" y="1301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98625</xdr:rowOff>
    </xdr:from>
    <xdr:ext cx="534377" cy="259045"/>
    <xdr:sp macro="" textlink="">
      <xdr:nvSpPr>
        <xdr:cNvPr id="664" name="テキスト ボックス 663"/>
        <xdr:cNvSpPr txBox="1"/>
      </xdr:nvSpPr>
      <xdr:spPr>
        <a:xfrm>
          <a:off x="12547111" y="1278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6" name="テキスト ボックス 68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8" name="テキスト ボックス 68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125200</xdr:rowOff>
    </xdr:from>
    <xdr:to>
      <xdr:col>85</xdr:col>
      <xdr:colOff>126364</xdr:colOff>
      <xdr:row>99</xdr:row>
      <xdr:rowOff>94405</xdr:rowOff>
    </xdr:to>
    <xdr:cxnSp macro="">
      <xdr:nvCxnSpPr>
        <xdr:cNvPr id="690" name="直線コネクタ 689"/>
        <xdr:cNvCxnSpPr/>
      </xdr:nvCxnSpPr>
      <xdr:spPr>
        <a:xfrm flipV="1">
          <a:off x="16317595" y="15555700"/>
          <a:ext cx="1269" cy="151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98232</xdr:rowOff>
    </xdr:from>
    <xdr:ext cx="378565" cy="259045"/>
    <xdr:sp macro="" textlink="">
      <xdr:nvSpPr>
        <xdr:cNvPr id="691" name="積立金最小値テキスト"/>
        <xdr:cNvSpPr txBox="1"/>
      </xdr:nvSpPr>
      <xdr:spPr>
        <a:xfrm>
          <a:off x="16370300" y="1707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94405</xdr:rowOff>
    </xdr:from>
    <xdr:to>
      <xdr:col>86</xdr:col>
      <xdr:colOff>25400</xdr:colOff>
      <xdr:row>99</xdr:row>
      <xdr:rowOff>94405</xdr:rowOff>
    </xdr:to>
    <xdr:cxnSp macro="">
      <xdr:nvCxnSpPr>
        <xdr:cNvPr id="692" name="直線コネクタ 691"/>
        <xdr:cNvCxnSpPr/>
      </xdr:nvCxnSpPr>
      <xdr:spPr>
        <a:xfrm>
          <a:off x="16230600" y="1706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71877</xdr:rowOff>
    </xdr:from>
    <xdr:ext cx="534377" cy="259045"/>
    <xdr:sp macro="" textlink="">
      <xdr:nvSpPr>
        <xdr:cNvPr id="693" name="積立金最大値テキスト"/>
        <xdr:cNvSpPr txBox="1"/>
      </xdr:nvSpPr>
      <xdr:spPr>
        <a:xfrm>
          <a:off x="16370300" y="153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125200</xdr:rowOff>
    </xdr:from>
    <xdr:to>
      <xdr:col>86</xdr:col>
      <xdr:colOff>25400</xdr:colOff>
      <xdr:row>90</xdr:row>
      <xdr:rowOff>125200</xdr:rowOff>
    </xdr:to>
    <xdr:cxnSp macro="">
      <xdr:nvCxnSpPr>
        <xdr:cNvPr id="694" name="直線コネクタ 693"/>
        <xdr:cNvCxnSpPr/>
      </xdr:nvCxnSpPr>
      <xdr:spPr>
        <a:xfrm>
          <a:off x="16230600" y="1555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13545</xdr:rowOff>
    </xdr:from>
    <xdr:to>
      <xdr:col>85</xdr:col>
      <xdr:colOff>127000</xdr:colOff>
      <xdr:row>95</xdr:row>
      <xdr:rowOff>121608</xdr:rowOff>
    </xdr:to>
    <xdr:cxnSp macro="">
      <xdr:nvCxnSpPr>
        <xdr:cNvPr id="695" name="直線コネクタ 694"/>
        <xdr:cNvCxnSpPr/>
      </xdr:nvCxnSpPr>
      <xdr:spPr>
        <a:xfrm>
          <a:off x="15481300" y="16301295"/>
          <a:ext cx="838200" cy="10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94105</xdr:rowOff>
    </xdr:from>
    <xdr:ext cx="534377" cy="259045"/>
    <xdr:sp macro="" textlink="">
      <xdr:nvSpPr>
        <xdr:cNvPr id="696" name="積立金平均値テキスト"/>
        <xdr:cNvSpPr txBox="1"/>
      </xdr:nvSpPr>
      <xdr:spPr>
        <a:xfrm>
          <a:off x="16370300" y="16553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115678</xdr:rowOff>
    </xdr:from>
    <xdr:to>
      <xdr:col>85</xdr:col>
      <xdr:colOff>177800</xdr:colOff>
      <xdr:row>97</xdr:row>
      <xdr:rowOff>45828</xdr:rowOff>
    </xdr:to>
    <xdr:sp macro="" textlink="">
      <xdr:nvSpPr>
        <xdr:cNvPr id="697" name="フローチャート: 判断 696"/>
        <xdr:cNvSpPr/>
      </xdr:nvSpPr>
      <xdr:spPr>
        <a:xfrm>
          <a:off x="16268700" y="165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13545</xdr:rowOff>
    </xdr:from>
    <xdr:to>
      <xdr:col>81</xdr:col>
      <xdr:colOff>50800</xdr:colOff>
      <xdr:row>96</xdr:row>
      <xdr:rowOff>66287</xdr:rowOff>
    </xdr:to>
    <xdr:cxnSp macro="">
      <xdr:nvCxnSpPr>
        <xdr:cNvPr id="698" name="直線コネクタ 697"/>
        <xdr:cNvCxnSpPr/>
      </xdr:nvCxnSpPr>
      <xdr:spPr>
        <a:xfrm flipV="1">
          <a:off x="14592300" y="16301295"/>
          <a:ext cx="889000" cy="22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128643</xdr:rowOff>
    </xdr:from>
    <xdr:to>
      <xdr:col>81</xdr:col>
      <xdr:colOff>101600</xdr:colOff>
      <xdr:row>97</xdr:row>
      <xdr:rowOff>58793</xdr:rowOff>
    </xdr:to>
    <xdr:sp macro="" textlink="">
      <xdr:nvSpPr>
        <xdr:cNvPr id="699" name="フローチャート: 判断 698"/>
        <xdr:cNvSpPr/>
      </xdr:nvSpPr>
      <xdr:spPr>
        <a:xfrm>
          <a:off x="15430500" y="165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49920</xdr:rowOff>
    </xdr:from>
    <xdr:ext cx="534377" cy="259045"/>
    <xdr:sp macro="" textlink="">
      <xdr:nvSpPr>
        <xdr:cNvPr id="700" name="テキスト ボックス 699"/>
        <xdr:cNvSpPr txBox="1"/>
      </xdr:nvSpPr>
      <xdr:spPr>
        <a:xfrm>
          <a:off x="15214111" y="1668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66287</xdr:rowOff>
    </xdr:from>
    <xdr:to>
      <xdr:col>76</xdr:col>
      <xdr:colOff>114300</xdr:colOff>
      <xdr:row>97</xdr:row>
      <xdr:rowOff>147603</xdr:rowOff>
    </xdr:to>
    <xdr:cxnSp macro="">
      <xdr:nvCxnSpPr>
        <xdr:cNvPr id="701" name="直線コネクタ 700"/>
        <xdr:cNvCxnSpPr/>
      </xdr:nvCxnSpPr>
      <xdr:spPr>
        <a:xfrm flipV="1">
          <a:off x="13703300" y="16525487"/>
          <a:ext cx="889000" cy="25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66791</xdr:rowOff>
    </xdr:from>
    <xdr:to>
      <xdr:col>76</xdr:col>
      <xdr:colOff>165100</xdr:colOff>
      <xdr:row>96</xdr:row>
      <xdr:rowOff>168391</xdr:rowOff>
    </xdr:to>
    <xdr:sp macro="" textlink="">
      <xdr:nvSpPr>
        <xdr:cNvPr id="702" name="フローチャート: 判断 701"/>
        <xdr:cNvSpPr/>
      </xdr:nvSpPr>
      <xdr:spPr>
        <a:xfrm>
          <a:off x="14541500" y="1652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159518</xdr:rowOff>
    </xdr:from>
    <xdr:ext cx="534377" cy="259045"/>
    <xdr:sp macro="" textlink="">
      <xdr:nvSpPr>
        <xdr:cNvPr id="703" name="テキスト ボックス 702"/>
        <xdr:cNvSpPr txBox="1"/>
      </xdr:nvSpPr>
      <xdr:spPr>
        <a:xfrm>
          <a:off x="14325111" y="1661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74974</xdr:rowOff>
    </xdr:from>
    <xdr:to>
      <xdr:col>71</xdr:col>
      <xdr:colOff>177800</xdr:colOff>
      <xdr:row>97</xdr:row>
      <xdr:rowOff>147603</xdr:rowOff>
    </xdr:to>
    <xdr:cxnSp macro="">
      <xdr:nvCxnSpPr>
        <xdr:cNvPr id="704" name="直線コネクタ 703"/>
        <xdr:cNvCxnSpPr/>
      </xdr:nvCxnSpPr>
      <xdr:spPr>
        <a:xfrm>
          <a:off x="12814300" y="16705624"/>
          <a:ext cx="889000" cy="7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129853</xdr:rowOff>
    </xdr:from>
    <xdr:to>
      <xdr:col>72</xdr:col>
      <xdr:colOff>38100</xdr:colOff>
      <xdr:row>97</xdr:row>
      <xdr:rowOff>60003</xdr:rowOff>
    </xdr:to>
    <xdr:sp macro="" textlink="">
      <xdr:nvSpPr>
        <xdr:cNvPr id="705" name="フローチャート: 判断 704"/>
        <xdr:cNvSpPr/>
      </xdr:nvSpPr>
      <xdr:spPr>
        <a:xfrm>
          <a:off x="13652500" y="1658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76530</xdr:rowOff>
    </xdr:from>
    <xdr:ext cx="534377" cy="259045"/>
    <xdr:sp macro="" textlink="">
      <xdr:nvSpPr>
        <xdr:cNvPr id="706" name="テキスト ボックス 705"/>
        <xdr:cNvSpPr txBox="1"/>
      </xdr:nvSpPr>
      <xdr:spPr>
        <a:xfrm>
          <a:off x="13436111" y="1636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59378</xdr:rowOff>
    </xdr:from>
    <xdr:to>
      <xdr:col>67</xdr:col>
      <xdr:colOff>101600</xdr:colOff>
      <xdr:row>97</xdr:row>
      <xdr:rowOff>160978</xdr:rowOff>
    </xdr:to>
    <xdr:sp macro="" textlink="">
      <xdr:nvSpPr>
        <xdr:cNvPr id="707" name="フローチャート: 判断 706"/>
        <xdr:cNvSpPr/>
      </xdr:nvSpPr>
      <xdr:spPr>
        <a:xfrm>
          <a:off x="12763500" y="1669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152105</xdr:rowOff>
    </xdr:from>
    <xdr:ext cx="534377" cy="259045"/>
    <xdr:sp macro="" textlink="">
      <xdr:nvSpPr>
        <xdr:cNvPr id="708" name="テキスト ボックス 707"/>
        <xdr:cNvSpPr txBox="1"/>
      </xdr:nvSpPr>
      <xdr:spPr>
        <a:xfrm>
          <a:off x="12547111" y="1678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70808</xdr:rowOff>
    </xdr:from>
    <xdr:to>
      <xdr:col>85</xdr:col>
      <xdr:colOff>177800</xdr:colOff>
      <xdr:row>96</xdr:row>
      <xdr:rowOff>958</xdr:rowOff>
    </xdr:to>
    <xdr:sp macro="" textlink="">
      <xdr:nvSpPr>
        <xdr:cNvPr id="714" name="楕円 713"/>
        <xdr:cNvSpPr/>
      </xdr:nvSpPr>
      <xdr:spPr>
        <a:xfrm>
          <a:off x="16268700" y="1635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93685</xdr:rowOff>
    </xdr:from>
    <xdr:ext cx="534377" cy="259045"/>
    <xdr:sp macro="" textlink="">
      <xdr:nvSpPr>
        <xdr:cNvPr id="715" name="積立金該当値テキスト"/>
        <xdr:cNvSpPr txBox="1"/>
      </xdr:nvSpPr>
      <xdr:spPr>
        <a:xfrm>
          <a:off x="16370300" y="1620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134195</xdr:rowOff>
    </xdr:from>
    <xdr:to>
      <xdr:col>81</xdr:col>
      <xdr:colOff>101600</xdr:colOff>
      <xdr:row>95</xdr:row>
      <xdr:rowOff>64345</xdr:rowOff>
    </xdr:to>
    <xdr:sp macro="" textlink="">
      <xdr:nvSpPr>
        <xdr:cNvPr id="716" name="楕円 715"/>
        <xdr:cNvSpPr/>
      </xdr:nvSpPr>
      <xdr:spPr>
        <a:xfrm>
          <a:off x="15430500" y="1625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80872</xdr:rowOff>
    </xdr:from>
    <xdr:ext cx="534377" cy="259045"/>
    <xdr:sp macro="" textlink="">
      <xdr:nvSpPr>
        <xdr:cNvPr id="717" name="テキスト ボックス 716"/>
        <xdr:cNvSpPr txBox="1"/>
      </xdr:nvSpPr>
      <xdr:spPr>
        <a:xfrm>
          <a:off x="15214111" y="1602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15487</xdr:rowOff>
    </xdr:from>
    <xdr:to>
      <xdr:col>76</xdr:col>
      <xdr:colOff>165100</xdr:colOff>
      <xdr:row>96</xdr:row>
      <xdr:rowOff>117087</xdr:rowOff>
    </xdr:to>
    <xdr:sp macro="" textlink="">
      <xdr:nvSpPr>
        <xdr:cNvPr id="718" name="楕円 717"/>
        <xdr:cNvSpPr/>
      </xdr:nvSpPr>
      <xdr:spPr>
        <a:xfrm>
          <a:off x="14541500" y="1647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133614</xdr:rowOff>
    </xdr:from>
    <xdr:ext cx="534377" cy="259045"/>
    <xdr:sp macro="" textlink="">
      <xdr:nvSpPr>
        <xdr:cNvPr id="719" name="テキスト ボックス 718"/>
        <xdr:cNvSpPr txBox="1"/>
      </xdr:nvSpPr>
      <xdr:spPr>
        <a:xfrm>
          <a:off x="14325111" y="1624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96803</xdr:rowOff>
    </xdr:from>
    <xdr:to>
      <xdr:col>72</xdr:col>
      <xdr:colOff>38100</xdr:colOff>
      <xdr:row>98</xdr:row>
      <xdr:rowOff>26953</xdr:rowOff>
    </xdr:to>
    <xdr:sp macro="" textlink="">
      <xdr:nvSpPr>
        <xdr:cNvPr id="720" name="楕円 719"/>
        <xdr:cNvSpPr/>
      </xdr:nvSpPr>
      <xdr:spPr>
        <a:xfrm>
          <a:off x="13652500" y="1672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18080</xdr:rowOff>
    </xdr:from>
    <xdr:ext cx="469744" cy="259045"/>
    <xdr:sp macro="" textlink="">
      <xdr:nvSpPr>
        <xdr:cNvPr id="721" name="テキスト ボックス 720"/>
        <xdr:cNvSpPr txBox="1"/>
      </xdr:nvSpPr>
      <xdr:spPr>
        <a:xfrm>
          <a:off x="13468428" y="1682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24174</xdr:rowOff>
    </xdr:from>
    <xdr:to>
      <xdr:col>67</xdr:col>
      <xdr:colOff>101600</xdr:colOff>
      <xdr:row>97</xdr:row>
      <xdr:rowOff>125774</xdr:rowOff>
    </xdr:to>
    <xdr:sp macro="" textlink="">
      <xdr:nvSpPr>
        <xdr:cNvPr id="722" name="楕円 721"/>
        <xdr:cNvSpPr/>
      </xdr:nvSpPr>
      <xdr:spPr>
        <a:xfrm>
          <a:off x="12763500" y="1665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142301</xdr:rowOff>
    </xdr:from>
    <xdr:ext cx="534377" cy="259045"/>
    <xdr:sp macro="" textlink="">
      <xdr:nvSpPr>
        <xdr:cNvPr id="723" name="テキスト ボックス 722"/>
        <xdr:cNvSpPr txBox="1"/>
      </xdr:nvSpPr>
      <xdr:spPr>
        <a:xfrm>
          <a:off x="12547111" y="1643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3" name="テキスト ボックス 74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92202</xdr:rowOff>
    </xdr:from>
    <xdr:to>
      <xdr:col>116</xdr:col>
      <xdr:colOff>62864</xdr:colOff>
      <xdr:row>39</xdr:row>
      <xdr:rowOff>44450</xdr:rowOff>
    </xdr:to>
    <xdr:cxnSp macro="">
      <xdr:nvCxnSpPr>
        <xdr:cNvPr id="747" name="直線コネクタ 746"/>
        <xdr:cNvCxnSpPr/>
      </xdr:nvCxnSpPr>
      <xdr:spPr>
        <a:xfrm flipV="1">
          <a:off x="22159595" y="5407152"/>
          <a:ext cx="1269" cy="1323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38879</xdr:rowOff>
    </xdr:from>
    <xdr:ext cx="534377" cy="259045"/>
    <xdr:sp macro="" textlink="">
      <xdr:nvSpPr>
        <xdr:cNvPr id="750" name="投資及び出資金最大値テキスト"/>
        <xdr:cNvSpPr txBox="1"/>
      </xdr:nvSpPr>
      <xdr:spPr>
        <a:xfrm>
          <a:off x="22212300" y="518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92202</xdr:rowOff>
    </xdr:from>
    <xdr:to>
      <xdr:col>116</xdr:col>
      <xdr:colOff>152400</xdr:colOff>
      <xdr:row>31</xdr:row>
      <xdr:rowOff>92202</xdr:rowOff>
    </xdr:to>
    <xdr:cxnSp macro="">
      <xdr:nvCxnSpPr>
        <xdr:cNvPr id="751" name="直線コネクタ 750"/>
        <xdr:cNvCxnSpPr/>
      </xdr:nvCxnSpPr>
      <xdr:spPr>
        <a:xfrm>
          <a:off x="22072600" y="540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166641</xdr:rowOff>
    </xdr:from>
    <xdr:ext cx="469744" cy="259045"/>
    <xdr:sp macro="" textlink="">
      <xdr:nvSpPr>
        <xdr:cNvPr id="753" name="投資及び出資金平均値テキスト"/>
        <xdr:cNvSpPr txBox="1"/>
      </xdr:nvSpPr>
      <xdr:spPr>
        <a:xfrm>
          <a:off x="22212300" y="6338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54" name="フローチャート: 判断 753"/>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136779</xdr:rowOff>
    </xdr:from>
    <xdr:to>
      <xdr:col>112</xdr:col>
      <xdr:colOff>38100</xdr:colOff>
      <xdr:row>38</xdr:row>
      <xdr:rowOff>66929</xdr:rowOff>
    </xdr:to>
    <xdr:sp macro="" textlink="">
      <xdr:nvSpPr>
        <xdr:cNvPr id="756" name="フローチャート: 判断 755"/>
        <xdr:cNvSpPr/>
      </xdr:nvSpPr>
      <xdr:spPr>
        <a:xfrm>
          <a:off x="212725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83456</xdr:rowOff>
    </xdr:from>
    <xdr:ext cx="469744" cy="259045"/>
    <xdr:sp macro="" textlink="">
      <xdr:nvSpPr>
        <xdr:cNvPr id="757" name="テキスト ボックス 756"/>
        <xdr:cNvSpPr txBox="1"/>
      </xdr:nvSpPr>
      <xdr:spPr>
        <a:xfrm>
          <a:off x="21088428" y="625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154432</xdr:rowOff>
    </xdr:from>
    <xdr:to>
      <xdr:col>107</xdr:col>
      <xdr:colOff>101600</xdr:colOff>
      <xdr:row>38</xdr:row>
      <xdr:rowOff>84582</xdr:rowOff>
    </xdr:to>
    <xdr:sp macro="" textlink="">
      <xdr:nvSpPr>
        <xdr:cNvPr id="759" name="フローチャート: 判断 758"/>
        <xdr:cNvSpPr/>
      </xdr:nvSpPr>
      <xdr:spPr>
        <a:xfrm>
          <a:off x="20383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101109</xdr:rowOff>
    </xdr:from>
    <xdr:ext cx="469744" cy="259045"/>
    <xdr:sp macro="" textlink="">
      <xdr:nvSpPr>
        <xdr:cNvPr id="760" name="テキスト ボックス 759"/>
        <xdr:cNvSpPr txBox="1"/>
      </xdr:nvSpPr>
      <xdr:spPr>
        <a:xfrm>
          <a:off x="20199428" y="627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39116</xdr:rowOff>
    </xdr:from>
    <xdr:to>
      <xdr:col>102</xdr:col>
      <xdr:colOff>165100</xdr:colOff>
      <xdr:row>38</xdr:row>
      <xdr:rowOff>140716</xdr:rowOff>
    </xdr:to>
    <xdr:sp macro="" textlink="">
      <xdr:nvSpPr>
        <xdr:cNvPr id="762" name="フローチャート: 判断 761"/>
        <xdr:cNvSpPr/>
      </xdr:nvSpPr>
      <xdr:spPr>
        <a:xfrm>
          <a:off x="19494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157243</xdr:rowOff>
    </xdr:from>
    <xdr:ext cx="378565" cy="259045"/>
    <xdr:sp macro="" textlink="">
      <xdr:nvSpPr>
        <xdr:cNvPr id="763" name="テキスト ボックス 762"/>
        <xdr:cNvSpPr txBox="1"/>
      </xdr:nvSpPr>
      <xdr:spPr>
        <a:xfrm>
          <a:off x="19356017" y="632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64" name="フローチャート: 判断 763"/>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151401</xdr:rowOff>
    </xdr:from>
    <xdr:ext cx="469744" cy="259045"/>
    <xdr:sp macro="" textlink="">
      <xdr:nvSpPr>
        <xdr:cNvPr id="765" name="テキスト ボックス 764"/>
        <xdr:cNvSpPr txBox="1"/>
      </xdr:nvSpPr>
      <xdr:spPr>
        <a:xfrm>
          <a:off x="18421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1" name="直線コネクタ 79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2" name="テキスト ボックス 79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3" name="直線コネクタ 79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4" name="テキスト ボックス 79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5" name="直線コネクタ 79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6" name="テキスト ボックス 79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7" name="直線コネクタ 79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8" name="テキスト ボックス 79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55575</xdr:rowOff>
    </xdr:from>
    <xdr:to>
      <xdr:col>116</xdr:col>
      <xdr:colOff>62864</xdr:colOff>
      <xdr:row>58</xdr:row>
      <xdr:rowOff>139654</xdr:rowOff>
    </xdr:to>
    <xdr:cxnSp macro="">
      <xdr:nvCxnSpPr>
        <xdr:cNvPr id="802" name="直線コネクタ 801"/>
        <xdr:cNvCxnSpPr/>
      </xdr:nvCxnSpPr>
      <xdr:spPr>
        <a:xfrm flipV="1">
          <a:off x="22159595" y="8799525"/>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143481</xdr:rowOff>
    </xdr:from>
    <xdr:ext cx="249299" cy="259045"/>
    <xdr:sp macro="" textlink="">
      <xdr:nvSpPr>
        <xdr:cNvPr id="803" name="貸付金最小値テキスト"/>
        <xdr:cNvSpPr txBox="1"/>
      </xdr:nvSpPr>
      <xdr:spPr>
        <a:xfrm>
          <a:off x="22212300" y="100875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139654</xdr:rowOff>
    </xdr:from>
    <xdr:to>
      <xdr:col>116</xdr:col>
      <xdr:colOff>152400</xdr:colOff>
      <xdr:row>58</xdr:row>
      <xdr:rowOff>139654</xdr:rowOff>
    </xdr:to>
    <xdr:cxnSp macro="">
      <xdr:nvCxnSpPr>
        <xdr:cNvPr id="804" name="直線コネクタ 803"/>
        <xdr:cNvCxnSpPr/>
      </xdr:nvCxnSpPr>
      <xdr:spPr>
        <a:xfrm>
          <a:off x="22072600" y="1008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2252</xdr:rowOff>
    </xdr:from>
    <xdr:ext cx="534377" cy="259045"/>
    <xdr:sp macro="" textlink="">
      <xdr:nvSpPr>
        <xdr:cNvPr id="805" name="貸付金最大値テキスト"/>
        <xdr:cNvSpPr txBox="1"/>
      </xdr:nvSpPr>
      <xdr:spPr>
        <a:xfrm>
          <a:off x="22212300" y="857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55575</xdr:rowOff>
    </xdr:from>
    <xdr:to>
      <xdr:col>116</xdr:col>
      <xdr:colOff>152400</xdr:colOff>
      <xdr:row>51</xdr:row>
      <xdr:rowOff>55575</xdr:rowOff>
    </xdr:to>
    <xdr:cxnSp macro="">
      <xdr:nvCxnSpPr>
        <xdr:cNvPr id="806" name="直線コネクタ 805"/>
        <xdr:cNvCxnSpPr/>
      </xdr:nvCxnSpPr>
      <xdr:spPr>
        <a:xfrm>
          <a:off x="22072600" y="8799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139243</xdr:rowOff>
    </xdr:from>
    <xdr:to>
      <xdr:col>116</xdr:col>
      <xdr:colOff>63500</xdr:colOff>
      <xdr:row>58</xdr:row>
      <xdr:rowOff>139288</xdr:rowOff>
    </xdr:to>
    <xdr:cxnSp macro="">
      <xdr:nvCxnSpPr>
        <xdr:cNvPr id="807" name="直線コネクタ 806"/>
        <xdr:cNvCxnSpPr/>
      </xdr:nvCxnSpPr>
      <xdr:spPr>
        <a:xfrm flipV="1">
          <a:off x="21323300" y="10083343"/>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15582</xdr:rowOff>
    </xdr:from>
    <xdr:ext cx="469744" cy="259045"/>
    <xdr:sp macro="" textlink="">
      <xdr:nvSpPr>
        <xdr:cNvPr id="808" name="貸付金平均値テキスト"/>
        <xdr:cNvSpPr txBox="1"/>
      </xdr:nvSpPr>
      <xdr:spPr>
        <a:xfrm>
          <a:off x="22212300" y="9616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164155</xdr:rowOff>
    </xdr:from>
    <xdr:to>
      <xdr:col>116</xdr:col>
      <xdr:colOff>114300</xdr:colOff>
      <xdr:row>57</xdr:row>
      <xdr:rowOff>94305</xdr:rowOff>
    </xdr:to>
    <xdr:sp macro="" textlink="">
      <xdr:nvSpPr>
        <xdr:cNvPr id="809" name="フローチャート: 判断 808"/>
        <xdr:cNvSpPr/>
      </xdr:nvSpPr>
      <xdr:spPr>
        <a:xfrm>
          <a:off x="221107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93066</xdr:rowOff>
    </xdr:from>
    <xdr:to>
      <xdr:col>111</xdr:col>
      <xdr:colOff>177800</xdr:colOff>
      <xdr:row>58</xdr:row>
      <xdr:rowOff>139288</xdr:rowOff>
    </xdr:to>
    <xdr:cxnSp macro="">
      <xdr:nvCxnSpPr>
        <xdr:cNvPr id="810" name="直線コネクタ 809"/>
        <xdr:cNvCxnSpPr/>
      </xdr:nvCxnSpPr>
      <xdr:spPr>
        <a:xfrm>
          <a:off x="20434300" y="10037166"/>
          <a:ext cx="889000" cy="4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140243</xdr:rowOff>
    </xdr:from>
    <xdr:to>
      <xdr:col>112</xdr:col>
      <xdr:colOff>38100</xdr:colOff>
      <xdr:row>57</xdr:row>
      <xdr:rowOff>70393</xdr:rowOff>
    </xdr:to>
    <xdr:sp macro="" textlink="">
      <xdr:nvSpPr>
        <xdr:cNvPr id="811" name="フローチャート: 判断 810"/>
        <xdr:cNvSpPr/>
      </xdr:nvSpPr>
      <xdr:spPr>
        <a:xfrm>
          <a:off x="21272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86920</xdr:rowOff>
    </xdr:from>
    <xdr:ext cx="469744" cy="259045"/>
    <xdr:sp macro="" textlink="">
      <xdr:nvSpPr>
        <xdr:cNvPr id="812" name="テキスト ボックス 811"/>
        <xdr:cNvSpPr txBox="1"/>
      </xdr:nvSpPr>
      <xdr:spPr>
        <a:xfrm>
          <a:off x="21088428" y="951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74183</xdr:rowOff>
    </xdr:from>
    <xdr:to>
      <xdr:col>107</xdr:col>
      <xdr:colOff>50800</xdr:colOff>
      <xdr:row>58</xdr:row>
      <xdr:rowOff>93066</xdr:rowOff>
    </xdr:to>
    <xdr:cxnSp macro="">
      <xdr:nvCxnSpPr>
        <xdr:cNvPr id="813" name="直線コネクタ 812"/>
        <xdr:cNvCxnSpPr/>
      </xdr:nvCxnSpPr>
      <xdr:spPr>
        <a:xfrm>
          <a:off x="19545300" y="10018283"/>
          <a:ext cx="889000" cy="1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141661</xdr:rowOff>
    </xdr:from>
    <xdr:to>
      <xdr:col>107</xdr:col>
      <xdr:colOff>101600</xdr:colOff>
      <xdr:row>57</xdr:row>
      <xdr:rowOff>71811</xdr:rowOff>
    </xdr:to>
    <xdr:sp macro="" textlink="">
      <xdr:nvSpPr>
        <xdr:cNvPr id="814" name="フローチャート: 判断 813"/>
        <xdr:cNvSpPr/>
      </xdr:nvSpPr>
      <xdr:spPr>
        <a:xfrm>
          <a:off x="20383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88338</xdr:rowOff>
    </xdr:from>
    <xdr:ext cx="469744" cy="259045"/>
    <xdr:sp macro="" textlink="">
      <xdr:nvSpPr>
        <xdr:cNvPr id="815" name="テキスト ボックス 814"/>
        <xdr:cNvSpPr txBox="1"/>
      </xdr:nvSpPr>
      <xdr:spPr>
        <a:xfrm>
          <a:off x="20199428" y="95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74183</xdr:rowOff>
    </xdr:from>
    <xdr:to>
      <xdr:col>102</xdr:col>
      <xdr:colOff>114300</xdr:colOff>
      <xdr:row>58</xdr:row>
      <xdr:rowOff>83282</xdr:rowOff>
    </xdr:to>
    <xdr:cxnSp macro="">
      <xdr:nvCxnSpPr>
        <xdr:cNvPr id="816" name="直線コネクタ 815"/>
        <xdr:cNvCxnSpPr/>
      </xdr:nvCxnSpPr>
      <xdr:spPr>
        <a:xfrm flipV="1">
          <a:off x="18656300" y="10018283"/>
          <a:ext cx="889000" cy="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112034</xdr:rowOff>
    </xdr:from>
    <xdr:to>
      <xdr:col>102</xdr:col>
      <xdr:colOff>165100</xdr:colOff>
      <xdr:row>57</xdr:row>
      <xdr:rowOff>42184</xdr:rowOff>
    </xdr:to>
    <xdr:sp macro="" textlink="">
      <xdr:nvSpPr>
        <xdr:cNvPr id="817" name="フローチャート: 判断 816"/>
        <xdr:cNvSpPr/>
      </xdr:nvSpPr>
      <xdr:spPr>
        <a:xfrm>
          <a:off x="19494500" y="971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58711</xdr:rowOff>
    </xdr:from>
    <xdr:ext cx="469744" cy="259045"/>
    <xdr:sp macro="" textlink="">
      <xdr:nvSpPr>
        <xdr:cNvPr id="818" name="テキスト ボックス 817"/>
        <xdr:cNvSpPr txBox="1"/>
      </xdr:nvSpPr>
      <xdr:spPr>
        <a:xfrm>
          <a:off x="19310428" y="948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159995</xdr:rowOff>
    </xdr:from>
    <xdr:to>
      <xdr:col>98</xdr:col>
      <xdr:colOff>38100</xdr:colOff>
      <xdr:row>57</xdr:row>
      <xdr:rowOff>90145</xdr:rowOff>
    </xdr:to>
    <xdr:sp macro="" textlink="">
      <xdr:nvSpPr>
        <xdr:cNvPr id="819" name="フローチャート: 判断 818"/>
        <xdr:cNvSpPr/>
      </xdr:nvSpPr>
      <xdr:spPr>
        <a:xfrm>
          <a:off x="18605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106672</xdr:rowOff>
    </xdr:from>
    <xdr:ext cx="469744" cy="259045"/>
    <xdr:sp macro="" textlink="">
      <xdr:nvSpPr>
        <xdr:cNvPr id="820" name="テキスト ボックス 819"/>
        <xdr:cNvSpPr txBox="1"/>
      </xdr:nvSpPr>
      <xdr:spPr>
        <a:xfrm>
          <a:off x="18421428" y="953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88443</xdr:rowOff>
    </xdr:from>
    <xdr:to>
      <xdr:col>116</xdr:col>
      <xdr:colOff>114300</xdr:colOff>
      <xdr:row>59</xdr:row>
      <xdr:rowOff>18593</xdr:rowOff>
    </xdr:to>
    <xdr:sp macro="" textlink="">
      <xdr:nvSpPr>
        <xdr:cNvPr id="826" name="楕円 825"/>
        <xdr:cNvSpPr/>
      </xdr:nvSpPr>
      <xdr:spPr>
        <a:xfrm>
          <a:off x="22110700" y="100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3370</xdr:rowOff>
    </xdr:from>
    <xdr:ext cx="313932" cy="259045"/>
    <xdr:sp macro="" textlink="">
      <xdr:nvSpPr>
        <xdr:cNvPr id="827" name="貸付金該当値テキスト"/>
        <xdr:cNvSpPr txBox="1"/>
      </xdr:nvSpPr>
      <xdr:spPr>
        <a:xfrm>
          <a:off x="22212300" y="9947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88488</xdr:rowOff>
    </xdr:from>
    <xdr:to>
      <xdr:col>112</xdr:col>
      <xdr:colOff>38100</xdr:colOff>
      <xdr:row>59</xdr:row>
      <xdr:rowOff>18638</xdr:rowOff>
    </xdr:to>
    <xdr:sp macro="" textlink="">
      <xdr:nvSpPr>
        <xdr:cNvPr id="828" name="楕円 827"/>
        <xdr:cNvSpPr/>
      </xdr:nvSpPr>
      <xdr:spPr>
        <a:xfrm>
          <a:off x="21272500" y="100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9765</xdr:rowOff>
    </xdr:from>
    <xdr:ext cx="249299" cy="259045"/>
    <xdr:sp macro="" textlink="">
      <xdr:nvSpPr>
        <xdr:cNvPr id="829" name="テキスト ボックス 828"/>
        <xdr:cNvSpPr txBox="1"/>
      </xdr:nvSpPr>
      <xdr:spPr>
        <a:xfrm>
          <a:off x="21198650" y="1012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42266</xdr:rowOff>
    </xdr:from>
    <xdr:to>
      <xdr:col>107</xdr:col>
      <xdr:colOff>101600</xdr:colOff>
      <xdr:row>58</xdr:row>
      <xdr:rowOff>143866</xdr:rowOff>
    </xdr:to>
    <xdr:sp macro="" textlink="">
      <xdr:nvSpPr>
        <xdr:cNvPr id="830" name="楕円 829"/>
        <xdr:cNvSpPr/>
      </xdr:nvSpPr>
      <xdr:spPr>
        <a:xfrm>
          <a:off x="20383500" y="998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134993</xdr:rowOff>
    </xdr:from>
    <xdr:ext cx="469744" cy="259045"/>
    <xdr:sp macro="" textlink="">
      <xdr:nvSpPr>
        <xdr:cNvPr id="831" name="テキスト ボックス 830"/>
        <xdr:cNvSpPr txBox="1"/>
      </xdr:nvSpPr>
      <xdr:spPr>
        <a:xfrm>
          <a:off x="20199428" y="1007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23383</xdr:rowOff>
    </xdr:from>
    <xdr:to>
      <xdr:col>102</xdr:col>
      <xdr:colOff>165100</xdr:colOff>
      <xdr:row>58</xdr:row>
      <xdr:rowOff>124983</xdr:rowOff>
    </xdr:to>
    <xdr:sp macro="" textlink="">
      <xdr:nvSpPr>
        <xdr:cNvPr id="832" name="楕円 831"/>
        <xdr:cNvSpPr/>
      </xdr:nvSpPr>
      <xdr:spPr>
        <a:xfrm>
          <a:off x="19494500" y="996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116110</xdr:rowOff>
    </xdr:from>
    <xdr:ext cx="469744" cy="259045"/>
    <xdr:sp macro="" textlink="">
      <xdr:nvSpPr>
        <xdr:cNvPr id="833" name="テキスト ボックス 832"/>
        <xdr:cNvSpPr txBox="1"/>
      </xdr:nvSpPr>
      <xdr:spPr>
        <a:xfrm>
          <a:off x="19310428" y="1006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32482</xdr:rowOff>
    </xdr:from>
    <xdr:to>
      <xdr:col>98</xdr:col>
      <xdr:colOff>38100</xdr:colOff>
      <xdr:row>58</xdr:row>
      <xdr:rowOff>134082</xdr:rowOff>
    </xdr:to>
    <xdr:sp macro="" textlink="">
      <xdr:nvSpPr>
        <xdr:cNvPr id="834" name="楕円 833"/>
        <xdr:cNvSpPr/>
      </xdr:nvSpPr>
      <xdr:spPr>
        <a:xfrm>
          <a:off x="18605500" y="997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125209</xdr:rowOff>
    </xdr:from>
    <xdr:ext cx="469744" cy="259045"/>
    <xdr:sp macro="" textlink="">
      <xdr:nvSpPr>
        <xdr:cNvPr id="835" name="テキスト ボックス 834"/>
        <xdr:cNvSpPr txBox="1"/>
      </xdr:nvSpPr>
      <xdr:spPr>
        <a:xfrm>
          <a:off x="18421428" y="1006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6" name="テキスト ボックス 84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7" name="直線コネクタ 84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8" name="テキスト ボックス 84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9" name="直線コネクタ 84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0" name="テキスト ボックス 84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1" name="直線コネクタ 85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2" name="テキスト ボックス 85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3" name="直線コネクタ 85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4" name="テキスト ボックス 85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5" name="直線コネクタ 85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6" name="テキスト ボックス 855"/>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7" name="直線コネクタ 85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8" name="テキスト ボックス 857"/>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9" name="直線コネクタ 85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0" name="テキスト ボックス 85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17628</xdr:rowOff>
    </xdr:from>
    <xdr:to>
      <xdr:col>116</xdr:col>
      <xdr:colOff>62864</xdr:colOff>
      <xdr:row>78</xdr:row>
      <xdr:rowOff>137153</xdr:rowOff>
    </xdr:to>
    <xdr:cxnSp macro="">
      <xdr:nvCxnSpPr>
        <xdr:cNvPr id="862" name="直線コネクタ 861"/>
        <xdr:cNvCxnSpPr/>
      </xdr:nvCxnSpPr>
      <xdr:spPr>
        <a:xfrm flipV="1">
          <a:off x="22159595" y="12190578"/>
          <a:ext cx="1269" cy="131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140980</xdr:rowOff>
    </xdr:from>
    <xdr:ext cx="534377" cy="259045"/>
    <xdr:sp macro="" textlink="">
      <xdr:nvSpPr>
        <xdr:cNvPr id="863" name="繰出金最小値テキスト"/>
        <xdr:cNvSpPr txBox="1"/>
      </xdr:nvSpPr>
      <xdr:spPr>
        <a:xfrm>
          <a:off x="22212300" y="1351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137153</xdr:rowOff>
    </xdr:from>
    <xdr:to>
      <xdr:col>116</xdr:col>
      <xdr:colOff>152400</xdr:colOff>
      <xdr:row>78</xdr:row>
      <xdr:rowOff>137153</xdr:rowOff>
    </xdr:to>
    <xdr:cxnSp macro="">
      <xdr:nvCxnSpPr>
        <xdr:cNvPr id="864" name="直線コネクタ 863"/>
        <xdr:cNvCxnSpPr/>
      </xdr:nvCxnSpPr>
      <xdr:spPr>
        <a:xfrm>
          <a:off x="22072600" y="1351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135755</xdr:rowOff>
    </xdr:from>
    <xdr:ext cx="534377" cy="259045"/>
    <xdr:sp macro="" textlink="">
      <xdr:nvSpPr>
        <xdr:cNvPr id="865" name="繰出金最大値テキスト"/>
        <xdr:cNvSpPr txBox="1"/>
      </xdr:nvSpPr>
      <xdr:spPr>
        <a:xfrm>
          <a:off x="22212300" y="1196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17628</xdr:rowOff>
    </xdr:from>
    <xdr:to>
      <xdr:col>116</xdr:col>
      <xdr:colOff>152400</xdr:colOff>
      <xdr:row>71</xdr:row>
      <xdr:rowOff>17628</xdr:rowOff>
    </xdr:to>
    <xdr:cxnSp macro="">
      <xdr:nvCxnSpPr>
        <xdr:cNvPr id="866" name="直線コネクタ 865"/>
        <xdr:cNvCxnSpPr/>
      </xdr:nvCxnSpPr>
      <xdr:spPr>
        <a:xfrm>
          <a:off x="22072600" y="12190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15668</xdr:rowOff>
    </xdr:from>
    <xdr:to>
      <xdr:col>116</xdr:col>
      <xdr:colOff>63500</xdr:colOff>
      <xdr:row>75</xdr:row>
      <xdr:rowOff>42283</xdr:rowOff>
    </xdr:to>
    <xdr:cxnSp macro="">
      <xdr:nvCxnSpPr>
        <xdr:cNvPr id="867" name="直線コネクタ 866"/>
        <xdr:cNvCxnSpPr/>
      </xdr:nvCxnSpPr>
      <xdr:spPr>
        <a:xfrm>
          <a:off x="21323300" y="12702968"/>
          <a:ext cx="838200" cy="19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10569</xdr:rowOff>
    </xdr:from>
    <xdr:ext cx="534377" cy="259045"/>
    <xdr:sp macro="" textlink="">
      <xdr:nvSpPr>
        <xdr:cNvPr id="868" name="繰出金平均値テキスト"/>
        <xdr:cNvSpPr txBox="1"/>
      </xdr:nvSpPr>
      <xdr:spPr>
        <a:xfrm>
          <a:off x="22212300" y="12869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32142</xdr:rowOff>
    </xdr:from>
    <xdr:to>
      <xdr:col>116</xdr:col>
      <xdr:colOff>114300</xdr:colOff>
      <xdr:row>75</xdr:row>
      <xdr:rowOff>133742</xdr:rowOff>
    </xdr:to>
    <xdr:sp macro="" textlink="">
      <xdr:nvSpPr>
        <xdr:cNvPr id="869" name="フローチャート: 判断 868"/>
        <xdr:cNvSpPr/>
      </xdr:nvSpPr>
      <xdr:spPr>
        <a:xfrm>
          <a:off x="22110700" y="1289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86077</xdr:rowOff>
    </xdr:from>
    <xdr:to>
      <xdr:col>111</xdr:col>
      <xdr:colOff>177800</xdr:colOff>
      <xdr:row>74</xdr:row>
      <xdr:rowOff>15668</xdr:rowOff>
    </xdr:to>
    <xdr:cxnSp macro="">
      <xdr:nvCxnSpPr>
        <xdr:cNvPr id="870" name="直線コネクタ 869"/>
        <xdr:cNvCxnSpPr/>
      </xdr:nvCxnSpPr>
      <xdr:spPr>
        <a:xfrm>
          <a:off x="20434300" y="12601927"/>
          <a:ext cx="889000" cy="1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167571</xdr:rowOff>
    </xdr:from>
    <xdr:to>
      <xdr:col>112</xdr:col>
      <xdr:colOff>38100</xdr:colOff>
      <xdr:row>75</xdr:row>
      <xdr:rowOff>97721</xdr:rowOff>
    </xdr:to>
    <xdr:sp macro="" textlink="">
      <xdr:nvSpPr>
        <xdr:cNvPr id="871" name="フローチャート: 判断 870"/>
        <xdr:cNvSpPr/>
      </xdr:nvSpPr>
      <xdr:spPr>
        <a:xfrm>
          <a:off x="212725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88848</xdr:rowOff>
    </xdr:from>
    <xdr:ext cx="534377" cy="259045"/>
    <xdr:sp macro="" textlink="">
      <xdr:nvSpPr>
        <xdr:cNvPr id="872" name="テキスト ボックス 871"/>
        <xdr:cNvSpPr txBox="1"/>
      </xdr:nvSpPr>
      <xdr:spPr>
        <a:xfrm>
          <a:off x="21056111" y="1294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52701</xdr:rowOff>
    </xdr:from>
    <xdr:to>
      <xdr:col>107</xdr:col>
      <xdr:colOff>50800</xdr:colOff>
      <xdr:row>73</xdr:row>
      <xdr:rowOff>86077</xdr:rowOff>
    </xdr:to>
    <xdr:cxnSp macro="">
      <xdr:nvCxnSpPr>
        <xdr:cNvPr id="873" name="直線コネクタ 872"/>
        <xdr:cNvCxnSpPr/>
      </xdr:nvCxnSpPr>
      <xdr:spPr>
        <a:xfrm>
          <a:off x="19545300" y="12568551"/>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98501</xdr:rowOff>
    </xdr:from>
    <xdr:to>
      <xdr:col>107</xdr:col>
      <xdr:colOff>101600</xdr:colOff>
      <xdr:row>75</xdr:row>
      <xdr:rowOff>28651</xdr:rowOff>
    </xdr:to>
    <xdr:sp macro="" textlink="">
      <xdr:nvSpPr>
        <xdr:cNvPr id="874" name="フローチャート: 判断 873"/>
        <xdr:cNvSpPr/>
      </xdr:nvSpPr>
      <xdr:spPr>
        <a:xfrm>
          <a:off x="20383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19778</xdr:rowOff>
    </xdr:from>
    <xdr:ext cx="534377" cy="259045"/>
    <xdr:sp macro="" textlink="">
      <xdr:nvSpPr>
        <xdr:cNvPr id="875" name="テキスト ボックス 874"/>
        <xdr:cNvSpPr txBox="1"/>
      </xdr:nvSpPr>
      <xdr:spPr>
        <a:xfrm>
          <a:off x="20167111" y="128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52701</xdr:rowOff>
    </xdr:from>
    <xdr:to>
      <xdr:col>102</xdr:col>
      <xdr:colOff>114300</xdr:colOff>
      <xdr:row>73</xdr:row>
      <xdr:rowOff>114032</xdr:rowOff>
    </xdr:to>
    <xdr:cxnSp macro="">
      <xdr:nvCxnSpPr>
        <xdr:cNvPr id="876" name="直線コネクタ 875"/>
        <xdr:cNvCxnSpPr/>
      </xdr:nvCxnSpPr>
      <xdr:spPr>
        <a:xfrm flipV="1">
          <a:off x="18656300" y="12568551"/>
          <a:ext cx="889000" cy="6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138049</xdr:rowOff>
    </xdr:from>
    <xdr:to>
      <xdr:col>102</xdr:col>
      <xdr:colOff>165100</xdr:colOff>
      <xdr:row>75</xdr:row>
      <xdr:rowOff>68199</xdr:rowOff>
    </xdr:to>
    <xdr:sp macro="" textlink="">
      <xdr:nvSpPr>
        <xdr:cNvPr id="877" name="フローチャート: 判断 876"/>
        <xdr:cNvSpPr/>
      </xdr:nvSpPr>
      <xdr:spPr>
        <a:xfrm>
          <a:off x="19494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59326</xdr:rowOff>
    </xdr:from>
    <xdr:ext cx="534377" cy="259045"/>
    <xdr:sp macro="" textlink="">
      <xdr:nvSpPr>
        <xdr:cNvPr id="878" name="テキスト ボックス 877"/>
        <xdr:cNvSpPr txBox="1"/>
      </xdr:nvSpPr>
      <xdr:spPr>
        <a:xfrm>
          <a:off x="19278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90827</xdr:rowOff>
    </xdr:from>
    <xdr:to>
      <xdr:col>98</xdr:col>
      <xdr:colOff>38100</xdr:colOff>
      <xdr:row>76</xdr:row>
      <xdr:rowOff>20977</xdr:rowOff>
    </xdr:to>
    <xdr:sp macro="" textlink="">
      <xdr:nvSpPr>
        <xdr:cNvPr id="879" name="フローチャート: 判断 878"/>
        <xdr:cNvSpPr/>
      </xdr:nvSpPr>
      <xdr:spPr>
        <a:xfrm>
          <a:off x="18605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12104</xdr:rowOff>
    </xdr:from>
    <xdr:ext cx="534377" cy="259045"/>
    <xdr:sp macro="" textlink="">
      <xdr:nvSpPr>
        <xdr:cNvPr id="880" name="テキスト ボックス 879"/>
        <xdr:cNvSpPr txBox="1"/>
      </xdr:nvSpPr>
      <xdr:spPr>
        <a:xfrm>
          <a:off x="18389111" y="13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1" name="テキスト ボックス 88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2" name="テキスト ボックス 88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3" name="テキスト ボックス 88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4" name="テキスト ボックス 88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5" name="テキスト ボックス 88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162933</xdr:rowOff>
    </xdr:from>
    <xdr:to>
      <xdr:col>116</xdr:col>
      <xdr:colOff>114300</xdr:colOff>
      <xdr:row>75</xdr:row>
      <xdr:rowOff>93083</xdr:rowOff>
    </xdr:to>
    <xdr:sp macro="" textlink="">
      <xdr:nvSpPr>
        <xdr:cNvPr id="886" name="楕円 885"/>
        <xdr:cNvSpPr/>
      </xdr:nvSpPr>
      <xdr:spPr>
        <a:xfrm>
          <a:off x="22110700" y="1285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14360</xdr:rowOff>
    </xdr:from>
    <xdr:ext cx="534377" cy="259045"/>
    <xdr:sp macro="" textlink="">
      <xdr:nvSpPr>
        <xdr:cNvPr id="887" name="繰出金該当値テキスト"/>
        <xdr:cNvSpPr txBox="1"/>
      </xdr:nvSpPr>
      <xdr:spPr>
        <a:xfrm>
          <a:off x="22212300" y="1270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136318</xdr:rowOff>
    </xdr:from>
    <xdr:to>
      <xdr:col>112</xdr:col>
      <xdr:colOff>38100</xdr:colOff>
      <xdr:row>74</xdr:row>
      <xdr:rowOff>66468</xdr:rowOff>
    </xdr:to>
    <xdr:sp macro="" textlink="">
      <xdr:nvSpPr>
        <xdr:cNvPr id="888" name="楕円 887"/>
        <xdr:cNvSpPr/>
      </xdr:nvSpPr>
      <xdr:spPr>
        <a:xfrm>
          <a:off x="21272500" y="1265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82995</xdr:rowOff>
    </xdr:from>
    <xdr:ext cx="534377" cy="259045"/>
    <xdr:sp macro="" textlink="">
      <xdr:nvSpPr>
        <xdr:cNvPr id="889" name="テキスト ボックス 888"/>
        <xdr:cNvSpPr txBox="1"/>
      </xdr:nvSpPr>
      <xdr:spPr>
        <a:xfrm>
          <a:off x="21056111" y="1242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35277</xdr:rowOff>
    </xdr:from>
    <xdr:to>
      <xdr:col>107</xdr:col>
      <xdr:colOff>101600</xdr:colOff>
      <xdr:row>73</xdr:row>
      <xdr:rowOff>136877</xdr:rowOff>
    </xdr:to>
    <xdr:sp macro="" textlink="">
      <xdr:nvSpPr>
        <xdr:cNvPr id="890" name="楕円 889"/>
        <xdr:cNvSpPr/>
      </xdr:nvSpPr>
      <xdr:spPr>
        <a:xfrm>
          <a:off x="20383500" y="125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153404</xdr:rowOff>
    </xdr:from>
    <xdr:ext cx="534377" cy="259045"/>
    <xdr:sp macro="" textlink="">
      <xdr:nvSpPr>
        <xdr:cNvPr id="891" name="テキスト ボックス 890"/>
        <xdr:cNvSpPr txBox="1"/>
      </xdr:nvSpPr>
      <xdr:spPr>
        <a:xfrm>
          <a:off x="20167111" y="1232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1901</xdr:rowOff>
    </xdr:from>
    <xdr:to>
      <xdr:col>102</xdr:col>
      <xdr:colOff>165100</xdr:colOff>
      <xdr:row>73</xdr:row>
      <xdr:rowOff>103501</xdr:rowOff>
    </xdr:to>
    <xdr:sp macro="" textlink="">
      <xdr:nvSpPr>
        <xdr:cNvPr id="892" name="楕円 891"/>
        <xdr:cNvSpPr/>
      </xdr:nvSpPr>
      <xdr:spPr>
        <a:xfrm>
          <a:off x="19494500" y="1251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120028</xdr:rowOff>
    </xdr:from>
    <xdr:ext cx="534377" cy="259045"/>
    <xdr:sp macro="" textlink="">
      <xdr:nvSpPr>
        <xdr:cNvPr id="893" name="テキスト ボックス 892"/>
        <xdr:cNvSpPr txBox="1"/>
      </xdr:nvSpPr>
      <xdr:spPr>
        <a:xfrm>
          <a:off x="19278111" y="1229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63232</xdr:rowOff>
    </xdr:from>
    <xdr:to>
      <xdr:col>98</xdr:col>
      <xdr:colOff>38100</xdr:colOff>
      <xdr:row>73</xdr:row>
      <xdr:rowOff>164832</xdr:rowOff>
    </xdr:to>
    <xdr:sp macro="" textlink="">
      <xdr:nvSpPr>
        <xdr:cNvPr id="894" name="楕円 893"/>
        <xdr:cNvSpPr/>
      </xdr:nvSpPr>
      <xdr:spPr>
        <a:xfrm>
          <a:off x="18605500" y="1257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9909</xdr:rowOff>
    </xdr:from>
    <xdr:ext cx="534377" cy="259045"/>
    <xdr:sp macro="" textlink="">
      <xdr:nvSpPr>
        <xdr:cNvPr id="895" name="テキスト ボックス 894"/>
        <xdr:cNvSpPr txBox="1"/>
      </xdr:nvSpPr>
      <xdr:spPr>
        <a:xfrm>
          <a:off x="18389111" y="1235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6" name="正方形/長方形 89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7" name="正方形/長方形 89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8" name="正方形/長方形 89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9" name="正方形/長方形 89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0" name="正方形/長方形 89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1" name="正方形/長方形 90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2" name="正方形/長方形 90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3" name="正方形/長方形 90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4" name="テキスト ボックス 90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5" name="直線コネクタ 90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6" name="直線コネクタ 90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7" name="テキスト ボックス 90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9" name="テキスト ボックス 90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1" name="直線コネクタ 91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6" name="直線コネクタ 91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フローチャート: 判断 91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9" name="直線コネクタ 91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0" name="フローチャート: 判断 91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1" name="テキスト ボックス 92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2" name="直線コネクタ 92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3" name="フローチャート: 判断 92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4" name="テキスト ボックス 92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5" name="直線コネクタ 92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6" name="フローチャート: 判断 92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7" name="テキスト ボックス 92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フローチャート: 判断 92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9" name="テキスト ボックス 92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5" name="楕円 93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7" name="楕円 93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8" name="テキスト ボックス 93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9" name="楕円 93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0" name="テキスト ボックス 93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1" name="楕円 94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2" name="テキスト ボックス 94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3" name="楕円 94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4" name="テキスト ボックス 94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歳出予算総額は、住民一人当たり約</a:t>
          </a:r>
          <a:r>
            <a:rPr kumimoji="1" lang="en-US" altLang="ja-JP" sz="1300">
              <a:latin typeface="ＭＳ Ｐゴシック" panose="020B0600070205080204" pitchFamily="50" charset="-128"/>
              <a:ea typeface="ＭＳ Ｐゴシック" panose="020B0600070205080204" pitchFamily="50" charset="-128"/>
            </a:rPr>
            <a:t>470</a:t>
          </a:r>
          <a:r>
            <a:rPr kumimoji="1" lang="ja-JP" altLang="en-US" sz="1300">
              <a:latin typeface="ＭＳ Ｐゴシック" panose="020B0600070205080204" pitchFamily="50" charset="-128"/>
              <a:ea typeface="ＭＳ Ｐゴシック" panose="020B0600070205080204" pitchFamily="50" charset="-128"/>
            </a:rPr>
            <a:t>千円となっている。人件費については、住民一人当たり</a:t>
          </a:r>
          <a:r>
            <a:rPr kumimoji="1" lang="en-US" altLang="ja-JP" sz="1300">
              <a:latin typeface="ＭＳ Ｐゴシック" panose="020B0600070205080204" pitchFamily="50" charset="-128"/>
              <a:ea typeface="ＭＳ Ｐゴシック" panose="020B0600070205080204" pitchFamily="50" charset="-128"/>
            </a:rPr>
            <a:t>55,809</a:t>
          </a:r>
          <a:r>
            <a:rPr kumimoji="1" lang="ja-JP" altLang="en-US" sz="1300">
              <a:latin typeface="ＭＳ Ｐゴシック" panose="020B0600070205080204" pitchFamily="50" charset="-128"/>
              <a:ea typeface="ＭＳ Ｐゴシック" panose="020B0600070205080204" pitchFamily="50" charset="-128"/>
            </a:rPr>
            <a:t>円となっており、類似団体平均の</a:t>
          </a:r>
          <a:r>
            <a:rPr kumimoji="1" lang="en-US" altLang="ja-JP" sz="1300">
              <a:latin typeface="ＭＳ Ｐゴシック" panose="020B0600070205080204" pitchFamily="50" charset="-128"/>
              <a:ea typeface="ＭＳ Ｐゴシック" panose="020B0600070205080204" pitchFamily="50" charset="-128"/>
            </a:rPr>
            <a:t>63,339</a:t>
          </a:r>
          <a:r>
            <a:rPr kumimoji="1" lang="ja-JP" altLang="en-US" sz="1300">
              <a:latin typeface="ＭＳ Ｐゴシック" panose="020B0600070205080204" pitchFamily="50" charset="-128"/>
              <a:ea typeface="ＭＳ Ｐゴシック" panose="020B0600070205080204" pitchFamily="50" charset="-128"/>
            </a:rPr>
            <a:t>円及び県平均</a:t>
          </a:r>
          <a:r>
            <a:rPr kumimoji="1" lang="en-US" altLang="ja-JP" sz="1300">
              <a:latin typeface="ＭＳ Ｐゴシック" panose="020B0600070205080204" pitchFamily="50" charset="-128"/>
              <a:ea typeface="ＭＳ Ｐゴシック" panose="020B0600070205080204" pitchFamily="50" charset="-128"/>
            </a:rPr>
            <a:t>65,897</a:t>
          </a:r>
          <a:r>
            <a:rPr kumimoji="1" lang="ja-JP" altLang="en-US" sz="1300">
              <a:latin typeface="ＭＳ Ｐゴシック" panose="020B0600070205080204" pitchFamily="50" charset="-128"/>
              <a:ea typeface="ＭＳ Ｐゴシック" panose="020B0600070205080204" pitchFamily="50" charset="-128"/>
            </a:rPr>
            <a:t>円を下回っており、過去３年間においては</a:t>
          </a:r>
          <a:r>
            <a:rPr kumimoji="1" lang="en-US" altLang="ja-JP" sz="1300">
              <a:latin typeface="ＭＳ Ｐゴシック" panose="020B0600070205080204" pitchFamily="50" charset="-128"/>
              <a:ea typeface="ＭＳ Ｐゴシック" panose="020B0600070205080204" pitchFamily="50" charset="-128"/>
            </a:rPr>
            <a:t>55,000</a:t>
          </a:r>
          <a:r>
            <a:rPr kumimoji="1" lang="ja-JP" altLang="en-US" sz="1300">
              <a:latin typeface="ＭＳ Ｐゴシック" panose="020B0600070205080204" pitchFamily="50" charset="-128"/>
              <a:ea typeface="ＭＳ Ｐゴシック" panose="020B0600070205080204" pitchFamily="50" charset="-128"/>
            </a:rPr>
            <a:t>円程度で推移してきており、類似団体２１団体中１６番目と低い水準となっている。しかしながら、普通建設事業費においては、類似団体平均の一人当たり</a:t>
          </a:r>
          <a:r>
            <a:rPr kumimoji="1" lang="en-US" altLang="ja-JP" sz="1300">
              <a:latin typeface="ＭＳ Ｐゴシック" panose="020B0600070205080204" pitchFamily="50" charset="-128"/>
              <a:ea typeface="ＭＳ Ｐゴシック" panose="020B0600070205080204" pitchFamily="50" charset="-128"/>
            </a:rPr>
            <a:t>66,863</a:t>
          </a:r>
          <a:r>
            <a:rPr kumimoji="1" lang="ja-JP" altLang="en-US" sz="1300">
              <a:latin typeface="ＭＳ Ｐゴシック" panose="020B0600070205080204" pitchFamily="50" charset="-128"/>
              <a:ea typeface="ＭＳ Ｐゴシック" panose="020B0600070205080204" pitchFamily="50" charset="-128"/>
            </a:rPr>
            <a:t>円を上回る</a:t>
          </a:r>
          <a:r>
            <a:rPr kumimoji="1" lang="en-US" altLang="ja-JP" sz="1300">
              <a:latin typeface="ＭＳ Ｐゴシック" panose="020B0600070205080204" pitchFamily="50" charset="-128"/>
              <a:ea typeface="ＭＳ Ｐゴシック" panose="020B0600070205080204" pitchFamily="50" charset="-128"/>
            </a:rPr>
            <a:t>72,225</a:t>
          </a:r>
          <a:r>
            <a:rPr kumimoji="1" lang="ja-JP" altLang="en-US" sz="1300">
              <a:latin typeface="ＭＳ Ｐゴシック" panose="020B0600070205080204" pitchFamily="50" charset="-128"/>
              <a:ea typeface="ＭＳ Ｐゴシック" panose="020B0600070205080204" pitchFamily="50" charset="-128"/>
            </a:rPr>
            <a:t>円の、２１団体中９番目となっている。中でも新規整備費については、</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２７年度から</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２９年度においては減少となっていたが、</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３０年度においては、小学校校舎増改築事業や勝連城跡周辺文化観光拠点施設整備事業に加え、防災情報伝達システム整備事業や消防庁舎建設事業等があり、類似団体２１団体中４番目と高い水準となっている。また、扶助費については年々増加傾向であり、</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３０年度における住民一人当たりのコストは約</a:t>
          </a:r>
          <a:r>
            <a:rPr kumimoji="1" lang="en-US" altLang="ja-JP" sz="1300">
              <a:latin typeface="ＭＳ Ｐゴシック" panose="020B0600070205080204" pitchFamily="50" charset="-128"/>
              <a:ea typeface="ＭＳ Ｐゴシック" panose="020B0600070205080204" pitchFamily="50" charset="-128"/>
            </a:rPr>
            <a:t>159,339</a:t>
          </a:r>
          <a:r>
            <a:rPr kumimoji="1" lang="ja-JP" altLang="en-US" sz="1300">
              <a:latin typeface="ＭＳ Ｐゴシック" panose="020B0600070205080204" pitchFamily="50" charset="-128"/>
              <a:ea typeface="ＭＳ Ｐゴシック" panose="020B0600070205080204" pitchFamily="50" charset="-128"/>
            </a:rPr>
            <a:t>円であり、</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２６年度の一人当たり</a:t>
          </a:r>
          <a:r>
            <a:rPr kumimoji="1" lang="en-US" altLang="ja-JP" sz="1300">
              <a:latin typeface="ＭＳ Ｐゴシック" panose="020B0600070205080204" pitchFamily="50" charset="-128"/>
              <a:ea typeface="ＭＳ Ｐゴシック" panose="020B0600070205080204" pitchFamily="50" charset="-128"/>
            </a:rPr>
            <a:t>130,510</a:t>
          </a:r>
          <a:r>
            <a:rPr kumimoji="1" lang="ja-JP" altLang="en-US" sz="1300">
              <a:latin typeface="ＭＳ Ｐゴシック" panose="020B0600070205080204" pitchFamily="50" charset="-128"/>
              <a:ea typeface="ＭＳ Ｐゴシック" panose="020B0600070205080204" pitchFamily="50" charset="-128"/>
            </a:rPr>
            <a:t>円より約</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％の増となっており、類似団２１団体中３番目の高い水準となっている。扶助費については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今後も、幼児教育・保育の無償化、少子高齢化に伴う社会保障経費により、増額するものと見込まれるが、適正な制度運営に取り組むとともに、経常一般財源の確保と経常的な管理経費の節減等に努める。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沖縄県うるま市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123,976
122,815
87.02
60,399,801
58,342,078
1,829,010
27,524,149
49,491,637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104648</xdr:rowOff>
    </xdr:from>
    <xdr:to>
      <xdr:col>24</xdr:col>
      <xdr:colOff>62865</xdr:colOff>
      <xdr:row>39</xdr:row>
      <xdr:rowOff>72644</xdr:rowOff>
    </xdr:to>
    <xdr:cxnSp macro="">
      <xdr:nvCxnSpPr>
        <xdr:cNvPr id="56" name="直線コネクタ 55"/>
        <xdr:cNvCxnSpPr/>
      </xdr:nvCxnSpPr>
      <xdr:spPr>
        <a:xfrm flipV="1">
          <a:off x="4633595" y="5419598"/>
          <a:ext cx="127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76471</xdr:rowOff>
    </xdr:from>
    <xdr:ext cx="469744" cy="259045"/>
    <xdr:sp macro="" textlink="">
      <xdr:nvSpPr>
        <xdr:cNvPr id="57" name="議会費最小値テキスト"/>
        <xdr:cNvSpPr txBox="1"/>
      </xdr:nvSpPr>
      <xdr:spPr>
        <a:xfrm>
          <a:off x="4686300" y="676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72644</xdr:rowOff>
    </xdr:from>
    <xdr:to>
      <xdr:col>24</xdr:col>
      <xdr:colOff>152400</xdr:colOff>
      <xdr:row>39</xdr:row>
      <xdr:rowOff>72644</xdr:rowOff>
    </xdr:to>
    <xdr:cxnSp macro="">
      <xdr:nvCxnSpPr>
        <xdr:cNvPr id="58" name="直線コネクタ 57"/>
        <xdr:cNvCxnSpPr/>
      </xdr:nvCxnSpPr>
      <xdr:spPr>
        <a:xfrm>
          <a:off x="4546600" y="6759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51325</xdr:rowOff>
    </xdr:from>
    <xdr:ext cx="469744" cy="259045"/>
    <xdr:sp macro="" textlink="">
      <xdr:nvSpPr>
        <xdr:cNvPr id="59" name="議会費最大値テキスト"/>
        <xdr:cNvSpPr txBox="1"/>
      </xdr:nvSpPr>
      <xdr:spPr>
        <a:xfrm>
          <a:off x="4686300" y="519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104648</xdr:rowOff>
    </xdr:from>
    <xdr:to>
      <xdr:col>24</xdr:col>
      <xdr:colOff>152400</xdr:colOff>
      <xdr:row>31</xdr:row>
      <xdr:rowOff>104648</xdr:rowOff>
    </xdr:to>
    <xdr:cxnSp macro="">
      <xdr:nvCxnSpPr>
        <xdr:cNvPr id="60" name="直線コネクタ 59"/>
        <xdr:cNvCxnSpPr/>
      </xdr:nvCxnSpPr>
      <xdr:spPr>
        <a:xfrm>
          <a:off x="4546600" y="5419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88646</xdr:rowOff>
    </xdr:from>
    <xdr:to>
      <xdr:col>24</xdr:col>
      <xdr:colOff>63500</xdr:colOff>
      <xdr:row>35</xdr:row>
      <xdr:rowOff>141224</xdr:rowOff>
    </xdr:to>
    <xdr:cxnSp macro="">
      <xdr:nvCxnSpPr>
        <xdr:cNvPr id="61" name="直線コネクタ 60"/>
        <xdr:cNvCxnSpPr/>
      </xdr:nvCxnSpPr>
      <xdr:spPr>
        <a:xfrm>
          <a:off x="3797300" y="6089396"/>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90441</xdr:rowOff>
    </xdr:from>
    <xdr:ext cx="469744" cy="259045"/>
    <xdr:sp macro="" textlink="">
      <xdr:nvSpPr>
        <xdr:cNvPr id="62" name="議会費平均値テキスト"/>
        <xdr:cNvSpPr txBox="1"/>
      </xdr:nvSpPr>
      <xdr:spPr>
        <a:xfrm>
          <a:off x="4686300" y="5919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67564</xdr:rowOff>
    </xdr:from>
    <xdr:to>
      <xdr:col>24</xdr:col>
      <xdr:colOff>114300</xdr:colOff>
      <xdr:row>35</xdr:row>
      <xdr:rowOff>169164</xdr:rowOff>
    </xdr:to>
    <xdr:sp macro="" textlink="">
      <xdr:nvSpPr>
        <xdr:cNvPr id="63" name="フローチャート: 判断 62"/>
        <xdr:cNvSpPr/>
      </xdr:nvSpPr>
      <xdr:spPr>
        <a:xfrm>
          <a:off x="45847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58928</xdr:rowOff>
    </xdr:from>
    <xdr:to>
      <xdr:col>19</xdr:col>
      <xdr:colOff>177800</xdr:colOff>
      <xdr:row>35</xdr:row>
      <xdr:rowOff>88646</xdr:rowOff>
    </xdr:to>
    <xdr:cxnSp macro="">
      <xdr:nvCxnSpPr>
        <xdr:cNvPr id="64" name="直線コネクタ 63"/>
        <xdr:cNvCxnSpPr/>
      </xdr:nvCxnSpPr>
      <xdr:spPr>
        <a:xfrm>
          <a:off x="2908300" y="605967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53848</xdr:rowOff>
    </xdr:from>
    <xdr:to>
      <xdr:col>20</xdr:col>
      <xdr:colOff>38100</xdr:colOff>
      <xdr:row>35</xdr:row>
      <xdr:rowOff>155448</xdr:rowOff>
    </xdr:to>
    <xdr:sp macro="" textlink="">
      <xdr:nvSpPr>
        <xdr:cNvPr id="65" name="フローチャート: 判断 64"/>
        <xdr:cNvSpPr/>
      </xdr:nvSpPr>
      <xdr:spPr>
        <a:xfrm>
          <a:off x="3746500" y="605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146575</xdr:rowOff>
    </xdr:from>
    <xdr:ext cx="469744" cy="259045"/>
    <xdr:sp macro="" textlink="">
      <xdr:nvSpPr>
        <xdr:cNvPr id="66" name="テキスト ボックス 65"/>
        <xdr:cNvSpPr txBox="1"/>
      </xdr:nvSpPr>
      <xdr:spPr>
        <a:xfrm>
          <a:off x="3562428" y="614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39116</xdr:rowOff>
    </xdr:from>
    <xdr:to>
      <xdr:col>15</xdr:col>
      <xdr:colOff>50800</xdr:colOff>
      <xdr:row>35</xdr:row>
      <xdr:rowOff>58928</xdr:rowOff>
    </xdr:to>
    <xdr:cxnSp macro="">
      <xdr:nvCxnSpPr>
        <xdr:cNvPr id="67" name="直線コネクタ 66"/>
        <xdr:cNvCxnSpPr/>
      </xdr:nvCxnSpPr>
      <xdr:spPr>
        <a:xfrm>
          <a:off x="2019300" y="5868416"/>
          <a:ext cx="889000" cy="19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72898</xdr:rowOff>
    </xdr:from>
    <xdr:to>
      <xdr:col>15</xdr:col>
      <xdr:colOff>101600</xdr:colOff>
      <xdr:row>36</xdr:row>
      <xdr:rowOff>3048</xdr:rowOff>
    </xdr:to>
    <xdr:sp macro="" textlink="">
      <xdr:nvSpPr>
        <xdr:cNvPr id="68" name="フローチャート: 判断 67"/>
        <xdr:cNvSpPr/>
      </xdr:nvSpPr>
      <xdr:spPr>
        <a:xfrm>
          <a:off x="28575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165625</xdr:rowOff>
    </xdr:from>
    <xdr:ext cx="469744" cy="259045"/>
    <xdr:sp macro="" textlink="">
      <xdr:nvSpPr>
        <xdr:cNvPr id="69" name="テキスト ボックス 68"/>
        <xdr:cNvSpPr txBox="1"/>
      </xdr:nvSpPr>
      <xdr:spPr>
        <a:xfrm>
          <a:off x="2673428"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39116</xdr:rowOff>
    </xdr:from>
    <xdr:to>
      <xdr:col>10</xdr:col>
      <xdr:colOff>114300</xdr:colOff>
      <xdr:row>34</xdr:row>
      <xdr:rowOff>45212</xdr:rowOff>
    </xdr:to>
    <xdr:cxnSp macro="">
      <xdr:nvCxnSpPr>
        <xdr:cNvPr id="70" name="直線コネクタ 69"/>
        <xdr:cNvCxnSpPr/>
      </xdr:nvCxnSpPr>
      <xdr:spPr>
        <a:xfrm flipV="1">
          <a:off x="1130300" y="586841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75184</xdr:rowOff>
    </xdr:from>
    <xdr:to>
      <xdr:col>10</xdr:col>
      <xdr:colOff>165100</xdr:colOff>
      <xdr:row>35</xdr:row>
      <xdr:rowOff>5334</xdr:rowOff>
    </xdr:to>
    <xdr:sp macro="" textlink="">
      <xdr:nvSpPr>
        <xdr:cNvPr id="71" name="フローチャート: 判断 70"/>
        <xdr:cNvSpPr/>
      </xdr:nvSpPr>
      <xdr:spPr>
        <a:xfrm>
          <a:off x="1968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167911</xdr:rowOff>
    </xdr:from>
    <xdr:ext cx="469744" cy="259045"/>
    <xdr:sp macro="" textlink="">
      <xdr:nvSpPr>
        <xdr:cNvPr id="72" name="テキスト ボックス 71"/>
        <xdr:cNvSpPr txBox="1"/>
      </xdr:nvSpPr>
      <xdr:spPr>
        <a:xfrm>
          <a:off x="1784428" y="59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124477</xdr:rowOff>
    </xdr:from>
    <xdr:ext cx="469744" cy="259045"/>
    <xdr:sp macro="" textlink="">
      <xdr:nvSpPr>
        <xdr:cNvPr id="74" name="テキスト ボックス 73"/>
        <xdr:cNvSpPr txBox="1"/>
      </xdr:nvSpPr>
      <xdr:spPr>
        <a:xfrm>
          <a:off x="895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90424</xdr:rowOff>
    </xdr:from>
    <xdr:to>
      <xdr:col>24</xdr:col>
      <xdr:colOff>114300</xdr:colOff>
      <xdr:row>36</xdr:row>
      <xdr:rowOff>20574</xdr:rowOff>
    </xdr:to>
    <xdr:sp macro="" textlink="">
      <xdr:nvSpPr>
        <xdr:cNvPr id="80" name="楕円 79"/>
        <xdr:cNvSpPr/>
      </xdr:nvSpPr>
      <xdr:spPr>
        <a:xfrm>
          <a:off x="4584700" y="609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68851</xdr:rowOff>
    </xdr:from>
    <xdr:ext cx="469744" cy="259045"/>
    <xdr:sp macro="" textlink="">
      <xdr:nvSpPr>
        <xdr:cNvPr id="81" name="議会費該当値テキスト"/>
        <xdr:cNvSpPr txBox="1"/>
      </xdr:nvSpPr>
      <xdr:spPr>
        <a:xfrm>
          <a:off x="4686300" y="606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37846</xdr:rowOff>
    </xdr:from>
    <xdr:to>
      <xdr:col>20</xdr:col>
      <xdr:colOff>38100</xdr:colOff>
      <xdr:row>35</xdr:row>
      <xdr:rowOff>139446</xdr:rowOff>
    </xdr:to>
    <xdr:sp macro="" textlink="">
      <xdr:nvSpPr>
        <xdr:cNvPr id="82" name="楕円 81"/>
        <xdr:cNvSpPr/>
      </xdr:nvSpPr>
      <xdr:spPr>
        <a:xfrm>
          <a:off x="3746500" y="603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155973</xdr:rowOff>
    </xdr:from>
    <xdr:ext cx="469744" cy="259045"/>
    <xdr:sp macro="" textlink="">
      <xdr:nvSpPr>
        <xdr:cNvPr id="83" name="テキスト ボックス 82"/>
        <xdr:cNvSpPr txBox="1"/>
      </xdr:nvSpPr>
      <xdr:spPr>
        <a:xfrm>
          <a:off x="3562428" y="581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8128</xdr:rowOff>
    </xdr:from>
    <xdr:to>
      <xdr:col>15</xdr:col>
      <xdr:colOff>101600</xdr:colOff>
      <xdr:row>35</xdr:row>
      <xdr:rowOff>109728</xdr:rowOff>
    </xdr:to>
    <xdr:sp macro="" textlink="">
      <xdr:nvSpPr>
        <xdr:cNvPr id="84" name="楕円 83"/>
        <xdr:cNvSpPr/>
      </xdr:nvSpPr>
      <xdr:spPr>
        <a:xfrm>
          <a:off x="2857500" y="600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126255</xdr:rowOff>
    </xdr:from>
    <xdr:ext cx="469744" cy="259045"/>
    <xdr:sp macro="" textlink="">
      <xdr:nvSpPr>
        <xdr:cNvPr id="85" name="テキスト ボックス 84"/>
        <xdr:cNvSpPr txBox="1"/>
      </xdr:nvSpPr>
      <xdr:spPr>
        <a:xfrm>
          <a:off x="2673428" y="578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159766</xdr:rowOff>
    </xdr:from>
    <xdr:to>
      <xdr:col>10</xdr:col>
      <xdr:colOff>165100</xdr:colOff>
      <xdr:row>34</xdr:row>
      <xdr:rowOff>89916</xdr:rowOff>
    </xdr:to>
    <xdr:sp macro="" textlink="">
      <xdr:nvSpPr>
        <xdr:cNvPr id="86" name="楕円 85"/>
        <xdr:cNvSpPr/>
      </xdr:nvSpPr>
      <xdr:spPr>
        <a:xfrm>
          <a:off x="1968500" y="58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106443</xdr:rowOff>
    </xdr:from>
    <xdr:ext cx="469744" cy="259045"/>
    <xdr:sp macro="" textlink="">
      <xdr:nvSpPr>
        <xdr:cNvPr id="87" name="テキスト ボックス 86"/>
        <xdr:cNvSpPr txBox="1"/>
      </xdr:nvSpPr>
      <xdr:spPr>
        <a:xfrm>
          <a:off x="1784428" y="559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165862</xdr:rowOff>
    </xdr:from>
    <xdr:to>
      <xdr:col>6</xdr:col>
      <xdr:colOff>38100</xdr:colOff>
      <xdr:row>34</xdr:row>
      <xdr:rowOff>96012</xdr:rowOff>
    </xdr:to>
    <xdr:sp macro="" textlink="">
      <xdr:nvSpPr>
        <xdr:cNvPr id="88" name="楕円 87"/>
        <xdr:cNvSpPr/>
      </xdr:nvSpPr>
      <xdr:spPr>
        <a:xfrm>
          <a:off x="1079500" y="582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112539</xdr:rowOff>
    </xdr:from>
    <xdr:ext cx="469744" cy="259045"/>
    <xdr:sp macro="" textlink="">
      <xdr:nvSpPr>
        <xdr:cNvPr id="89" name="テキスト ボックス 88"/>
        <xdr:cNvSpPr txBox="1"/>
      </xdr:nvSpPr>
      <xdr:spPr>
        <a:xfrm>
          <a:off x="895428" y="559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107734</xdr:rowOff>
    </xdr:from>
    <xdr:to>
      <xdr:col>24</xdr:col>
      <xdr:colOff>62865</xdr:colOff>
      <xdr:row>58</xdr:row>
      <xdr:rowOff>58300</xdr:rowOff>
    </xdr:to>
    <xdr:cxnSp macro="">
      <xdr:nvCxnSpPr>
        <xdr:cNvPr id="114" name="直線コネクタ 113"/>
        <xdr:cNvCxnSpPr/>
      </xdr:nvCxnSpPr>
      <xdr:spPr>
        <a:xfrm flipV="1">
          <a:off x="4633595" y="8680234"/>
          <a:ext cx="1270" cy="1322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62127</xdr:rowOff>
    </xdr:from>
    <xdr:ext cx="534377" cy="259045"/>
    <xdr:sp macro="" textlink="">
      <xdr:nvSpPr>
        <xdr:cNvPr id="115" name="総務費最小値テキスト"/>
        <xdr:cNvSpPr txBox="1"/>
      </xdr:nvSpPr>
      <xdr:spPr>
        <a:xfrm>
          <a:off x="4686300" y="1000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58300</xdr:rowOff>
    </xdr:from>
    <xdr:to>
      <xdr:col>24</xdr:col>
      <xdr:colOff>152400</xdr:colOff>
      <xdr:row>58</xdr:row>
      <xdr:rowOff>58300</xdr:rowOff>
    </xdr:to>
    <xdr:cxnSp macro="">
      <xdr:nvCxnSpPr>
        <xdr:cNvPr id="116" name="直線コネクタ 115"/>
        <xdr:cNvCxnSpPr/>
      </xdr:nvCxnSpPr>
      <xdr:spPr>
        <a:xfrm>
          <a:off x="4546600" y="100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54411</xdr:rowOff>
    </xdr:from>
    <xdr:ext cx="534377" cy="259045"/>
    <xdr:sp macro="" textlink="">
      <xdr:nvSpPr>
        <xdr:cNvPr id="117" name="総務費最大値テキスト"/>
        <xdr:cNvSpPr txBox="1"/>
      </xdr:nvSpPr>
      <xdr:spPr>
        <a:xfrm>
          <a:off x="4686300" y="845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107734</xdr:rowOff>
    </xdr:from>
    <xdr:to>
      <xdr:col>24</xdr:col>
      <xdr:colOff>152400</xdr:colOff>
      <xdr:row>50</xdr:row>
      <xdr:rowOff>107734</xdr:rowOff>
    </xdr:to>
    <xdr:cxnSp macro="">
      <xdr:nvCxnSpPr>
        <xdr:cNvPr id="118" name="直線コネクタ 117"/>
        <xdr:cNvCxnSpPr/>
      </xdr:nvCxnSpPr>
      <xdr:spPr>
        <a:xfrm>
          <a:off x="4546600" y="868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28429</xdr:rowOff>
    </xdr:from>
    <xdr:to>
      <xdr:col>24</xdr:col>
      <xdr:colOff>63500</xdr:colOff>
      <xdr:row>56</xdr:row>
      <xdr:rowOff>56032</xdr:rowOff>
    </xdr:to>
    <xdr:cxnSp macro="">
      <xdr:nvCxnSpPr>
        <xdr:cNvPr id="119" name="直線コネクタ 118"/>
        <xdr:cNvCxnSpPr/>
      </xdr:nvCxnSpPr>
      <xdr:spPr>
        <a:xfrm flipV="1">
          <a:off x="3797300" y="9629629"/>
          <a:ext cx="838200" cy="2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161231</xdr:rowOff>
    </xdr:from>
    <xdr:ext cx="534377" cy="259045"/>
    <xdr:sp macro="" textlink="">
      <xdr:nvSpPr>
        <xdr:cNvPr id="120" name="総務費平均値テキスト"/>
        <xdr:cNvSpPr txBox="1"/>
      </xdr:nvSpPr>
      <xdr:spPr>
        <a:xfrm>
          <a:off x="4686300" y="9248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138354</xdr:rowOff>
    </xdr:from>
    <xdr:to>
      <xdr:col>24</xdr:col>
      <xdr:colOff>114300</xdr:colOff>
      <xdr:row>55</xdr:row>
      <xdr:rowOff>68504</xdr:rowOff>
    </xdr:to>
    <xdr:sp macro="" textlink="">
      <xdr:nvSpPr>
        <xdr:cNvPr id="121" name="フローチャート: 判断 120"/>
        <xdr:cNvSpPr/>
      </xdr:nvSpPr>
      <xdr:spPr>
        <a:xfrm>
          <a:off x="4584700" y="93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56032</xdr:rowOff>
    </xdr:from>
    <xdr:to>
      <xdr:col>19</xdr:col>
      <xdr:colOff>177800</xdr:colOff>
      <xdr:row>57</xdr:row>
      <xdr:rowOff>72739</xdr:rowOff>
    </xdr:to>
    <xdr:cxnSp macro="">
      <xdr:nvCxnSpPr>
        <xdr:cNvPr id="122" name="直線コネクタ 121"/>
        <xdr:cNvCxnSpPr/>
      </xdr:nvCxnSpPr>
      <xdr:spPr>
        <a:xfrm flipV="1">
          <a:off x="2908300" y="9657232"/>
          <a:ext cx="889000" cy="18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133896</xdr:rowOff>
    </xdr:from>
    <xdr:to>
      <xdr:col>20</xdr:col>
      <xdr:colOff>38100</xdr:colOff>
      <xdr:row>55</xdr:row>
      <xdr:rowOff>64046</xdr:rowOff>
    </xdr:to>
    <xdr:sp macro="" textlink="">
      <xdr:nvSpPr>
        <xdr:cNvPr id="123" name="フローチャート: 判断 122"/>
        <xdr:cNvSpPr/>
      </xdr:nvSpPr>
      <xdr:spPr>
        <a:xfrm>
          <a:off x="37465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80573</xdr:rowOff>
    </xdr:from>
    <xdr:ext cx="534377" cy="259045"/>
    <xdr:sp macro="" textlink="">
      <xdr:nvSpPr>
        <xdr:cNvPr id="124" name="テキスト ボックス 123"/>
        <xdr:cNvSpPr txBox="1"/>
      </xdr:nvSpPr>
      <xdr:spPr>
        <a:xfrm>
          <a:off x="3530111" y="916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31686</xdr:rowOff>
    </xdr:from>
    <xdr:to>
      <xdr:col>15</xdr:col>
      <xdr:colOff>50800</xdr:colOff>
      <xdr:row>57</xdr:row>
      <xdr:rowOff>72739</xdr:rowOff>
    </xdr:to>
    <xdr:cxnSp macro="">
      <xdr:nvCxnSpPr>
        <xdr:cNvPr id="125" name="直線コネクタ 124"/>
        <xdr:cNvCxnSpPr/>
      </xdr:nvCxnSpPr>
      <xdr:spPr>
        <a:xfrm>
          <a:off x="2019300" y="9461436"/>
          <a:ext cx="889000" cy="38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132944</xdr:rowOff>
    </xdr:from>
    <xdr:to>
      <xdr:col>15</xdr:col>
      <xdr:colOff>101600</xdr:colOff>
      <xdr:row>55</xdr:row>
      <xdr:rowOff>63094</xdr:rowOff>
    </xdr:to>
    <xdr:sp macro="" textlink="">
      <xdr:nvSpPr>
        <xdr:cNvPr id="126" name="フローチャート: 判断 125"/>
        <xdr:cNvSpPr/>
      </xdr:nvSpPr>
      <xdr:spPr>
        <a:xfrm>
          <a:off x="2857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79621</xdr:rowOff>
    </xdr:from>
    <xdr:ext cx="534377" cy="259045"/>
    <xdr:sp macro="" textlink="">
      <xdr:nvSpPr>
        <xdr:cNvPr id="127" name="テキスト ボックス 126"/>
        <xdr:cNvSpPr txBox="1"/>
      </xdr:nvSpPr>
      <xdr:spPr>
        <a:xfrm>
          <a:off x="2641111" y="916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31686</xdr:rowOff>
    </xdr:from>
    <xdr:to>
      <xdr:col>10</xdr:col>
      <xdr:colOff>114300</xdr:colOff>
      <xdr:row>56</xdr:row>
      <xdr:rowOff>67081</xdr:rowOff>
    </xdr:to>
    <xdr:cxnSp macro="">
      <xdr:nvCxnSpPr>
        <xdr:cNvPr id="128" name="直線コネクタ 127"/>
        <xdr:cNvCxnSpPr/>
      </xdr:nvCxnSpPr>
      <xdr:spPr>
        <a:xfrm flipV="1">
          <a:off x="1130300" y="9461436"/>
          <a:ext cx="889000" cy="20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65774</xdr:rowOff>
    </xdr:from>
    <xdr:to>
      <xdr:col>10</xdr:col>
      <xdr:colOff>165100</xdr:colOff>
      <xdr:row>55</xdr:row>
      <xdr:rowOff>167374</xdr:rowOff>
    </xdr:to>
    <xdr:sp macro="" textlink="">
      <xdr:nvSpPr>
        <xdr:cNvPr id="129" name="フローチャート: 判断 128"/>
        <xdr:cNvSpPr/>
      </xdr:nvSpPr>
      <xdr:spPr>
        <a:xfrm>
          <a:off x="1968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158501</xdr:rowOff>
    </xdr:from>
    <xdr:ext cx="534377" cy="259045"/>
    <xdr:sp macro="" textlink="">
      <xdr:nvSpPr>
        <xdr:cNvPr id="130" name="テキスト ボックス 129"/>
        <xdr:cNvSpPr txBox="1"/>
      </xdr:nvSpPr>
      <xdr:spPr>
        <a:xfrm>
          <a:off x="1752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11061</xdr:rowOff>
    </xdr:from>
    <xdr:to>
      <xdr:col>6</xdr:col>
      <xdr:colOff>38100</xdr:colOff>
      <xdr:row>56</xdr:row>
      <xdr:rowOff>112661</xdr:rowOff>
    </xdr:to>
    <xdr:sp macro="" textlink="">
      <xdr:nvSpPr>
        <xdr:cNvPr id="131" name="フローチャート: 判断 130"/>
        <xdr:cNvSpPr/>
      </xdr:nvSpPr>
      <xdr:spPr>
        <a:xfrm>
          <a:off x="1079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129188</xdr:rowOff>
    </xdr:from>
    <xdr:ext cx="534377" cy="259045"/>
    <xdr:sp macro="" textlink="">
      <xdr:nvSpPr>
        <xdr:cNvPr id="132" name="テキスト ボックス 131"/>
        <xdr:cNvSpPr txBox="1"/>
      </xdr:nvSpPr>
      <xdr:spPr>
        <a:xfrm>
          <a:off x="863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149079</xdr:rowOff>
    </xdr:from>
    <xdr:to>
      <xdr:col>24</xdr:col>
      <xdr:colOff>114300</xdr:colOff>
      <xdr:row>56</xdr:row>
      <xdr:rowOff>79229</xdr:rowOff>
    </xdr:to>
    <xdr:sp macro="" textlink="">
      <xdr:nvSpPr>
        <xdr:cNvPr id="138" name="楕円 137"/>
        <xdr:cNvSpPr/>
      </xdr:nvSpPr>
      <xdr:spPr>
        <a:xfrm>
          <a:off x="4584700" y="95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127506</xdr:rowOff>
    </xdr:from>
    <xdr:ext cx="534377" cy="259045"/>
    <xdr:sp macro="" textlink="">
      <xdr:nvSpPr>
        <xdr:cNvPr id="139" name="総務費該当値テキスト"/>
        <xdr:cNvSpPr txBox="1"/>
      </xdr:nvSpPr>
      <xdr:spPr>
        <a:xfrm>
          <a:off x="4686300" y="955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5232</xdr:rowOff>
    </xdr:from>
    <xdr:to>
      <xdr:col>20</xdr:col>
      <xdr:colOff>38100</xdr:colOff>
      <xdr:row>56</xdr:row>
      <xdr:rowOff>106832</xdr:rowOff>
    </xdr:to>
    <xdr:sp macro="" textlink="">
      <xdr:nvSpPr>
        <xdr:cNvPr id="140" name="楕円 139"/>
        <xdr:cNvSpPr/>
      </xdr:nvSpPr>
      <xdr:spPr>
        <a:xfrm>
          <a:off x="3746500" y="960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97959</xdr:rowOff>
    </xdr:from>
    <xdr:ext cx="534377" cy="259045"/>
    <xdr:sp macro="" textlink="">
      <xdr:nvSpPr>
        <xdr:cNvPr id="141" name="テキスト ボックス 140"/>
        <xdr:cNvSpPr txBox="1"/>
      </xdr:nvSpPr>
      <xdr:spPr>
        <a:xfrm>
          <a:off x="3530111" y="969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21939</xdr:rowOff>
    </xdr:from>
    <xdr:to>
      <xdr:col>15</xdr:col>
      <xdr:colOff>101600</xdr:colOff>
      <xdr:row>57</xdr:row>
      <xdr:rowOff>123539</xdr:rowOff>
    </xdr:to>
    <xdr:sp macro="" textlink="">
      <xdr:nvSpPr>
        <xdr:cNvPr id="142" name="楕円 141"/>
        <xdr:cNvSpPr/>
      </xdr:nvSpPr>
      <xdr:spPr>
        <a:xfrm>
          <a:off x="2857500" y="979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114666</xdr:rowOff>
    </xdr:from>
    <xdr:ext cx="534377" cy="259045"/>
    <xdr:sp macro="" textlink="">
      <xdr:nvSpPr>
        <xdr:cNvPr id="143" name="テキスト ボックス 142"/>
        <xdr:cNvSpPr txBox="1"/>
      </xdr:nvSpPr>
      <xdr:spPr>
        <a:xfrm>
          <a:off x="2641111" y="988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152336</xdr:rowOff>
    </xdr:from>
    <xdr:to>
      <xdr:col>10</xdr:col>
      <xdr:colOff>165100</xdr:colOff>
      <xdr:row>55</xdr:row>
      <xdr:rowOff>82486</xdr:rowOff>
    </xdr:to>
    <xdr:sp macro="" textlink="">
      <xdr:nvSpPr>
        <xdr:cNvPr id="144" name="楕円 143"/>
        <xdr:cNvSpPr/>
      </xdr:nvSpPr>
      <xdr:spPr>
        <a:xfrm>
          <a:off x="1968500" y="941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99013</xdr:rowOff>
    </xdr:from>
    <xdr:ext cx="534377" cy="259045"/>
    <xdr:sp macro="" textlink="">
      <xdr:nvSpPr>
        <xdr:cNvPr id="145" name="テキスト ボックス 144"/>
        <xdr:cNvSpPr txBox="1"/>
      </xdr:nvSpPr>
      <xdr:spPr>
        <a:xfrm>
          <a:off x="1752111" y="918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16281</xdr:rowOff>
    </xdr:from>
    <xdr:to>
      <xdr:col>6</xdr:col>
      <xdr:colOff>38100</xdr:colOff>
      <xdr:row>56</xdr:row>
      <xdr:rowOff>117881</xdr:rowOff>
    </xdr:to>
    <xdr:sp macro="" textlink="">
      <xdr:nvSpPr>
        <xdr:cNvPr id="146" name="楕円 145"/>
        <xdr:cNvSpPr/>
      </xdr:nvSpPr>
      <xdr:spPr>
        <a:xfrm>
          <a:off x="1079500" y="961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109008</xdr:rowOff>
    </xdr:from>
    <xdr:ext cx="534377" cy="259045"/>
    <xdr:sp macro="" textlink="">
      <xdr:nvSpPr>
        <xdr:cNvPr id="147" name="テキスト ボックス 146"/>
        <xdr:cNvSpPr txBox="1"/>
      </xdr:nvSpPr>
      <xdr:spPr>
        <a:xfrm>
          <a:off x="863111" y="971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161373</xdr:rowOff>
    </xdr:from>
    <xdr:to>
      <xdr:col>24</xdr:col>
      <xdr:colOff>62865</xdr:colOff>
      <xdr:row>78</xdr:row>
      <xdr:rowOff>109252</xdr:rowOff>
    </xdr:to>
    <xdr:cxnSp macro="">
      <xdr:nvCxnSpPr>
        <xdr:cNvPr id="174" name="直線コネクタ 173"/>
        <xdr:cNvCxnSpPr/>
      </xdr:nvCxnSpPr>
      <xdr:spPr>
        <a:xfrm flipV="1">
          <a:off x="4633595" y="12162873"/>
          <a:ext cx="1270" cy="13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113079</xdr:rowOff>
    </xdr:from>
    <xdr:ext cx="599010" cy="259045"/>
    <xdr:sp macro="" textlink="">
      <xdr:nvSpPr>
        <xdr:cNvPr id="175" name="民生費最小値テキスト"/>
        <xdr:cNvSpPr txBox="1"/>
      </xdr:nvSpPr>
      <xdr:spPr>
        <a:xfrm>
          <a:off x="4686300" y="1348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109252</xdr:rowOff>
    </xdr:from>
    <xdr:to>
      <xdr:col>24</xdr:col>
      <xdr:colOff>152400</xdr:colOff>
      <xdr:row>78</xdr:row>
      <xdr:rowOff>109252</xdr:rowOff>
    </xdr:to>
    <xdr:cxnSp macro="">
      <xdr:nvCxnSpPr>
        <xdr:cNvPr id="176" name="直線コネクタ 175"/>
        <xdr:cNvCxnSpPr/>
      </xdr:nvCxnSpPr>
      <xdr:spPr>
        <a:xfrm>
          <a:off x="4546600" y="13482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108050</xdr:rowOff>
    </xdr:from>
    <xdr:ext cx="599010" cy="259045"/>
    <xdr:sp macro="" textlink="">
      <xdr:nvSpPr>
        <xdr:cNvPr id="177" name="民生費最大値テキスト"/>
        <xdr:cNvSpPr txBox="1"/>
      </xdr:nvSpPr>
      <xdr:spPr>
        <a:xfrm>
          <a:off x="4686300" y="1193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161373</xdr:rowOff>
    </xdr:from>
    <xdr:to>
      <xdr:col>24</xdr:col>
      <xdr:colOff>152400</xdr:colOff>
      <xdr:row>70</xdr:row>
      <xdr:rowOff>161373</xdr:rowOff>
    </xdr:to>
    <xdr:cxnSp macro="">
      <xdr:nvCxnSpPr>
        <xdr:cNvPr id="178" name="直線コネクタ 177"/>
        <xdr:cNvCxnSpPr/>
      </xdr:nvCxnSpPr>
      <xdr:spPr>
        <a:xfrm>
          <a:off x="4546600" y="1216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124275</xdr:rowOff>
    </xdr:from>
    <xdr:to>
      <xdr:col>24</xdr:col>
      <xdr:colOff>63500</xdr:colOff>
      <xdr:row>72</xdr:row>
      <xdr:rowOff>135204</xdr:rowOff>
    </xdr:to>
    <xdr:cxnSp macro="">
      <xdr:nvCxnSpPr>
        <xdr:cNvPr id="179" name="直線コネクタ 178"/>
        <xdr:cNvCxnSpPr/>
      </xdr:nvCxnSpPr>
      <xdr:spPr>
        <a:xfrm flipV="1">
          <a:off x="3797300" y="12468675"/>
          <a:ext cx="838200" cy="1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138628</xdr:rowOff>
    </xdr:from>
    <xdr:ext cx="599010" cy="259045"/>
    <xdr:sp macro="" textlink="">
      <xdr:nvSpPr>
        <xdr:cNvPr id="180" name="民生費平均値テキスト"/>
        <xdr:cNvSpPr txBox="1"/>
      </xdr:nvSpPr>
      <xdr:spPr>
        <a:xfrm>
          <a:off x="4686300" y="129973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160201</xdr:rowOff>
    </xdr:from>
    <xdr:to>
      <xdr:col>24</xdr:col>
      <xdr:colOff>114300</xdr:colOff>
      <xdr:row>76</xdr:row>
      <xdr:rowOff>90351</xdr:rowOff>
    </xdr:to>
    <xdr:sp macro="" textlink="">
      <xdr:nvSpPr>
        <xdr:cNvPr id="181" name="フローチャート: 判断 180"/>
        <xdr:cNvSpPr/>
      </xdr:nvSpPr>
      <xdr:spPr>
        <a:xfrm>
          <a:off x="4584700" y="1301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135204</xdr:rowOff>
    </xdr:from>
    <xdr:to>
      <xdr:col>19</xdr:col>
      <xdr:colOff>177800</xdr:colOff>
      <xdr:row>73</xdr:row>
      <xdr:rowOff>77782</xdr:rowOff>
    </xdr:to>
    <xdr:cxnSp macro="">
      <xdr:nvCxnSpPr>
        <xdr:cNvPr id="182" name="直線コネクタ 181"/>
        <xdr:cNvCxnSpPr/>
      </xdr:nvCxnSpPr>
      <xdr:spPr>
        <a:xfrm flipV="1">
          <a:off x="2908300" y="12479604"/>
          <a:ext cx="889000" cy="11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1357</xdr:rowOff>
    </xdr:from>
    <xdr:to>
      <xdr:col>20</xdr:col>
      <xdr:colOff>38100</xdr:colOff>
      <xdr:row>76</xdr:row>
      <xdr:rowOff>102957</xdr:rowOff>
    </xdr:to>
    <xdr:sp macro="" textlink="">
      <xdr:nvSpPr>
        <xdr:cNvPr id="183" name="フローチャート: 判断 182"/>
        <xdr:cNvSpPr/>
      </xdr:nvSpPr>
      <xdr:spPr>
        <a:xfrm>
          <a:off x="37465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94084</xdr:rowOff>
    </xdr:from>
    <xdr:ext cx="599010" cy="259045"/>
    <xdr:sp macro="" textlink="">
      <xdr:nvSpPr>
        <xdr:cNvPr id="184" name="テキスト ボックス 183"/>
        <xdr:cNvSpPr txBox="1"/>
      </xdr:nvSpPr>
      <xdr:spPr>
        <a:xfrm>
          <a:off x="3497795" y="1312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77782</xdr:rowOff>
    </xdr:from>
    <xdr:to>
      <xdr:col>15</xdr:col>
      <xdr:colOff>50800</xdr:colOff>
      <xdr:row>74</xdr:row>
      <xdr:rowOff>56653</xdr:rowOff>
    </xdr:to>
    <xdr:cxnSp macro="">
      <xdr:nvCxnSpPr>
        <xdr:cNvPr id="185" name="直線コネクタ 184"/>
        <xdr:cNvCxnSpPr/>
      </xdr:nvCxnSpPr>
      <xdr:spPr>
        <a:xfrm flipV="1">
          <a:off x="2019300" y="12593632"/>
          <a:ext cx="889000" cy="15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40328</xdr:rowOff>
    </xdr:from>
    <xdr:to>
      <xdr:col>15</xdr:col>
      <xdr:colOff>101600</xdr:colOff>
      <xdr:row>76</xdr:row>
      <xdr:rowOff>141928</xdr:rowOff>
    </xdr:to>
    <xdr:sp macro="" textlink="">
      <xdr:nvSpPr>
        <xdr:cNvPr id="186" name="フローチャート: 判断 185"/>
        <xdr:cNvSpPr/>
      </xdr:nvSpPr>
      <xdr:spPr>
        <a:xfrm>
          <a:off x="2857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133055</xdr:rowOff>
    </xdr:from>
    <xdr:ext cx="599010" cy="259045"/>
    <xdr:sp macro="" textlink="">
      <xdr:nvSpPr>
        <xdr:cNvPr id="187" name="テキスト ボックス 186"/>
        <xdr:cNvSpPr txBox="1"/>
      </xdr:nvSpPr>
      <xdr:spPr>
        <a:xfrm>
          <a:off x="2608795" y="1316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56653</xdr:rowOff>
    </xdr:from>
    <xdr:to>
      <xdr:col>10</xdr:col>
      <xdr:colOff>114300</xdr:colOff>
      <xdr:row>75</xdr:row>
      <xdr:rowOff>12522</xdr:rowOff>
    </xdr:to>
    <xdr:cxnSp macro="">
      <xdr:nvCxnSpPr>
        <xdr:cNvPr id="188" name="直線コネクタ 187"/>
        <xdr:cNvCxnSpPr/>
      </xdr:nvCxnSpPr>
      <xdr:spPr>
        <a:xfrm flipV="1">
          <a:off x="1130300" y="12743953"/>
          <a:ext cx="889000" cy="12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86702</xdr:rowOff>
    </xdr:from>
    <xdr:to>
      <xdr:col>10</xdr:col>
      <xdr:colOff>165100</xdr:colOff>
      <xdr:row>77</xdr:row>
      <xdr:rowOff>16852</xdr:rowOff>
    </xdr:to>
    <xdr:sp macro="" textlink="">
      <xdr:nvSpPr>
        <xdr:cNvPr id="189" name="フローチャート: 判断 188"/>
        <xdr:cNvSpPr/>
      </xdr:nvSpPr>
      <xdr:spPr>
        <a:xfrm>
          <a:off x="1968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7979</xdr:rowOff>
    </xdr:from>
    <xdr:ext cx="599010" cy="259045"/>
    <xdr:sp macro="" textlink="">
      <xdr:nvSpPr>
        <xdr:cNvPr id="190" name="テキスト ボックス 189"/>
        <xdr:cNvSpPr txBox="1"/>
      </xdr:nvSpPr>
      <xdr:spPr>
        <a:xfrm>
          <a:off x="1719795" y="1320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158307</xdr:rowOff>
    </xdr:from>
    <xdr:to>
      <xdr:col>6</xdr:col>
      <xdr:colOff>38100</xdr:colOff>
      <xdr:row>78</xdr:row>
      <xdr:rowOff>88457</xdr:rowOff>
    </xdr:to>
    <xdr:sp macro="" textlink="">
      <xdr:nvSpPr>
        <xdr:cNvPr id="191" name="フローチャート: 判断 190"/>
        <xdr:cNvSpPr/>
      </xdr:nvSpPr>
      <xdr:spPr>
        <a:xfrm>
          <a:off x="1079500" y="133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79584</xdr:rowOff>
    </xdr:from>
    <xdr:ext cx="599010" cy="259045"/>
    <xdr:sp macro="" textlink="">
      <xdr:nvSpPr>
        <xdr:cNvPr id="192" name="テキスト ボックス 191"/>
        <xdr:cNvSpPr txBox="1"/>
      </xdr:nvSpPr>
      <xdr:spPr>
        <a:xfrm>
          <a:off x="830795" y="1345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73475</xdr:rowOff>
    </xdr:from>
    <xdr:to>
      <xdr:col>24</xdr:col>
      <xdr:colOff>114300</xdr:colOff>
      <xdr:row>73</xdr:row>
      <xdr:rowOff>3625</xdr:rowOff>
    </xdr:to>
    <xdr:sp macro="" textlink="">
      <xdr:nvSpPr>
        <xdr:cNvPr id="198" name="楕円 197"/>
        <xdr:cNvSpPr/>
      </xdr:nvSpPr>
      <xdr:spPr>
        <a:xfrm>
          <a:off x="4584700" y="1241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96352</xdr:rowOff>
    </xdr:from>
    <xdr:ext cx="599010" cy="259045"/>
    <xdr:sp macro="" textlink="">
      <xdr:nvSpPr>
        <xdr:cNvPr id="199" name="民生費該当値テキスト"/>
        <xdr:cNvSpPr txBox="1"/>
      </xdr:nvSpPr>
      <xdr:spPr>
        <a:xfrm>
          <a:off x="4686300" y="12269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84404</xdr:rowOff>
    </xdr:from>
    <xdr:to>
      <xdr:col>20</xdr:col>
      <xdr:colOff>38100</xdr:colOff>
      <xdr:row>73</xdr:row>
      <xdr:rowOff>14554</xdr:rowOff>
    </xdr:to>
    <xdr:sp macro="" textlink="">
      <xdr:nvSpPr>
        <xdr:cNvPr id="200" name="楕円 199"/>
        <xdr:cNvSpPr/>
      </xdr:nvSpPr>
      <xdr:spPr>
        <a:xfrm>
          <a:off x="3746500" y="1242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31081</xdr:rowOff>
    </xdr:from>
    <xdr:ext cx="599010" cy="259045"/>
    <xdr:sp macro="" textlink="">
      <xdr:nvSpPr>
        <xdr:cNvPr id="201" name="テキスト ボックス 200"/>
        <xdr:cNvSpPr txBox="1"/>
      </xdr:nvSpPr>
      <xdr:spPr>
        <a:xfrm>
          <a:off x="3497795" y="1220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26982</xdr:rowOff>
    </xdr:from>
    <xdr:to>
      <xdr:col>15</xdr:col>
      <xdr:colOff>101600</xdr:colOff>
      <xdr:row>73</xdr:row>
      <xdr:rowOff>128582</xdr:rowOff>
    </xdr:to>
    <xdr:sp macro="" textlink="">
      <xdr:nvSpPr>
        <xdr:cNvPr id="202" name="楕円 201"/>
        <xdr:cNvSpPr/>
      </xdr:nvSpPr>
      <xdr:spPr>
        <a:xfrm>
          <a:off x="2857500" y="1254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145109</xdr:rowOff>
    </xdr:from>
    <xdr:ext cx="599010" cy="259045"/>
    <xdr:sp macro="" textlink="">
      <xdr:nvSpPr>
        <xdr:cNvPr id="203" name="テキスト ボックス 202"/>
        <xdr:cNvSpPr txBox="1"/>
      </xdr:nvSpPr>
      <xdr:spPr>
        <a:xfrm>
          <a:off x="2608795" y="1231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5853</xdr:rowOff>
    </xdr:from>
    <xdr:to>
      <xdr:col>10</xdr:col>
      <xdr:colOff>165100</xdr:colOff>
      <xdr:row>74</xdr:row>
      <xdr:rowOff>107453</xdr:rowOff>
    </xdr:to>
    <xdr:sp macro="" textlink="">
      <xdr:nvSpPr>
        <xdr:cNvPr id="204" name="楕円 203"/>
        <xdr:cNvSpPr/>
      </xdr:nvSpPr>
      <xdr:spPr>
        <a:xfrm>
          <a:off x="1968500" y="1269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123980</xdr:rowOff>
    </xdr:from>
    <xdr:ext cx="599010" cy="259045"/>
    <xdr:sp macro="" textlink="">
      <xdr:nvSpPr>
        <xdr:cNvPr id="205" name="テキスト ボックス 204"/>
        <xdr:cNvSpPr txBox="1"/>
      </xdr:nvSpPr>
      <xdr:spPr>
        <a:xfrm>
          <a:off x="1719795" y="12468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133172</xdr:rowOff>
    </xdr:from>
    <xdr:to>
      <xdr:col>6</xdr:col>
      <xdr:colOff>38100</xdr:colOff>
      <xdr:row>75</xdr:row>
      <xdr:rowOff>63322</xdr:rowOff>
    </xdr:to>
    <xdr:sp macro="" textlink="">
      <xdr:nvSpPr>
        <xdr:cNvPr id="206" name="楕円 205"/>
        <xdr:cNvSpPr/>
      </xdr:nvSpPr>
      <xdr:spPr>
        <a:xfrm>
          <a:off x="1079500" y="1282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79849</xdr:rowOff>
    </xdr:from>
    <xdr:ext cx="599010" cy="259045"/>
    <xdr:sp macro="" textlink="">
      <xdr:nvSpPr>
        <xdr:cNvPr id="207" name="テキスト ボックス 206"/>
        <xdr:cNvSpPr txBox="1"/>
      </xdr:nvSpPr>
      <xdr:spPr>
        <a:xfrm>
          <a:off x="830795" y="1259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166241</xdr:rowOff>
    </xdr:from>
    <xdr:to>
      <xdr:col>24</xdr:col>
      <xdr:colOff>62865</xdr:colOff>
      <xdr:row>99</xdr:row>
      <xdr:rowOff>47323</xdr:rowOff>
    </xdr:to>
    <xdr:cxnSp macro="">
      <xdr:nvCxnSpPr>
        <xdr:cNvPr id="230" name="直線コネクタ 229"/>
        <xdr:cNvCxnSpPr/>
      </xdr:nvCxnSpPr>
      <xdr:spPr>
        <a:xfrm flipV="1">
          <a:off x="4633595" y="15596741"/>
          <a:ext cx="1270" cy="1424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51150</xdr:rowOff>
    </xdr:from>
    <xdr:ext cx="534377" cy="259045"/>
    <xdr:sp macro="" textlink="">
      <xdr:nvSpPr>
        <xdr:cNvPr id="231" name="衛生費最小値テキスト"/>
        <xdr:cNvSpPr txBox="1"/>
      </xdr:nvSpPr>
      <xdr:spPr>
        <a:xfrm>
          <a:off x="4686300" y="1702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47323</xdr:rowOff>
    </xdr:from>
    <xdr:to>
      <xdr:col>24</xdr:col>
      <xdr:colOff>152400</xdr:colOff>
      <xdr:row>99</xdr:row>
      <xdr:rowOff>47323</xdr:rowOff>
    </xdr:to>
    <xdr:cxnSp macro="">
      <xdr:nvCxnSpPr>
        <xdr:cNvPr id="232" name="直線コネクタ 231"/>
        <xdr:cNvCxnSpPr/>
      </xdr:nvCxnSpPr>
      <xdr:spPr>
        <a:xfrm>
          <a:off x="4546600" y="17020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112918</xdr:rowOff>
    </xdr:from>
    <xdr:ext cx="534377" cy="259045"/>
    <xdr:sp macro="" textlink="">
      <xdr:nvSpPr>
        <xdr:cNvPr id="233" name="衛生費最大値テキスト"/>
        <xdr:cNvSpPr txBox="1"/>
      </xdr:nvSpPr>
      <xdr:spPr>
        <a:xfrm>
          <a:off x="4686300" y="1537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166241</xdr:rowOff>
    </xdr:from>
    <xdr:to>
      <xdr:col>24</xdr:col>
      <xdr:colOff>152400</xdr:colOff>
      <xdr:row>90</xdr:row>
      <xdr:rowOff>166241</xdr:rowOff>
    </xdr:to>
    <xdr:cxnSp macro="">
      <xdr:nvCxnSpPr>
        <xdr:cNvPr id="234" name="直線コネクタ 233"/>
        <xdr:cNvCxnSpPr/>
      </xdr:nvCxnSpPr>
      <xdr:spPr>
        <a:xfrm>
          <a:off x="4546600" y="15596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37196</xdr:rowOff>
    </xdr:from>
    <xdr:to>
      <xdr:col>24</xdr:col>
      <xdr:colOff>63500</xdr:colOff>
      <xdr:row>98</xdr:row>
      <xdr:rowOff>48374</xdr:rowOff>
    </xdr:to>
    <xdr:cxnSp macro="">
      <xdr:nvCxnSpPr>
        <xdr:cNvPr id="235" name="直線コネクタ 234"/>
        <xdr:cNvCxnSpPr/>
      </xdr:nvCxnSpPr>
      <xdr:spPr>
        <a:xfrm>
          <a:off x="3797300" y="16839296"/>
          <a:ext cx="838200" cy="1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72733</xdr:rowOff>
    </xdr:from>
    <xdr:ext cx="534377" cy="259045"/>
    <xdr:sp macro="" textlink="">
      <xdr:nvSpPr>
        <xdr:cNvPr id="236" name="衛生費平均値テキスト"/>
        <xdr:cNvSpPr txBox="1"/>
      </xdr:nvSpPr>
      <xdr:spPr>
        <a:xfrm>
          <a:off x="4686300" y="1636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49856</xdr:rowOff>
    </xdr:from>
    <xdr:to>
      <xdr:col>24</xdr:col>
      <xdr:colOff>114300</xdr:colOff>
      <xdr:row>96</xdr:row>
      <xdr:rowOff>151456</xdr:rowOff>
    </xdr:to>
    <xdr:sp macro="" textlink="">
      <xdr:nvSpPr>
        <xdr:cNvPr id="237" name="フローチャート: 判断 236"/>
        <xdr:cNvSpPr/>
      </xdr:nvSpPr>
      <xdr:spPr>
        <a:xfrm>
          <a:off x="4584700" y="165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19273</xdr:rowOff>
    </xdr:from>
    <xdr:to>
      <xdr:col>19</xdr:col>
      <xdr:colOff>177800</xdr:colOff>
      <xdr:row>98</xdr:row>
      <xdr:rowOff>37196</xdr:rowOff>
    </xdr:to>
    <xdr:cxnSp macro="">
      <xdr:nvCxnSpPr>
        <xdr:cNvPr id="238" name="直線コネクタ 237"/>
        <xdr:cNvCxnSpPr/>
      </xdr:nvCxnSpPr>
      <xdr:spPr>
        <a:xfrm>
          <a:off x="2908300" y="16821373"/>
          <a:ext cx="889000" cy="1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84900</xdr:rowOff>
    </xdr:from>
    <xdr:to>
      <xdr:col>20</xdr:col>
      <xdr:colOff>38100</xdr:colOff>
      <xdr:row>97</xdr:row>
      <xdr:rowOff>15050</xdr:rowOff>
    </xdr:to>
    <xdr:sp macro="" textlink="">
      <xdr:nvSpPr>
        <xdr:cNvPr id="239" name="フローチャート: 判断 238"/>
        <xdr:cNvSpPr/>
      </xdr:nvSpPr>
      <xdr:spPr>
        <a:xfrm>
          <a:off x="37465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31577</xdr:rowOff>
    </xdr:from>
    <xdr:ext cx="534377" cy="259045"/>
    <xdr:sp macro="" textlink="">
      <xdr:nvSpPr>
        <xdr:cNvPr id="240" name="テキスト ボックス 239"/>
        <xdr:cNvSpPr txBox="1"/>
      </xdr:nvSpPr>
      <xdr:spPr>
        <a:xfrm>
          <a:off x="3530111" y="1631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17765</xdr:rowOff>
    </xdr:from>
    <xdr:to>
      <xdr:col>15</xdr:col>
      <xdr:colOff>50800</xdr:colOff>
      <xdr:row>98</xdr:row>
      <xdr:rowOff>19273</xdr:rowOff>
    </xdr:to>
    <xdr:cxnSp macro="">
      <xdr:nvCxnSpPr>
        <xdr:cNvPr id="241" name="直線コネクタ 240"/>
        <xdr:cNvCxnSpPr/>
      </xdr:nvCxnSpPr>
      <xdr:spPr>
        <a:xfrm>
          <a:off x="2019300" y="16819865"/>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95414</xdr:rowOff>
    </xdr:from>
    <xdr:to>
      <xdr:col>15</xdr:col>
      <xdr:colOff>101600</xdr:colOff>
      <xdr:row>97</xdr:row>
      <xdr:rowOff>25564</xdr:rowOff>
    </xdr:to>
    <xdr:sp macro="" textlink="">
      <xdr:nvSpPr>
        <xdr:cNvPr id="242" name="フローチャート: 判断 241"/>
        <xdr:cNvSpPr/>
      </xdr:nvSpPr>
      <xdr:spPr>
        <a:xfrm>
          <a:off x="2857500" y="1655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42091</xdr:rowOff>
    </xdr:from>
    <xdr:ext cx="534377" cy="259045"/>
    <xdr:sp macro="" textlink="">
      <xdr:nvSpPr>
        <xdr:cNvPr id="243" name="テキスト ボックス 242"/>
        <xdr:cNvSpPr txBox="1"/>
      </xdr:nvSpPr>
      <xdr:spPr>
        <a:xfrm>
          <a:off x="2641111" y="1632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17765</xdr:rowOff>
    </xdr:from>
    <xdr:to>
      <xdr:col>10</xdr:col>
      <xdr:colOff>114300</xdr:colOff>
      <xdr:row>98</xdr:row>
      <xdr:rowOff>31984</xdr:rowOff>
    </xdr:to>
    <xdr:cxnSp macro="">
      <xdr:nvCxnSpPr>
        <xdr:cNvPr id="244" name="直線コネクタ 243"/>
        <xdr:cNvCxnSpPr/>
      </xdr:nvCxnSpPr>
      <xdr:spPr>
        <a:xfrm flipV="1">
          <a:off x="1130300" y="16819865"/>
          <a:ext cx="8890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122847</xdr:rowOff>
    </xdr:from>
    <xdr:to>
      <xdr:col>10</xdr:col>
      <xdr:colOff>165100</xdr:colOff>
      <xdr:row>97</xdr:row>
      <xdr:rowOff>52997</xdr:rowOff>
    </xdr:to>
    <xdr:sp macro="" textlink="">
      <xdr:nvSpPr>
        <xdr:cNvPr id="245" name="フローチャート: 判断 244"/>
        <xdr:cNvSpPr/>
      </xdr:nvSpPr>
      <xdr:spPr>
        <a:xfrm>
          <a:off x="1968500" y="16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69524</xdr:rowOff>
    </xdr:from>
    <xdr:ext cx="534377" cy="259045"/>
    <xdr:sp macro="" textlink="">
      <xdr:nvSpPr>
        <xdr:cNvPr id="246" name="テキスト ボックス 245"/>
        <xdr:cNvSpPr txBox="1"/>
      </xdr:nvSpPr>
      <xdr:spPr>
        <a:xfrm>
          <a:off x="1752111" y="163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158921</xdr:rowOff>
    </xdr:from>
    <xdr:to>
      <xdr:col>6</xdr:col>
      <xdr:colOff>38100</xdr:colOff>
      <xdr:row>97</xdr:row>
      <xdr:rowOff>89071</xdr:rowOff>
    </xdr:to>
    <xdr:sp macro="" textlink="">
      <xdr:nvSpPr>
        <xdr:cNvPr id="247" name="フローチャート: 判断 246"/>
        <xdr:cNvSpPr/>
      </xdr:nvSpPr>
      <xdr:spPr>
        <a:xfrm>
          <a:off x="1079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105598</xdr:rowOff>
    </xdr:from>
    <xdr:ext cx="534377" cy="259045"/>
    <xdr:sp macro="" textlink="">
      <xdr:nvSpPr>
        <xdr:cNvPr id="248" name="テキスト ボックス 247"/>
        <xdr:cNvSpPr txBox="1"/>
      </xdr:nvSpPr>
      <xdr:spPr>
        <a:xfrm>
          <a:off x="863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169024</xdr:rowOff>
    </xdr:from>
    <xdr:to>
      <xdr:col>24</xdr:col>
      <xdr:colOff>114300</xdr:colOff>
      <xdr:row>98</xdr:row>
      <xdr:rowOff>99174</xdr:rowOff>
    </xdr:to>
    <xdr:sp macro="" textlink="">
      <xdr:nvSpPr>
        <xdr:cNvPr id="254" name="楕円 253"/>
        <xdr:cNvSpPr/>
      </xdr:nvSpPr>
      <xdr:spPr>
        <a:xfrm>
          <a:off x="4584700" y="167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147451</xdr:rowOff>
    </xdr:from>
    <xdr:ext cx="534377" cy="259045"/>
    <xdr:sp macro="" textlink="">
      <xdr:nvSpPr>
        <xdr:cNvPr id="255" name="衛生費該当値テキスト"/>
        <xdr:cNvSpPr txBox="1"/>
      </xdr:nvSpPr>
      <xdr:spPr>
        <a:xfrm>
          <a:off x="4686300" y="1677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157846</xdr:rowOff>
    </xdr:from>
    <xdr:to>
      <xdr:col>20</xdr:col>
      <xdr:colOff>38100</xdr:colOff>
      <xdr:row>98</xdr:row>
      <xdr:rowOff>87996</xdr:rowOff>
    </xdr:to>
    <xdr:sp macro="" textlink="">
      <xdr:nvSpPr>
        <xdr:cNvPr id="256" name="楕円 255"/>
        <xdr:cNvSpPr/>
      </xdr:nvSpPr>
      <xdr:spPr>
        <a:xfrm>
          <a:off x="3746500" y="1678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79123</xdr:rowOff>
    </xdr:from>
    <xdr:ext cx="534377" cy="259045"/>
    <xdr:sp macro="" textlink="">
      <xdr:nvSpPr>
        <xdr:cNvPr id="257" name="テキスト ボックス 256"/>
        <xdr:cNvSpPr txBox="1"/>
      </xdr:nvSpPr>
      <xdr:spPr>
        <a:xfrm>
          <a:off x="3530111" y="1688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139923</xdr:rowOff>
    </xdr:from>
    <xdr:to>
      <xdr:col>15</xdr:col>
      <xdr:colOff>101600</xdr:colOff>
      <xdr:row>98</xdr:row>
      <xdr:rowOff>70073</xdr:rowOff>
    </xdr:to>
    <xdr:sp macro="" textlink="">
      <xdr:nvSpPr>
        <xdr:cNvPr id="258" name="楕円 257"/>
        <xdr:cNvSpPr/>
      </xdr:nvSpPr>
      <xdr:spPr>
        <a:xfrm>
          <a:off x="2857500" y="1677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61200</xdr:rowOff>
    </xdr:from>
    <xdr:ext cx="534377" cy="259045"/>
    <xdr:sp macro="" textlink="">
      <xdr:nvSpPr>
        <xdr:cNvPr id="259" name="テキスト ボックス 258"/>
        <xdr:cNvSpPr txBox="1"/>
      </xdr:nvSpPr>
      <xdr:spPr>
        <a:xfrm>
          <a:off x="2641111" y="1686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138415</xdr:rowOff>
    </xdr:from>
    <xdr:to>
      <xdr:col>10</xdr:col>
      <xdr:colOff>165100</xdr:colOff>
      <xdr:row>98</xdr:row>
      <xdr:rowOff>68565</xdr:rowOff>
    </xdr:to>
    <xdr:sp macro="" textlink="">
      <xdr:nvSpPr>
        <xdr:cNvPr id="260" name="楕円 259"/>
        <xdr:cNvSpPr/>
      </xdr:nvSpPr>
      <xdr:spPr>
        <a:xfrm>
          <a:off x="1968500" y="1676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59692</xdr:rowOff>
    </xdr:from>
    <xdr:ext cx="534377" cy="259045"/>
    <xdr:sp macro="" textlink="">
      <xdr:nvSpPr>
        <xdr:cNvPr id="261" name="テキスト ボックス 260"/>
        <xdr:cNvSpPr txBox="1"/>
      </xdr:nvSpPr>
      <xdr:spPr>
        <a:xfrm>
          <a:off x="1752111" y="1686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152634</xdr:rowOff>
    </xdr:from>
    <xdr:to>
      <xdr:col>6</xdr:col>
      <xdr:colOff>38100</xdr:colOff>
      <xdr:row>98</xdr:row>
      <xdr:rowOff>82784</xdr:rowOff>
    </xdr:to>
    <xdr:sp macro="" textlink="">
      <xdr:nvSpPr>
        <xdr:cNvPr id="262" name="楕円 261"/>
        <xdr:cNvSpPr/>
      </xdr:nvSpPr>
      <xdr:spPr>
        <a:xfrm>
          <a:off x="1079500" y="1678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73911</xdr:rowOff>
    </xdr:from>
    <xdr:ext cx="534377" cy="259045"/>
    <xdr:sp macro="" textlink="">
      <xdr:nvSpPr>
        <xdr:cNvPr id="263" name="テキスト ボックス 262"/>
        <xdr:cNvSpPr txBox="1"/>
      </xdr:nvSpPr>
      <xdr:spPr>
        <a:xfrm>
          <a:off x="863111" y="1687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159766</xdr:rowOff>
    </xdr:from>
    <xdr:to>
      <xdr:col>54</xdr:col>
      <xdr:colOff>189865</xdr:colOff>
      <xdr:row>39</xdr:row>
      <xdr:rowOff>30480</xdr:rowOff>
    </xdr:to>
    <xdr:cxnSp macro="">
      <xdr:nvCxnSpPr>
        <xdr:cNvPr id="287" name="直線コネクタ 286"/>
        <xdr:cNvCxnSpPr/>
      </xdr:nvCxnSpPr>
      <xdr:spPr>
        <a:xfrm flipV="1">
          <a:off x="10475595" y="5303266"/>
          <a:ext cx="1270" cy="1413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34307</xdr:rowOff>
    </xdr:from>
    <xdr:ext cx="378565" cy="259045"/>
    <xdr:sp macro="" textlink="">
      <xdr:nvSpPr>
        <xdr:cNvPr id="288" name="労働費最小値テキスト"/>
        <xdr:cNvSpPr txBox="1"/>
      </xdr:nvSpPr>
      <xdr:spPr>
        <a:xfrm>
          <a:off x="10528300" y="6720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30480</xdr:rowOff>
    </xdr:from>
    <xdr:to>
      <xdr:col>55</xdr:col>
      <xdr:colOff>88900</xdr:colOff>
      <xdr:row>39</xdr:row>
      <xdr:rowOff>30480</xdr:rowOff>
    </xdr:to>
    <xdr:cxnSp macro="">
      <xdr:nvCxnSpPr>
        <xdr:cNvPr id="289" name="直線コネクタ 288"/>
        <xdr:cNvCxnSpPr/>
      </xdr:nvCxnSpPr>
      <xdr:spPr>
        <a:xfrm>
          <a:off x="10388600" y="671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106443</xdr:rowOff>
    </xdr:from>
    <xdr:ext cx="534377" cy="259045"/>
    <xdr:sp macro="" textlink="">
      <xdr:nvSpPr>
        <xdr:cNvPr id="290" name="労働費最大値テキスト"/>
        <xdr:cNvSpPr txBox="1"/>
      </xdr:nvSpPr>
      <xdr:spPr>
        <a:xfrm>
          <a:off x="10528300" y="507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159766</xdr:rowOff>
    </xdr:from>
    <xdr:to>
      <xdr:col>55</xdr:col>
      <xdr:colOff>88900</xdr:colOff>
      <xdr:row>30</xdr:row>
      <xdr:rowOff>159766</xdr:rowOff>
    </xdr:to>
    <xdr:cxnSp macro="">
      <xdr:nvCxnSpPr>
        <xdr:cNvPr id="291" name="直線コネクタ 290"/>
        <xdr:cNvCxnSpPr/>
      </xdr:nvCxnSpPr>
      <xdr:spPr>
        <a:xfrm>
          <a:off x="10388600" y="53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55499</xdr:rowOff>
    </xdr:from>
    <xdr:to>
      <xdr:col>55</xdr:col>
      <xdr:colOff>0</xdr:colOff>
      <xdr:row>38</xdr:row>
      <xdr:rowOff>61341</xdr:rowOff>
    </xdr:to>
    <xdr:cxnSp macro="">
      <xdr:nvCxnSpPr>
        <xdr:cNvPr id="292" name="直線コネクタ 291"/>
        <xdr:cNvCxnSpPr/>
      </xdr:nvCxnSpPr>
      <xdr:spPr>
        <a:xfrm>
          <a:off x="9639300" y="6570599"/>
          <a:ext cx="8382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3700</xdr:rowOff>
    </xdr:from>
    <xdr:ext cx="469744" cy="259045"/>
    <xdr:sp macro="" textlink="">
      <xdr:nvSpPr>
        <xdr:cNvPr id="293" name="労働費平均値テキスト"/>
        <xdr:cNvSpPr txBox="1"/>
      </xdr:nvSpPr>
      <xdr:spPr>
        <a:xfrm>
          <a:off x="10528300" y="6347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152273</xdr:rowOff>
    </xdr:from>
    <xdr:to>
      <xdr:col>55</xdr:col>
      <xdr:colOff>50800</xdr:colOff>
      <xdr:row>38</xdr:row>
      <xdr:rowOff>82423</xdr:rowOff>
    </xdr:to>
    <xdr:sp macro="" textlink="">
      <xdr:nvSpPr>
        <xdr:cNvPr id="294" name="フローチャート: 判断 293"/>
        <xdr:cNvSpPr/>
      </xdr:nvSpPr>
      <xdr:spPr>
        <a:xfrm>
          <a:off x="104267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2540</xdr:rowOff>
    </xdr:from>
    <xdr:to>
      <xdr:col>50</xdr:col>
      <xdr:colOff>114300</xdr:colOff>
      <xdr:row>38</xdr:row>
      <xdr:rowOff>55499</xdr:rowOff>
    </xdr:to>
    <xdr:cxnSp macro="">
      <xdr:nvCxnSpPr>
        <xdr:cNvPr id="295" name="直線コネクタ 294"/>
        <xdr:cNvCxnSpPr/>
      </xdr:nvCxnSpPr>
      <xdr:spPr>
        <a:xfrm>
          <a:off x="8750300" y="6517640"/>
          <a:ext cx="889000"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145923</xdr:rowOff>
    </xdr:from>
    <xdr:to>
      <xdr:col>50</xdr:col>
      <xdr:colOff>165100</xdr:colOff>
      <xdr:row>38</xdr:row>
      <xdr:rowOff>76073</xdr:rowOff>
    </xdr:to>
    <xdr:sp macro="" textlink="">
      <xdr:nvSpPr>
        <xdr:cNvPr id="296" name="フローチャート: 判断 295"/>
        <xdr:cNvSpPr/>
      </xdr:nvSpPr>
      <xdr:spPr>
        <a:xfrm>
          <a:off x="9588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92600</xdr:rowOff>
    </xdr:from>
    <xdr:ext cx="469744" cy="259045"/>
    <xdr:sp macro="" textlink="">
      <xdr:nvSpPr>
        <xdr:cNvPr id="297" name="テキスト ボックス 296"/>
        <xdr:cNvSpPr txBox="1"/>
      </xdr:nvSpPr>
      <xdr:spPr>
        <a:xfrm>
          <a:off x="9404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135255</xdr:rowOff>
    </xdr:from>
    <xdr:to>
      <xdr:col>45</xdr:col>
      <xdr:colOff>177800</xdr:colOff>
      <xdr:row>38</xdr:row>
      <xdr:rowOff>2540</xdr:rowOff>
    </xdr:to>
    <xdr:cxnSp macro="">
      <xdr:nvCxnSpPr>
        <xdr:cNvPr id="298" name="直線コネクタ 297"/>
        <xdr:cNvCxnSpPr/>
      </xdr:nvCxnSpPr>
      <xdr:spPr>
        <a:xfrm>
          <a:off x="7861300" y="6478905"/>
          <a:ext cx="889000" cy="3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153543</xdr:rowOff>
    </xdr:from>
    <xdr:to>
      <xdr:col>46</xdr:col>
      <xdr:colOff>38100</xdr:colOff>
      <xdr:row>38</xdr:row>
      <xdr:rowOff>83693</xdr:rowOff>
    </xdr:to>
    <xdr:sp macro="" textlink="">
      <xdr:nvSpPr>
        <xdr:cNvPr id="299" name="フローチャート: 判断 298"/>
        <xdr:cNvSpPr/>
      </xdr:nvSpPr>
      <xdr:spPr>
        <a:xfrm>
          <a:off x="8699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74820</xdr:rowOff>
    </xdr:from>
    <xdr:ext cx="469744" cy="259045"/>
    <xdr:sp macro="" textlink="">
      <xdr:nvSpPr>
        <xdr:cNvPr id="300" name="テキスト ボックス 299"/>
        <xdr:cNvSpPr txBox="1"/>
      </xdr:nvSpPr>
      <xdr:spPr>
        <a:xfrm>
          <a:off x="8515428" y="658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67818</xdr:rowOff>
    </xdr:from>
    <xdr:to>
      <xdr:col>41</xdr:col>
      <xdr:colOff>50800</xdr:colOff>
      <xdr:row>37</xdr:row>
      <xdr:rowOff>135255</xdr:rowOff>
    </xdr:to>
    <xdr:cxnSp macro="">
      <xdr:nvCxnSpPr>
        <xdr:cNvPr id="301" name="直線コネクタ 300"/>
        <xdr:cNvCxnSpPr/>
      </xdr:nvCxnSpPr>
      <xdr:spPr>
        <a:xfrm>
          <a:off x="6972300" y="6240018"/>
          <a:ext cx="889000" cy="23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136144</xdr:rowOff>
    </xdr:from>
    <xdr:to>
      <xdr:col>41</xdr:col>
      <xdr:colOff>101600</xdr:colOff>
      <xdr:row>38</xdr:row>
      <xdr:rowOff>66294</xdr:rowOff>
    </xdr:to>
    <xdr:sp macro="" textlink="">
      <xdr:nvSpPr>
        <xdr:cNvPr id="302" name="フローチャート: 判断 301"/>
        <xdr:cNvSpPr/>
      </xdr:nvSpPr>
      <xdr:spPr>
        <a:xfrm>
          <a:off x="7810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57421</xdr:rowOff>
    </xdr:from>
    <xdr:ext cx="469744" cy="259045"/>
    <xdr:sp macro="" textlink="">
      <xdr:nvSpPr>
        <xdr:cNvPr id="303" name="テキスト ボックス 302"/>
        <xdr:cNvSpPr txBox="1"/>
      </xdr:nvSpPr>
      <xdr:spPr>
        <a:xfrm>
          <a:off x="7626428" y="65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115062</xdr:rowOff>
    </xdr:from>
    <xdr:to>
      <xdr:col>36</xdr:col>
      <xdr:colOff>165100</xdr:colOff>
      <xdr:row>38</xdr:row>
      <xdr:rowOff>45212</xdr:rowOff>
    </xdr:to>
    <xdr:sp macro="" textlink="">
      <xdr:nvSpPr>
        <xdr:cNvPr id="304" name="フローチャート: 判断 303"/>
        <xdr:cNvSpPr/>
      </xdr:nvSpPr>
      <xdr:spPr>
        <a:xfrm>
          <a:off x="6921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36339</xdr:rowOff>
    </xdr:from>
    <xdr:ext cx="469744" cy="259045"/>
    <xdr:sp macro="" textlink="">
      <xdr:nvSpPr>
        <xdr:cNvPr id="305" name="テキスト ボックス 304"/>
        <xdr:cNvSpPr txBox="1"/>
      </xdr:nvSpPr>
      <xdr:spPr>
        <a:xfrm>
          <a:off x="6737428" y="65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10541</xdr:rowOff>
    </xdr:from>
    <xdr:to>
      <xdr:col>55</xdr:col>
      <xdr:colOff>50800</xdr:colOff>
      <xdr:row>38</xdr:row>
      <xdr:rowOff>112141</xdr:rowOff>
    </xdr:to>
    <xdr:sp macro="" textlink="">
      <xdr:nvSpPr>
        <xdr:cNvPr id="311" name="楕円 310"/>
        <xdr:cNvSpPr/>
      </xdr:nvSpPr>
      <xdr:spPr>
        <a:xfrm>
          <a:off x="10426700" y="652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160418</xdr:rowOff>
    </xdr:from>
    <xdr:ext cx="469744" cy="259045"/>
    <xdr:sp macro="" textlink="">
      <xdr:nvSpPr>
        <xdr:cNvPr id="312" name="労働費該当値テキスト"/>
        <xdr:cNvSpPr txBox="1"/>
      </xdr:nvSpPr>
      <xdr:spPr>
        <a:xfrm>
          <a:off x="10528300" y="650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4699</xdr:rowOff>
    </xdr:from>
    <xdr:to>
      <xdr:col>50</xdr:col>
      <xdr:colOff>165100</xdr:colOff>
      <xdr:row>38</xdr:row>
      <xdr:rowOff>106299</xdr:rowOff>
    </xdr:to>
    <xdr:sp macro="" textlink="">
      <xdr:nvSpPr>
        <xdr:cNvPr id="313" name="楕円 312"/>
        <xdr:cNvSpPr/>
      </xdr:nvSpPr>
      <xdr:spPr>
        <a:xfrm>
          <a:off x="9588500" y="651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97426</xdr:rowOff>
    </xdr:from>
    <xdr:ext cx="469744" cy="259045"/>
    <xdr:sp macro="" textlink="">
      <xdr:nvSpPr>
        <xdr:cNvPr id="314" name="テキスト ボックス 313"/>
        <xdr:cNvSpPr txBox="1"/>
      </xdr:nvSpPr>
      <xdr:spPr>
        <a:xfrm>
          <a:off x="9404428" y="661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123190</xdr:rowOff>
    </xdr:from>
    <xdr:to>
      <xdr:col>46</xdr:col>
      <xdr:colOff>38100</xdr:colOff>
      <xdr:row>38</xdr:row>
      <xdr:rowOff>53340</xdr:rowOff>
    </xdr:to>
    <xdr:sp macro="" textlink="">
      <xdr:nvSpPr>
        <xdr:cNvPr id="315" name="楕円 314"/>
        <xdr:cNvSpPr/>
      </xdr:nvSpPr>
      <xdr:spPr>
        <a:xfrm>
          <a:off x="86995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69867</xdr:rowOff>
    </xdr:from>
    <xdr:ext cx="469744" cy="259045"/>
    <xdr:sp macro="" textlink="">
      <xdr:nvSpPr>
        <xdr:cNvPr id="316" name="テキスト ボックス 315"/>
        <xdr:cNvSpPr txBox="1"/>
      </xdr:nvSpPr>
      <xdr:spPr>
        <a:xfrm>
          <a:off x="8515428" y="624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84455</xdr:rowOff>
    </xdr:from>
    <xdr:to>
      <xdr:col>41</xdr:col>
      <xdr:colOff>101600</xdr:colOff>
      <xdr:row>38</xdr:row>
      <xdr:rowOff>14605</xdr:rowOff>
    </xdr:to>
    <xdr:sp macro="" textlink="">
      <xdr:nvSpPr>
        <xdr:cNvPr id="317" name="楕円 316"/>
        <xdr:cNvSpPr/>
      </xdr:nvSpPr>
      <xdr:spPr>
        <a:xfrm>
          <a:off x="7810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31132</xdr:rowOff>
    </xdr:from>
    <xdr:ext cx="469744" cy="259045"/>
    <xdr:sp macro="" textlink="">
      <xdr:nvSpPr>
        <xdr:cNvPr id="318" name="テキスト ボックス 317"/>
        <xdr:cNvSpPr txBox="1"/>
      </xdr:nvSpPr>
      <xdr:spPr>
        <a:xfrm>
          <a:off x="7626428" y="620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17018</xdr:rowOff>
    </xdr:from>
    <xdr:to>
      <xdr:col>36</xdr:col>
      <xdr:colOff>165100</xdr:colOff>
      <xdr:row>36</xdr:row>
      <xdr:rowOff>118618</xdr:rowOff>
    </xdr:to>
    <xdr:sp macro="" textlink="">
      <xdr:nvSpPr>
        <xdr:cNvPr id="319" name="楕円 318"/>
        <xdr:cNvSpPr/>
      </xdr:nvSpPr>
      <xdr:spPr>
        <a:xfrm>
          <a:off x="6921500" y="618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135145</xdr:rowOff>
    </xdr:from>
    <xdr:ext cx="469744" cy="259045"/>
    <xdr:sp macro="" textlink="">
      <xdr:nvSpPr>
        <xdr:cNvPr id="320" name="テキスト ボックス 319"/>
        <xdr:cNvSpPr txBox="1"/>
      </xdr:nvSpPr>
      <xdr:spPr>
        <a:xfrm>
          <a:off x="6737428" y="596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12011</xdr:rowOff>
    </xdr:from>
    <xdr:to>
      <xdr:col>54</xdr:col>
      <xdr:colOff>189865</xdr:colOff>
      <xdr:row>59</xdr:row>
      <xdr:rowOff>91466</xdr:rowOff>
    </xdr:to>
    <xdr:cxnSp macro="">
      <xdr:nvCxnSpPr>
        <xdr:cNvPr id="346" name="直線コネクタ 345"/>
        <xdr:cNvCxnSpPr/>
      </xdr:nvCxnSpPr>
      <xdr:spPr>
        <a:xfrm flipV="1">
          <a:off x="10475595" y="8755961"/>
          <a:ext cx="1270" cy="1451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95293</xdr:rowOff>
    </xdr:from>
    <xdr:ext cx="378565" cy="259045"/>
    <xdr:sp macro="" textlink="">
      <xdr:nvSpPr>
        <xdr:cNvPr id="347" name="農林水産業費最小値テキスト"/>
        <xdr:cNvSpPr txBox="1"/>
      </xdr:nvSpPr>
      <xdr:spPr>
        <a:xfrm>
          <a:off x="10528300" y="10210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91466</xdr:rowOff>
    </xdr:from>
    <xdr:to>
      <xdr:col>55</xdr:col>
      <xdr:colOff>88900</xdr:colOff>
      <xdr:row>59</xdr:row>
      <xdr:rowOff>91466</xdr:rowOff>
    </xdr:to>
    <xdr:cxnSp macro="">
      <xdr:nvCxnSpPr>
        <xdr:cNvPr id="348" name="直線コネクタ 347"/>
        <xdr:cNvCxnSpPr/>
      </xdr:nvCxnSpPr>
      <xdr:spPr>
        <a:xfrm>
          <a:off x="10388600" y="1020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130138</xdr:rowOff>
    </xdr:from>
    <xdr:ext cx="534377" cy="259045"/>
    <xdr:sp macro="" textlink="">
      <xdr:nvSpPr>
        <xdr:cNvPr id="349" name="農林水産業費最大値テキスト"/>
        <xdr:cNvSpPr txBox="1"/>
      </xdr:nvSpPr>
      <xdr:spPr>
        <a:xfrm>
          <a:off x="10528300" y="85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12011</xdr:rowOff>
    </xdr:from>
    <xdr:to>
      <xdr:col>55</xdr:col>
      <xdr:colOff>88900</xdr:colOff>
      <xdr:row>51</xdr:row>
      <xdr:rowOff>12011</xdr:rowOff>
    </xdr:to>
    <xdr:cxnSp macro="">
      <xdr:nvCxnSpPr>
        <xdr:cNvPr id="350" name="直線コネクタ 349"/>
        <xdr:cNvCxnSpPr/>
      </xdr:nvCxnSpPr>
      <xdr:spPr>
        <a:xfrm>
          <a:off x="10388600" y="875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146199</xdr:rowOff>
    </xdr:from>
    <xdr:to>
      <xdr:col>55</xdr:col>
      <xdr:colOff>0</xdr:colOff>
      <xdr:row>57</xdr:row>
      <xdr:rowOff>26771</xdr:rowOff>
    </xdr:to>
    <xdr:cxnSp macro="">
      <xdr:nvCxnSpPr>
        <xdr:cNvPr id="351" name="直線コネクタ 350"/>
        <xdr:cNvCxnSpPr/>
      </xdr:nvCxnSpPr>
      <xdr:spPr>
        <a:xfrm>
          <a:off x="9639300" y="9747399"/>
          <a:ext cx="838200" cy="5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130195</xdr:rowOff>
    </xdr:from>
    <xdr:ext cx="534377" cy="259045"/>
    <xdr:sp macro="" textlink="">
      <xdr:nvSpPr>
        <xdr:cNvPr id="352" name="農林水産業費平均値テキスト"/>
        <xdr:cNvSpPr txBox="1"/>
      </xdr:nvSpPr>
      <xdr:spPr>
        <a:xfrm>
          <a:off x="10528300" y="9388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107318</xdr:rowOff>
    </xdr:from>
    <xdr:to>
      <xdr:col>55</xdr:col>
      <xdr:colOff>50800</xdr:colOff>
      <xdr:row>56</xdr:row>
      <xdr:rowOff>37468</xdr:rowOff>
    </xdr:to>
    <xdr:sp macro="" textlink="">
      <xdr:nvSpPr>
        <xdr:cNvPr id="353" name="フローチャート: 判断 352"/>
        <xdr:cNvSpPr/>
      </xdr:nvSpPr>
      <xdr:spPr>
        <a:xfrm>
          <a:off x="10426700" y="953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146199</xdr:rowOff>
    </xdr:from>
    <xdr:to>
      <xdr:col>50</xdr:col>
      <xdr:colOff>114300</xdr:colOff>
      <xdr:row>57</xdr:row>
      <xdr:rowOff>64654</xdr:rowOff>
    </xdr:to>
    <xdr:cxnSp macro="">
      <xdr:nvCxnSpPr>
        <xdr:cNvPr id="354" name="直線コネクタ 353"/>
        <xdr:cNvCxnSpPr/>
      </xdr:nvCxnSpPr>
      <xdr:spPr>
        <a:xfrm flipV="1">
          <a:off x="8750300" y="9747399"/>
          <a:ext cx="889000" cy="8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87267</xdr:rowOff>
    </xdr:from>
    <xdr:to>
      <xdr:col>50</xdr:col>
      <xdr:colOff>165100</xdr:colOff>
      <xdr:row>56</xdr:row>
      <xdr:rowOff>17417</xdr:rowOff>
    </xdr:to>
    <xdr:sp macro="" textlink="">
      <xdr:nvSpPr>
        <xdr:cNvPr id="355" name="フローチャート: 判断 354"/>
        <xdr:cNvSpPr/>
      </xdr:nvSpPr>
      <xdr:spPr>
        <a:xfrm>
          <a:off x="95885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33944</xdr:rowOff>
    </xdr:from>
    <xdr:ext cx="534377" cy="259045"/>
    <xdr:sp macro="" textlink="">
      <xdr:nvSpPr>
        <xdr:cNvPr id="356" name="テキスト ボックス 355"/>
        <xdr:cNvSpPr txBox="1"/>
      </xdr:nvSpPr>
      <xdr:spPr>
        <a:xfrm>
          <a:off x="9372111" y="92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64654</xdr:rowOff>
    </xdr:from>
    <xdr:to>
      <xdr:col>45</xdr:col>
      <xdr:colOff>177800</xdr:colOff>
      <xdr:row>57</xdr:row>
      <xdr:rowOff>159849</xdr:rowOff>
    </xdr:to>
    <xdr:cxnSp macro="">
      <xdr:nvCxnSpPr>
        <xdr:cNvPr id="357" name="直線コネクタ 356"/>
        <xdr:cNvCxnSpPr/>
      </xdr:nvCxnSpPr>
      <xdr:spPr>
        <a:xfrm flipV="1">
          <a:off x="7861300" y="9837304"/>
          <a:ext cx="889000" cy="9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163391</xdr:rowOff>
    </xdr:from>
    <xdr:to>
      <xdr:col>46</xdr:col>
      <xdr:colOff>38100</xdr:colOff>
      <xdr:row>56</xdr:row>
      <xdr:rowOff>93541</xdr:rowOff>
    </xdr:to>
    <xdr:sp macro="" textlink="">
      <xdr:nvSpPr>
        <xdr:cNvPr id="358" name="フローチャート: 判断 357"/>
        <xdr:cNvSpPr/>
      </xdr:nvSpPr>
      <xdr:spPr>
        <a:xfrm>
          <a:off x="8699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110068</xdr:rowOff>
    </xdr:from>
    <xdr:ext cx="534377" cy="259045"/>
    <xdr:sp macro="" textlink="">
      <xdr:nvSpPr>
        <xdr:cNvPr id="359" name="テキスト ボックス 358"/>
        <xdr:cNvSpPr txBox="1"/>
      </xdr:nvSpPr>
      <xdr:spPr>
        <a:xfrm>
          <a:off x="8483111" y="936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76476</xdr:rowOff>
    </xdr:from>
    <xdr:to>
      <xdr:col>41</xdr:col>
      <xdr:colOff>50800</xdr:colOff>
      <xdr:row>57</xdr:row>
      <xdr:rowOff>159849</xdr:rowOff>
    </xdr:to>
    <xdr:cxnSp macro="">
      <xdr:nvCxnSpPr>
        <xdr:cNvPr id="360" name="直線コネクタ 359"/>
        <xdr:cNvCxnSpPr/>
      </xdr:nvCxnSpPr>
      <xdr:spPr>
        <a:xfrm>
          <a:off x="6972300" y="9849126"/>
          <a:ext cx="889000" cy="8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165938</xdr:rowOff>
    </xdr:from>
    <xdr:to>
      <xdr:col>41</xdr:col>
      <xdr:colOff>101600</xdr:colOff>
      <xdr:row>57</xdr:row>
      <xdr:rowOff>96088</xdr:rowOff>
    </xdr:to>
    <xdr:sp macro="" textlink="">
      <xdr:nvSpPr>
        <xdr:cNvPr id="361" name="フローチャート: 判断 360"/>
        <xdr:cNvSpPr/>
      </xdr:nvSpPr>
      <xdr:spPr>
        <a:xfrm>
          <a:off x="7810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112615</xdr:rowOff>
    </xdr:from>
    <xdr:ext cx="534377" cy="259045"/>
    <xdr:sp macro="" textlink="">
      <xdr:nvSpPr>
        <xdr:cNvPr id="362" name="テキスト ボックス 361"/>
        <xdr:cNvSpPr txBox="1"/>
      </xdr:nvSpPr>
      <xdr:spPr>
        <a:xfrm>
          <a:off x="7594111" y="9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118945</xdr:rowOff>
    </xdr:from>
    <xdr:to>
      <xdr:col>36</xdr:col>
      <xdr:colOff>165100</xdr:colOff>
      <xdr:row>58</xdr:row>
      <xdr:rowOff>49095</xdr:rowOff>
    </xdr:to>
    <xdr:sp macro="" textlink="">
      <xdr:nvSpPr>
        <xdr:cNvPr id="363" name="フローチャート: 判断 362"/>
        <xdr:cNvSpPr/>
      </xdr:nvSpPr>
      <xdr:spPr>
        <a:xfrm>
          <a:off x="6921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40222</xdr:rowOff>
    </xdr:from>
    <xdr:ext cx="469744" cy="259045"/>
    <xdr:sp macro="" textlink="">
      <xdr:nvSpPr>
        <xdr:cNvPr id="364" name="テキスト ボックス 363"/>
        <xdr:cNvSpPr txBox="1"/>
      </xdr:nvSpPr>
      <xdr:spPr>
        <a:xfrm>
          <a:off x="6737428" y="998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147421</xdr:rowOff>
    </xdr:from>
    <xdr:to>
      <xdr:col>55</xdr:col>
      <xdr:colOff>50800</xdr:colOff>
      <xdr:row>57</xdr:row>
      <xdr:rowOff>77571</xdr:rowOff>
    </xdr:to>
    <xdr:sp macro="" textlink="">
      <xdr:nvSpPr>
        <xdr:cNvPr id="370" name="楕円 369"/>
        <xdr:cNvSpPr/>
      </xdr:nvSpPr>
      <xdr:spPr>
        <a:xfrm>
          <a:off x="10426700" y="974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125848</xdr:rowOff>
    </xdr:from>
    <xdr:ext cx="534377" cy="259045"/>
    <xdr:sp macro="" textlink="">
      <xdr:nvSpPr>
        <xdr:cNvPr id="371" name="農林水産業費該当値テキスト"/>
        <xdr:cNvSpPr txBox="1"/>
      </xdr:nvSpPr>
      <xdr:spPr>
        <a:xfrm>
          <a:off x="10528300" y="972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95399</xdr:rowOff>
    </xdr:from>
    <xdr:to>
      <xdr:col>50</xdr:col>
      <xdr:colOff>165100</xdr:colOff>
      <xdr:row>57</xdr:row>
      <xdr:rowOff>25549</xdr:rowOff>
    </xdr:to>
    <xdr:sp macro="" textlink="">
      <xdr:nvSpPr>
        <xdr:cNvPr id="372" name="楕円 371"/>
        <xdr:cNvSpPr/>
      </xdr:nvSpPr>
      <xdr:spPr>
        <a:xfrm>
          <a:off x="9588500" y="969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16676</xdr:rowOff>
    </xdr:from>
    <xdr:ext cx="534377" cy="259045"/>
    <xdr:sp macro="" textlink="">
      <xdr:nvSpPr>
        <xdr:cNvPr id="373" name="テキスト ボックス 372"/>
        <xdr:cNvSpPr txBox="1"/>
      </xdr:nvSpPr>
      <xdr:spPr>
        <a:xfrm>
          <a:off x="9372111" y="978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13854</xdr:rowOff>
    </xdr:from>
    <xdr:to>
      <xdr:col>46</xdr:col>
      <xdr:colOff>38100</xdr:colOff>
      <xdr:row>57</xdr:row>
      <xdr:rowOff>115454</xdr:rowOff>
    </xdr:to>
    <xdr:sp macro="" textlink="">
      <xdr:nvSpPr>
        <xdr:cNvPr id="374" name="楕円 373"/>
        <xdr:cNvSpPr/>
      </xdr:nvSpPr>
      <xdr:spPr>
        <a:xfrm>
          <a:off x="8699500" y="978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106581</xdr:rowOff>
    </xdr:from>
    <xdr:ext cx="534377" cy="259045"/>
    <xdr:sp macro="" textlink="">
      <xdr:nvSpPr>
        <xdr:cNvPr id="375" name="テキスト ボックス 374"/>
        <xdr:cNvSpPr txBox="1"/>
      </xdr:nvSpPr>
      <xdr:spPr>
        <a:xfrm>
          <a:off x="8483111" y="987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109049</xdr:rowOff>
    </xdr:from>
    <xdr:to>
      <xdr:col>41</xdr:col>
      <xdr:colOff>101600</xdr:colOff>
      <xdr:row>58</xdr:row>
      <xdr:rowOff>39199</xdr:rowOff>
    </xdr:to>
    <xdr:sp macro="" textlink="">
      <xdr:nvSpPr>
        <xdr:cNvPr id="376" name="楕円 375"/>
        <xdr:cNvSpPr/>
      </xdr:nvSpPr>
      <xdr:spPr>
        <a:xfrm>
          <a:off x="7810500" y="98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30326</xdr:rowOff>
    </xdr:from>
    <xdr:ext cx="469744" cy="259045"/>
    <xdr:sp macro="" textlink="">
      <xdr:nvSpPr>
        <xdr:cNvPr id="377" name="テキスト ボックス 376"/>
        <xdr:cNvSpPr txBox="1"/>
      </xdr:nvSpPr>
      <xdr:spPr>
        <a:xfrm>
          <a:off x="7626428" y="997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25676</xdr:rowOff>
    </xdr:from>
    <xdr:to>
      <xdr:col>36</xdr:col>
      <xdr:colOff>165100</xdr:colOff>
      <xdr:row>57</xdr:row>
      <xdr:rowOff>127276</xdr:rowOff>
    </xdr:to>
    <xdr:sp macro="" textlink="">
      <xdr:nvSpPr>
        <xdr:cNvPr id="378" name="楕円 377"/>
        <xdr:cNvSpPr/>
      </xdr:nvSpPr>
      <xdr:spPr>
        <a:xfrm>
          <a:off x="6921500" y="979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143803</xdr:rowOff>
    </xdr:from>
    <xdr:ext cx="534377" cy="259045"/>
    <xdr:sp macro="" textlink="">
      <xdr:nvSpPr>
        <xdr:cNvPr id="379" name="テキスト ボックス 378"/>
        <xdr:cNvSpPr txBox="1"/>
      </xdr:nvSpPr>
      <xdr:spPr>
        <a:xfrm>
          <a:off x="6705111" y="957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120772</xdr:rowOff>
    </xdr:from>
    <xdr:to>
      <xdr:col>54</xdr:col>
      <xdr:colOff>189865</xdr:colOff>
      <xdr:row>78</xdr:row>
      <xdr:rowOff>108383</xdr:rowOff>
    </xdr:to>
    <xdr:cxnSp macro="">
      <xdr:nvCxnSpPr>
        <xdr:cNvPr id="401" name="直線コネクタ 400"/>
        <xdr:cNvCxnSpPr/>
      </xdr:nvCxnSpPr>
      <xdr:spPr>
        <a:xfrm flipV="1">
          <a:off x="10475595" y="12293722"/>
          <a:ext cx="1270" cy="118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112210</xdr:rowOff>
    </xdr:from>
    <xdr:ext cx="378565" cy="259045"/>
    <xdr:sp macro="" textlink="">
      <xdr:nvSpPr>
        <xdr:cNvPr id="402" name="商工費最小値テキスト"/>
        <xdr:cNvSpPr txBox="1"/>
      </xdr:nvSpPr>
      <xdr:spPr>
        <a:xfrm>
          <a:off x="10528300" y="13485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108383</xdr:rowOff>
    </xdr:from>
    <xdr:to>
      <xdr:col>55</xdr:col>
      <xdr:colOff>88900</xdr:colOff>
      <xdr:row>78</xdr:row>
      <xdr:rowOff>108383</xdr:rowOff>
    </xdr:to>
    <xdr:cxnSp macro="">
      <xdr:nvCxnSpPr>
        <xdr:cNvPr id="403" name="直線コネクタ 402"/>
        <xdr:cNvCxnSpPr/>
      </xdr:nvCxnSpPr>
      <xdr:spPr>
        <a:xfrm>
          <a:off x="10388600" y="13481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67449</xdr:rowOff>
    </xdr:from>
    <xdr:ext cx="534377" cy="259045"/>
    <xdr:sp macro="" textlink="">
      <xdr:nvSpPr>
        <xdr:cNvPr id="404" name="商工費最大値テキスト"/>
        <xdr:cNvSpPr txBox="1"/>
      </xdr:nvSpPr>
      <xdr:spPr>
        <a:xfrm>
          <a:off x="10528300" y="1206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120772</xdr:rowOff>
    </xdr:from>
    <xdr:to>
      <xdr:col>55</xdr:col>
      <xdr:colOff>88900</xdr:colOff>
      <xdr:row>71</xdr:row>
      <xdr:rowOff>120772</xdr:rowOff>
    </xdr:to>
    <xdr:cxnSp macro="">
      <xdr:nvCxnSpPr>
        <xdr:cNvPr id="405" name="直線コネクタ 404"/>
        <xdr:cNvCxnSpPr/>
      </xdr:nvCxnSpPr>
      <xdr:spPr>
        <a:xfrm>
          <a:off x="10388600" y="12293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65267</xdr:rowOff>
    </xdr:from>
    <xdr:to>
      <xdr:col>55</xdr:col>
      <xdr:colOff>0</xdr:colOff>
      <xdr:row>77</xdr:row>
      <xdr:rowOff>130144</xdr:rowOff>
    </xdr:to>
    <xdr:cxnSp macro="">
      <xdr:nvCxnSpPr>
        <xdr:cNvPr id="406" name="直線コネクタ 405"/>
        <xdr:cNvCxnSpPr/>
      </xdr:nvCxnSpPr>
      <xdr:spPr>
        <a:xfrm flipV="1">
          <a:off x="9639300" y="13266917"/>
          <a:ext cx="838200" cy="6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40911</xdr:rowOff>
    </xdr:from>
    <xdr:ext cx="534377" cy="259045"/>
    <xdr:sp macro="" textlink="">
      <xdr:nvSpPr>
        <xdr:cNvPr id="407" name="商工費平均値テキスト"/>
        <xdr:cNvSpPr txBox="1"/>
      </xdr:nvSpPr>
      <xdr:spPr>
        <a:xfrm>
          <a:off x="10528300" y="12728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18034</xdr:rowOff>
    </xdr:from>
    <xdr:to>
      <xdr:col>55</xdr:col>
      <xdr:colOff>50800</xdr:colOff>
      <xdr:row>75</xdr:row>
      <xdr:rowOff>119634</xdr:rowOff>
    </xdr:to>
    <xdr:sp macro="" textlink="">
      <xdr:nvSpPr>
        <xdr:cNvPr id="408" name="フローチャート: 判断 407"/>
        <xdr:cNvSpPr/>
      </xdr:nvSpPr>
      <xdr:spPr>
        <a:xfrm>
          <a:off x="10426700" y="1287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99878</xdr:rowOff>
    </xdr:from>
    <xdr:to>
      <xdr:col>50</xdr:col>
      <xdr:colOff>114300</xdr:colOff>
      <xdr:row>77</xdr:row>
      <xdr:rowOff>130144</xdr:rowOff>
    </xdr:to>
    <xdr:cxnSp macro="">
      <xdr:nvCxnSpPr>
        <xdr:cNvPr id="409" name="直線コネクタ 408"/>
        <xdr:cNvCxnSpPr/>
      </xdr:nvCxnSpPr>
      <xdr:spPr>
        <a:xfrm>
          <a:off x="8750300" y="13301528"/>
          <a:ext cx="889000" cy="3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8661</xdr:rowOff>
    </xdr:from>
    <xdr:to>
      <xdr:col>50</xdr:col>
      <xdr:colOff>165100</xdr:colOff>
      <xdr:row>75</xdr:row>
      <xdr:rowOff>110261</xdr:rowOff>
    </xdr:to>
    <xdr:sp macro="" textlink="">
      <xdr:nvSpPr>
        <xdr:cNvPr id="410" name="フローチャート: 判断 409"/>
        <xdr:cNvSpPr/>
      </xdr:nvSpPr>
      <xdr:spPr>
        <a:xfrm>
          <a:off x="9588500" y="128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126788</xdr:rowOff>
    </xdr:from>
    <xdr:ext cx="534377" cy="259045"/>
    <xdr:sp macro="" textlink="">
      <xdr:nvSpPr>
        <xdr:cNvPr id="411" name="テキスト ボックス 410"/>
        <xdr:cNvSpPr txBox="1"/>
      </xdr:nvSpPr>
      <xdr:spPr>
        <a:xfrm>
          <a:off x="9372111" y="1264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96952</xdr:rowOff>
    </xdr:from>
    <xdr:to>
      <xdr:col>45</xdr:col>
      <xdr:colOff>177800</xdr:colOff>
      <xdr:row>77</xdr:row>
      <xdr:rowOff>99878</xdr:rowOff>
    </xdr:to>
    <xdr:cxnSp macro="">
      <xdr:nvCxnSpPr>
        <xdr:cNvPr id="412" name="直線コネクタ 411"/>
        <xdr:cNvCxnSpPr/>
      </xdr:nvCxnSpPr>
      <xdr:spPr>
        <a:xfrm>
          <a:off x="7861300" y="13127152"/>
          <a:ext cx="889000" cy="17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9622</xdr:rowOff>
    </xdr:from>
    <xdr:to>
      <xdr:col>46</xdr:col>
      <xdr:colOff>38100</xdr:colOff>
      <xdr:row>75</xdr:row>
      <xdr:rowOff>111222</xdr:rowOff>
    </xdr:to>
    <xdr:sp macro="" textlink="">
      <xdr:nvSpPr>
        <xdr:cNvPr id="413" name="フローチャート: 判断 412"/>
        <xdr:cNvSpPr/>
      </xdr:nvSpPr>
      <xdr:spPr>
        <a:xfrm>
          <a:off x="8699500" y="128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127749</xdr:rowOff>
    </xdr:from>
    <xdr:ext cx="534377" cy="259045"/>
    <xdr:sp macro="" textlink="">
      <xdr:nvSpPr>
        <xdr:cNvPr id="414" name="テキスト ボックス 413"/>
        <xdr:cNvSpPr txBox="1"/>
      </xdr:nvSpPr>
      <xdr:spPr>
        <a:xfrm>
          <a:off x="8483111" y="1264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96952</xdr:rowOff>
    </xdr:from>
    <xdr:to>
      <xdr:col>41</xdr:col>
      <xdr:colOff>50800</xdr:colOff>
      <xdr:row>77</xdr:row>
      <xdr:rowOff>9992</xdr:rowOff>
    </xdr:to>
    <xdr:cxnSp macro="">
      <xdr:nvCxnSpPr>
        <xdr:cNvPr id="415" name="直線コネクタ 414"/>
        <xdr:cNvCxnSpPr/>
      </xdr:nvCxnSpPr>
      <xdr:spPr>
        <a:xfrm flipV="1">
          <a:off x="6972300" y="13127152"/>
          <a:ext cx="889000" cy="8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61331</xdr:rowOff>
    </xdr:from>
    <xdr:to>
      <xdr:col>41</xdr:col>
      <xdr:colOff>101600</xdr:colOff>
      <xdr:row>75</xdr:row>
      <xdr:rowOff>162931</xdr:rowOff>
    </xdr:to>
    <xdr:sp macro="" textlink="">
      <xdr:nvSpPr>
        <xdr:cNvPr id="416" name="フローチャート: 判断 415"/>
        <xdr:cNvSpPr/>
      </xdr:nvSpPr>
      <xdr:spPr>
        <a:xfrm>
          <a:off x="7810500" y="1292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8008</xdr:rowOff>
    </xdr:from>
    <xdr:ext cx="534377" cy="259045"/>
    <xdr:sp macro="" textlink="">
      <xdr:nvSpPr>
        <xdr:cNvPr id="417" name="テキスト ボックス 416"/>
        <xdr:cNvSpPr txBox="1"/>
      </xdr:nvSpPr>
      <xdr:spPr>
        <a:xfrm>
          <a:off x="7594111" y="1269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52232</xdr:rowOff>
    </xdr:from>
    <xdr:to>
      <xdr:col>36</xdr:col>
      <xdr:colOff>165100</xdr:colOff>
      <xdr:row>76</xdr:row>
      <xdr:rowOff>153832</xdr:rowOff>
    </xdr:to>
    <xdr:sp macro="" textlink="">
      <xdr:nvSpPr>
        <xdr:cNvPr id="418" name="フローチャート: 判断 417"/>
        <xdr:cNvSpPr/>
      </xdr:nvSpPr>
      <xdr:spPr>
        <a:xfrm>
          <a:off x="6921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170359</xdr:rowOff>
    </xdr:from>
    <xdr:ext cx="469744" cy="259045"/>
    <xdr:sp macro="" textlink="">
      <xdr:nvSpPr>
        <xdr:cNvPr id="419" name="テキスト ボックス 418"/>
        <xdr:cNvSpPr txBox="1"/>
      </xdr:nvSpPr>
      <xdr:spPr>
        <a:xfrm>
          <a:off x="6737428"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14467</xdr:rowOff>
    </xdr:from>
    <xdr:to>
      <xdr:col>55</xdr:col>
      <xdr:colOff>50800</xdr:colOff>
      <xdr:row>77</xdr:row>
      <xdr:rowOff>116067</xdr:rowOff>
    </xdr:to>
    <xdr:sp macro="" textlink="">
      <xdr:nvSpPr>
        <xdr:cNvPr id="425" name="楕円 424"/>
        <xdr:cNvSpPr/>
      </xdr:nvSpPr>
      <xdr:spPr>
        <a:xfrm>
          <a:off x="10426700" y="1321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164344</xdr:rowOff>
    </xdr:from>
    <xdr:ext cx="469744" cy="259045"/>
    <xdr:sp macro="" textlink="">
      <xdr:nvSpPr>
        <xdr:cNvPr id="426" name="商工費該当値テキスト"/>
        <xdr:cNvSpPr txBox="1"/>
      </xdr:nvSpPr>
      <xdr:spPr>
        <a:xfrm>
          <a:off x="10528300" y="131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79344</xdr:rowOff>
    </xdr:from>
    <xdr:to>
      <xdr:col>50</xdr:col>
      <xdr:colOff>165100</xdr:colOff>
      <xdr:row>78</xdr:row>
      <xdr:rowOff>9494</xdr:rowOff>
    </xdr:to>
    <xdr:sp macro="" textlink="">
      <xdr:nvSpPr>
        <xdr:cNvPr id="427" name="楕円 426"/>
        <xdr:cNvSpPr/>
      </xdr:nvSpPr>
      <xdr:spPr>
        <a:xfrm>
          <a:off x="9588500" y="1328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621</xdr:rowOff>
    </xdr:from>
    <xdr:ext cx="469744" cy="259045"/>
    <xdr:sp macro="" textlink="">
      <xdr:nvSpPr>
        <xdr:cNvPr id="428" name="テキスト ボックス 427"/>
        <xdr:cNvSpPr txBox="1"/>
      </xdr:nvSpPr>
      <xdr:spPr>
        <a:xfrm>
          <a:off x="9404428" y="1337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49078</xdr:rowOff>
    </xdr:from>
    <xdr:to>
      <xdr:col>46</xdr:col>
      <xdr:colOff>38100</xdr:colOff>
      <xdr:row>77</xdr:row>
      <xdr:rowOff>150678</xdr:rowOff>
    </xdr:to>
    <xdr:sp macro="" textlink="">
      <xdr:nvSpPr>
        <xdr:cNvPr id="429" name="楕円 428"/>
        <xdr:cNvSpPr/>
      </xdr:nvSpPr>
      <xdr:spPr>
        <a:xfrm>
          <a:off x="8699500" y="1325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141805</xdr:rowOff>
    </xdr:from>
    <xdr:ext cx="469744" cy="259045"/>
    <xdr:sp macro="" textlink="">
      <xdr:nvSpPr>
        <xdr:cNvPr id="430" name="テキスト ボックス 429"/>
        <xdr:cNvSpPr txBox="1"/>
      </xdr:nvSpPr>
      <xdr:spPr>
        <a:xfrm>
          <a:off x="8515428" y="1334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46152</xdr:rowOff>
    </xdr:from>
    <xdr:to>
      <xdr:col>41</xdr:col>
      <xdr:colOff>101600</xdr:colOff>
      <xdr:row>76</xdr:row>
      <xdr:rowOff>147752</xdr:rowOff>
    </xdr:to>
    <xdr:sp macro="" textlink="">
      <xdr:nvSpPr>
        <xdr:cNvPr id="431" name="楕円 430"/>
        <xdr:cNvSpPr/>
      </xdr:nvSpPr>
      <xdr:spPr>
        <a:xfrm>
          <a:off x="7810500" y="1307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138879</xdr:rowOff>
    </xdr:from>
    <xdr:ext cx="469744" cy="259045"/>
    <xdr:sp macro="" textlink="">
      <xdr:nvSpPr>
        <xdr:cNvPr id="432" name="テキスト ボックス 431"/>
        <xdr:cNvSpPr txBox="1"/>
      </xdr:nvSpPr>
      <xdr:spPr>
        <a:xfrm>
          <a:off x="7626428" y="13169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130642</xdr:rowOff>
    </xdr:from>
    <xdr:to>
      <xdr:col>36</xdr:col>
      <xdr:colOff>165100</xdr:colOff>
      <xdr:row>77</xdr:row>
      <xdr:rowOff>60792</xdr:rowOff>
    </xdr:to>
    <xdr:sp macro="" textlink="">
      <xdr:nvSpPr>
        <xdr:cNvPr id="433" name="楕円 432"/>
        <xdr:cNvSpPr/>
      </xdr:nvSpPr>
      <xdr:spPr>
        <a:xfrm>
          <a:off x="6921500" y="1316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51919</xdr:rowOff>
    </xdr:from>
    <xdr:ext cx="469744" cy="259045"/>
    <xdr:sp macro="" textlink="">
      <xdr:nvSpPr>
        <xdr:cNvPr id="434" name="テキスト ボックス 433"/>
        <xdr:cNvSpPr txBox="1"/>
      </xdr:nvSpPr>
      <xdr:spPr>
        <a:xfrm>
          <a:off x="6737428" y="1325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xdr:rowOff>
    </xdr:from>
    <xdr:to>
      <xdr:col>54</xdr:col>
      <xdr:colOff>189865</xdr:colOff>
      <xdr:row>99</xdr:row>
      <xdr:rowOff>110058</xdr:rowOff>
    </xdr:to>
    <xdr:cxnSp macro="">
      <xdr:nvCxnSpPr>
        <xdr:cNvPr id="459" name="直線コネクタ 458"/>
        <xdr:cNvCxnSpPr/>
      </xdr:nvCxnSpPr>
      <xdr:spPr>
        <a:xfrm flipV="1">
          <a:off x="10475595" y="15602338"/>
          <a:ext cx="1270" cy="1481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113885</xdr:rowOff>
    </xdr:from>
    <xdr:ext cx="534377" cy="259045"/>
    <xdr:sp macro="" textlink="">
      <xdr:nvSpPr>
        <xdr:cNvPr id="460" name="土木費最小値テキスト"/>
        <xdr:cNvSpPr txBox="1"/>
      </xdr:nvSpPr>
      <xdr:spPr>
        <a:xfrm>
          <a:off x="10528300" y="1708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110058</xdr:rowOff>
    </xdr:from>
    <xdr:to>
      <xdr:col>55</xdr:col>
      <xdr:colOff>88900</xdr:colOff>
      <xdr:row>99</xdr:row>
      <xdr:rowOff>110058</xdr:rowOff>
    </xdr:to>
    <xdr:cxnSp macro="">
      <xdr:nvCxnSpPr>
        <xdr:cNvPr id="461" name="直線コネクタ 460"/>
        <xdr:cNvCxnSpPr/>
      </xdr:nvCxnSpPr>
      <xdr:spPr>
        <a:xfrm>
          <a:off x="10388600" y="1708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118515</xdr:rowOff>
    </xdr:from>
    <xdr:ext cx="534377" cy="259045"/>
    <xdr:sp macro="" textlink="">
      <xdr:nvSpPr>
        <xdr:cNvPr id="462" name="土木費最大値テキスト"/>
        <xdr:cNvSpPr txBox="1"/>
      </xdr:nvSpPr>
      <xdr:spPr>
        <a:xfrm>
          <a:off x="10528300" y="1537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94,313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xdr:rowOff>
    </xdr:from>
    <xdr:to>
      <xdr:col>55</xdr:col>
      <xdr:colOff>88900</xdr:colOff>
      <xdr:row>91</xdr:row>
      <xdr:rowOff>388</xdr:rowOff>
    </xdr:to>
    <xdr:cxnSp macro="">
      <xdr:nvCxnSpPr>
        <xdr:cNvPr id="463" name="直線コネクタ 462"/>
        <xdr:cNvCxnSpPr/>
      </xdr:nvCxnSpPr>
      <xdr:spPr>
        <a:xfrm>
          <a:off x="10388600" y="1560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41574</xdr:rowOff>
    </xdr:from>
    <xdr:to>
      <xdr:col>55</xdr:col>
      <xdr:colOff>0</xdr:colOff>
      <xdr:row>97</xdr:row>
      <xdr:rowOff>48316</xdr:rowOff>
    </xdr:to>
    <xdr:cxnSp macro="">
      <xdr:nvCxnSpPr>
        <xdr:cNvPr id="464" name="直線コネクタ 463"/>
        <xdr:cNvCxnSpPr/>
      </xdr:nvCxnSpPr>
      <xdr:spPr>
        <a:xfrm flipV="1">
          <a:off x="9639300" y="16672224"/>
          <a:ext cx="838200" cy="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10126</xdr:rowOff>
    </xdr:from>
    <xdr:ext cx="534377" cy="259045"/>
    <xdr:sp macro="" textlink="">
      <xdr:nvSpPr>
        <xdr:cNvPr id="465" name="土木費平均値テキスト"/>
        <xdr:cNvSpPr txBox="1"/>
      </xdr:nvSpPr>
      <xdr:spPr>
        <a:xfrm>
          <a:off x="10528300" y="16297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158699</xdr:rowOff>
    </xdr:from>
    <xdr:to>
      <xdr:col>55</xdr:col>
      <xdr:colOff>50800</xdr:colOff>
      <xdr:row>96</xdr:row>
      <xdr:rowOff>88849</xdr:rowOff>
    </xdr:to>
    <xdr:sp macro="" textlink="">
      <xdr:nvSpPr>
        <xdr:cNvPr id="466" name="フローチャート: 判断 465"/>
        <xdr:cNvSpPr/>
      </xdr:nvSpPr>
      <xdr:spPr>
        <a:xfrm>
          <a:off x="10426700" y="1644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502</xdr:rowOff>
    </xdr:from>
    <xdr:to>
      <xdr:col>50</xdr:col>
      <xdr:colOff>114300</xdr:colOff>
      <xdr:row>97</xdr:row>
      <xdr:rowOff>48316</xdr:rowOff>
    </xdr:to>
    <xdr:cxnSp macro="">
      <xdr:nvCxnSpPr>
        <xdr:cNvPr id="467" name="直線コネクタ 466"/>
        <xdr:cNvCxnSpPr/>
      </xdr:nvCxnSpPr>
      <xdr:spPr>
        <a:xfrm>
          <a:off x="8750300" y="16631152"/>
          <a:ext cx="889000" cy="4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136468</xdr:rowOff>
    </xdr:from>
    <xdr:to>
      <xdr:col>50</xdr:col>
      <xdr:colOff>165100</xdr:colOff>
      <xdr:row>96</xdr:row>
      <xdr:rowOff>66618</xdr:rowOff>
    </xdr:to>
    <xdr:sp macro="" textlink="">
      <xdr:nvSpPr>
        <xdr:cNvPr id="468" name="フローチャート: 判断 467"/>
        <xdr:cNvSpPr/>
      </xdr:nvSpPr>
      <xdr:spPr>
        <a:xfrm>
          <a:off x="9588500" y="1642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83145</xdr:rowOff>
    </xdr:from>
    <xdr:ext cx="534377" cy="259045"/>
    <xdr:sp macro="" textlink="">
      <xdr:nvSpPr>
        <xdr:cNvPr id="469" name="テキスト ボックス 468"/>
        <xdr:cNvSpPr txBox="1"/>
      </xdr:nvSpPr>
      <xdr:spPr>
        <a:xfrm>
          <a:off x="9372111" y="161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502</xdr:rowOff>
    </xdr:from>
    <xdr:to>
      <xdr:col>45</xdr:col>
      <xdr:colOff>177800</xdr:colOff>
      <xdr:row>97</xdr:row>
      <xdr:rowOff>37173</xdr:rowOff>
    </xdr:to>
    <xdr:cxnSp macro="">
      <xdr:nvCxnSpPr>
        <xdr:cNvPr id="470" name="直線コネクタ 469"/>
        <xdr:cNvCxnSpPr/>
      </xdr:nvCxnSpPr>
      <xdr:spPr>
        <a:xfrm flipV="1">
          <a:off x="7861300" y="16631152"/>
          <a:ext cx="889000" cy="3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4338</xdr:rowOff>
    </xdr:from>
    <xdr:to>
      <xdr:col>46</xdr:col>
      <xdr:colOff>38100</xdr:colOff>
      <xdr:row>96</xdr:row>
      <xdr:rowOff>105938</xdr:rowOff>
    </xdr:to>
    <xdr:sp macro="" textlink="">
      <xdr:nvSpPr>
        <xdr:cNvPr id="471" name="フローチャート: 判断 470"/>
        <xdr:cNvSpPr/>
      </xdr:nvSpPr>
      <xdr:spPr>
        <a:xfrm>
          <a:off x="86995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122465</xdr:rowOff>
    </xdr:from>
    <xdr:ext cx="534377" cy="259045"/>
    <xdr:sp macro="" textlink="">
      <xdr:nvSpPr>
        <xdr:cNvPr id="472" name="テキスト ボックス 471"/>
        <xdr:cNvSpPr txBox="1"/>
      </xdr:nvSpPr>
      <xdr:spPr>
        <a:xfrm>
          <a:off x="8483111" y="162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37173</xdr:rowOff>
    </xdr:from>
    <xdr:to>
      <xdr:col>41</xdr:col>
      <xdr:colOff>50800</xdr:colOff>
      <xdr:row>97</xdr:row>
      <xdr:rowOff>43707</xdr:rowOff>
    </xdr:to>
    <xdr:cxnSp macro="">
      <xdr:nvCxnSpPr>
        <xdr:cNvPr id="473" name="直線コネクタ 472"/>
        <xdr:cNvCxnSpPr/>
      </xdr:nvCxnSpPr>
      <xdr:spPr>
        <a:xfrm flipV="1">
          <a:off x="6972300" y="16667823"/>
          <a:ext cx="889000" cy="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96462</xdr:rowOff>
    </xdr:from>
    <xdr:to>
      <xdr:col>41</xdr:col>
      <xdr:colOff>101600</xdr:colOff>
      <xdr:row>97</xdr:row>
      <xdr:rowOff>26612</xdr:rowOff>
    </xdr:to>
    <xdr:sp macro="" textlink="">
      <xdr:nvSpPr>
        <xdr:cNvPr id="474" name="フローチャート: 判断 473"/>
        <xdr:cNvSpPr/>
      </xdr:nvSpPr>
      <xdr:spPr>
        <a:xfrm>
          <a:off x="7810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43139</xdr:rowOff>
    </xdr:from>
    <xdr:ext cx="534377" cy="259045"/>
    <xdr:sp macro="" textlink="">
      <xdr:nvSpPr>
        <xdr:cNvPr id="475" name="テキスト ボックス 474"/>
        <xdr:cNvSpPr txBox="1"/>
      </xdr:nvSpPr>
      <xdr:spPr>
        <a:xfrm>
          <a:off x="7594111" y="1633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112083</xdr:rowOff>
    </xdr:from>
    <xdr:to>
      <xdr:col>36</xdr:col>
      <xdr:colOff>165100</xdr:colOff>
      <xdr:row>97</xdr:row>
      <xdr:rowOff>42233</xdr:rowOff>
    </xdr:to>
    <xdr:sp macro="" textlink="">
      <xdr:nvSpPr>
        <xdr:cNvPr id="476" name="フローチャート: 判断 475"/>
        <xdr:cNvSpPr/>
      </xdr:nvSpPr>
      <xdr:spPr>
        <a:xfrm>
          <a:off x="6921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58760</xdr:rowOff>
    </xdr:from>
    <xdr:ext cx="534377" cy="259045"/>
    <xdr:sp macro="" textlink="">
      <xdr:nvSpPr>
        <xdr:cNvPr id="477" name="テキスト ボックス 476"/>
        <xdr:cNvSpPr txBox="1"/>
      </xdr:nvSpPr>
      <xdr:spPr>
        <a:xfrm>
          <a:off x="6705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162224</xdr:rowOff>
    </xdr:from>
    <xdr:to>
      <xdr:col>55</xdr:col>
      <xdr:colOff>50800</xdr:colOff>
      <xdr:row>97</xdr:row>
      <xdr:rowOff>92374</xdr:rowOff>
    </xdr:to>
    <xdr:sp macro="" textlink="">
      <xdr:nvSpPr>
        <xdr:cNvPr id="483" name="楕円 482"/>
        <xdr:cNvSpPr/>
      </xdr:nvSpPr>
      <xdr:spPr>
        <a:xfrm>
          <a:off x="10426700" y="1662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140651</xdr:rowOff>
    </xdr:from>
    <xdr:ext cx="534377" cy="259045"/>
    <xdr:sp macro="" textlink="">
      <xdr:nvSpPr>
        <xdr:cNvPr id="484" name="土木費該当値テキスト"/>
        <xdr:cNvSpPr txBox="1"/>
      </xdr:nvSpPr>
      <xdr:spPr>
        <a:xfrm>
          <a:off x="10528300" y="1659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168966</xdr:rowOff>
    </xdr:from>
    <xdr:to>
      <xdr:col>50</xdr:col>
      <xdr:colOff>165100</xdr:colOff>
      <xdr:row>97</xdr:row>
      <xdr:rowOff>99116</xdr:rowOff>
    </xdr:to>
    <xdr:sp macro="" textlink="">
      <xdr:nvSpPr>
        <xdr:cNvPr id="485" name="楕円 484"/>
        <xdr:cNvSpPr/>
      </xdr:nvSpPr>
      <xdr:spPr>
        <a:xfrm>
          <a:off x="9588500" y="1662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90243</xdr:rowOff>
    </xdr:from>
    <xdr:ext cx="534377" cy="259045"/>
    <xdr:sp macro="" textlink="">
      <xdr:nvSpPr>
        <xdr:cNvPr id="486" name="テキスト ボックス 485"/>
        <xdr:cNvSpPr txBox="1"/>
      </xdr:nvSpPr>
      <xdr:spPr>
        <a:xfrm>
          <a:off x="9372111" y="1672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121152</xdr:rowOff>
    </xdr:from>
    <xdr:to>
      <xdr:col>46</xdr:col>
      <xdr:colOff>38100</xdr:colOff>
      <xdr:row>97</xdr:row>
      <xdr:rowOff>51302</xdr:rowOff>
    </xdr:to>
    <xdr:sp macro="" textlink="">
      <xdr:nvSpPr>
        <xdr:cNvPr id="487" name="楕円 486"/>
        <xdr:cNvSpPr/>
      </xdr:nvSpPr>
      <xdr:spPr>
        <a:xfrm>
          <a:off x="8699500" y="1658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42429</xdr:rowOff>
    </xdr:from>
    <xdr:ext cx="534377" cy="259045"/>
    <xdr:sp macro="" textlink="">
      <xdr:nvSpPr>
        <xdr:cNvPr id="488" name="テキスト ボックス 487"/>
        <xdr:cNvSpPr txBox="1"/>
      </xdr:nvSpPr>
      <xdr:spPr>
        <a:xfrm>
          <a:off x="8483111" y="1667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157823</xdr:rowOff>
    </xdr:from>
    <xdr:to>
      <xdr:col>41</xdr:col>
      <xdr:colOff>101600</xdr:colOff>
      <xdr:row>97</xdr:row>
      <xdr:rowOff>87973</xdr:rowOff>
    </xdr:to>
    <xdr:sp macro="" textlink="">
      <xdr:nvSpPr>
        <xdr:cNvPr id="489" name="楕円 488"/>
        <xdr:cNvSpPr/>
      </xdr:nvSpPr>
      <xdr:spPr>
        <a:xfrm>
          <a:off x="7810500" y="1661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79100</xdr:rowOff>
    </xdr:from>
    <xdr:ext cx="534377" cy="259045"/>
    <xdr:sp macro="" textlink="">
      <xdr:nvSpPr>
        <xdr:cNvPr id="490" name="テキスト ボックス 489"/>
        <xdr:cNvSpPr txBox="1"/>
      </xdr:nvSpPr>
      <xdr:spPr>
        <a:xfrm>
          <a:off x="7594111" y="167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164357</xdr:rowOff>
    </xdr:from>
    <xdr:to>
      <xdr:col>36</xdr:col>
      <xdr:colOff>165100</xdr:colOff>
      <xdr:row>97</xdr:row>
      <xdr:rowOff>94507</xdr:rowOff>
    </xdr:to>
    <xdr:sp macro="" textlink="">
      <xdr:nvSpPr>
        <xdr:cNvPr id="491" name="楕円 490"/>
        <xdr:cNvSpPr/>
      </xdr:nvSpPr>
      <xdr:spPr>
        <a:xfrm>
          <a:off x="6921500" y="166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85634</xdr:rowOff>
    </xdr:from>
    <xdr:ext cx="534377" cy="259045"/>
    <xdr:sp macro="" textlink="">
      <xdr:nvSpPr>
        <xdr:cNvPr id="492" name="テキスト ボックス 491"/>
        <xdr:cNvSpPr txBox="1"/>
      </xdr:nvSpPr>
      <xdr:spPr>
        <a:xfrm>
          <a:off x="6705111" y="1671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126395</xdr:rowOff>
    </xdr:from>
    <xdr:to>
      <xdr:col>85</xdr:col>
      <xdr:colOff>126364</xdr:colOff>
      <xdr:row>36</xdr:row>
      <xdr:rowOff>141575</xdr:rowOff>
    </xdr:to>
    <xdr:cxnSp macro="">
      <xdr:nvCxnSpPr>
        <xdr:cNvPr id="514" name="直線コネクタ 513"/>
        <xdr:cNvCxnSpPr/>
      </xdr:nvCxnSpPr>
      <xdr:spPr>
        <a:xfrm flipV="1">
          <a:off x="16317595" y="5269895"/>
          <a:ext cx="1269" cy="1043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145402</xdr:rowOff>
    </xdr:from>
    <xdr:ext cx="469744" cy="259045"/>
    <xdr:sp macro="" textlink="">
      <xdr:nvSpPr>
        <xdr:cNvPr id="515" name="消防費最小値テキスト"/>
        <xdr:cNvSpPr txBox="1"/>
      </xdr:nvSpPr>
      <xdr:spPr>
        <a:xfrm>
          <a:off x="16370300" y="631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141575</xdr:rowOff>
    </xdr:from>
    <xdr:to>
      <xdr:col>86</xdr:col>
      <xdr:colOff>25400</xdr:colOff>
      <xdr:row>36</xdr:row>
      <xdr:rowOff>141575</xdr:rowOff>
    </xdr:to>
    <xdr:cxnSp macro="">
      <xdr:nvCxnSpPr>
        <xdr:cNvPr id="516" name="直線コネクタ 515"/>
        <xdr:cNvCxnSpPr/>
      </xdr:nvCxnSpPr>
      <xdr:spPr>
        <a:xfrm>
          <a:off x="16230600" y="6313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73072</xdr:rowOff>
    </xdr:from>
    <xdr:ext cx="534377" cy="259045"/>
    <xdr:sp macro="" textlink="">
      <xdr:nvSpPr>
        <xdr:cNvPr id="517" name="消防費最大値テキスト"/>
        <xdr:cNvSpPr txBox="1"/>
      </xdr:nvSpPr>
      <xdr:spPr>
        <a:xfrm>
          <a:off x="16370300" y="504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126395</xdr:rowOff>
    </xdr:from>
    <xdr:to>
      <xdr:col>86</xdr:col>
      <xdr:colOff>25400</xdr:colOff>
      <xdr:row>30</xdr:row>
      <xdr:rowOff>126395</xdr:rowOff>
    </xdr:to>
    <xdr:cxnSp macro="">
      <xdr:nvCxnSpPr>
        <xdr:cNvPr id="518" name="直線コネクタ 517"/>
        <xdr:cNvCxnSpPr/>
      </xdr:nvCxnSpPr>
      <xdr:spPr>
        <a:xfrm>
          <a:off x="16230600" y="526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50135</xdr:rowOff>
    </xdr:from>
    <xdr:to>
      <xdr:col>85</xdr:col>
      <xdr:colOff>127000</xdr:colOff>
      <xdr:row>36</xdr:row>
      <xdr:rowOff>64171</xdr:rowOff>
    </xdr:to>
    <xdr:cxnSp macro="">
      <xdr:nvCxnSpPr>
        <xdr:cNvPr id="519" name="直線コネクタ 518"/>
        <xdr:cNvCxnSpPr/>
      </xdr:nvCxnSpPr>
      <xdr:spPr>
        <a:xfrm flipV="1">
          <a:off x="15481300" y="6050885"/>
          <a:ext cx="838200" cy="18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54581</xdr:rowOff>
    </xdr:from>
    <xdr:ext cx="534377" cy="259045"/>
    <xdr:sp macro="" textlink="">
      <xdr:nvSpPr>
        <xdr:cNvPr id="520" name="消防費平均値テキスト"/>
        <xdr:cNvSpPr txBox="1"/>
      </xdr:nvSpPr>
      <xdr:spPr>
        <a:xfrm>
          <a:off x="16370300" y="5712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31704</xdr:rowOff>
    </xdr:from>
    <xdr:to>
      <xdr:col>85</xdr:col>
      <xdr:colOff>177800</xdr:colOff>
      <xdr:row>34</xdr:row>
      <xdr:rowOff>133304</xdr:rowOff>
    </xdr:to>
    <xdr:sp macro="" textlink="">
      <xdr:nvSpPr>
        <xdr:cNvPr id="521" name="フローチャート: 判断 520"/>
        <xdr:cNvSpPr/>
      </xdr:nvSpPr>
      <xdr:spPr>
        <a:xfrm>
          <a:off x="16268700" y="586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11181</xdr:rowOff>
    </xdr:from>
    <xdr:to>
      <xdr:col>81</xdr:col>
      <xdr:colOff>50800</xdr:colOff>
      <xdr:row>36</xdr:row>
      <xdr:rowOff>64171</xdr:rowOff>
    </xdr:to>
    <xdr:cxnSp macro="">
      <xdr:nvCxnSpPr>
        <xdr:cNvPr id="522" name="直線コネクタ 521"/>
        <xdr:cNvCxnSpPr/>
      </xdr:nvCxnSpPr>
      <xdr:spPr>
        <a:xfrm>
          <a:off x="14592300" y="6183381"/>
          <a:ext cx="889000" cy="5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69926</xdr:rowOff>
    </xdr:from>
    <xdr:to>
      <xdr:col>81</xdr:col>
      <xdr:colOff>101600</xdr:colOff>
      <xdr:row>35</xdr:row>
      <xdr:rowOff>76</xdr:rowOff>
    </xdr:to>
    <xdr:sp macro="" textlink="">
      <xdr:nvSpPr>
        <xdr:cNvPr id="523" name="フローチャート: 判断 522"/>
        <xdr:cNvSpPr/>
      </xdr:nvSpPr>
      <xdr:spPr>
        <a:xfrm>
          <a:off x="15430500" y="589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16603</xdr:rowOff>
    </xdr:from>
    <xdr:ext cx="534377" cy="259045"/>
    <xdr:sp macro="" textlink="">
      <xdr:nvSpPr>
        <xdr:cNvPr id="524" name="テキスト ボックス 523"/>
        <xdr:cNvSpPr txBox="1"/>
      </xdr:nvSpPr>
      <xdr:spPr>
        <a:xfrm>
          <a:off x="15214111" y="567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106187</xdr:rowOff>
    </xdr:from>
    <xdr:to>
      <xdr:col>76</xdr:col>
      <xdr:colOff>114300</xdr:colOff>
      <xdr:row>36</xdr:row>
      <xdr:rowOff>11181</xdr:rowOff>
    </xdr:to>
    <xdr:cxnSp macro="">
      <xdr:nvCxnSpPr>
        <xdr:cNvPr id="525" name="直線コネクタ 524"/>
        <xdr:cNvCxnSpPr/>
      </xdr:nvCxnSpPr>
      <xdr:spPr>
        <a:xfrm>
          <a:off x="13703300" y="6106937"/>
          <a:ext cx="889000" cy="7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61422</xdr:rowOff>
    </xdr:from>
    <xdr:to>
      <xdr:col>76</xdr:col>
      <xdr:colOff>165100</xdr:colOff>
      <xdr:row>34</xdr:row>
      <xdr:rowOff>163022</xdr:rowOff>
    </xdr:to>
    <xdr:sp macro="" textlink="">
      <xdr:nvSpPr>
        <xdr:cNvPr id="526" name="フローチャート: 判断 525"/>
        <xdr:cNvSpPr/>
      </xdr:nvSpPr>
      <xdr:spPr>
        <a:xfrm>
          <a:off x="14541500" y="589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8099</xdr:rowOff>
    </xdr:from>
    <xdr:ext cx="534377" cy="259045"/>
    <xdr:sp macro="" textlink="">
      <xdr:nvSpPr>
        <xdr:cNvPr id="527" name="テキスト ボックス 526"/>
        <xdr:cNvSpPr txBox="1"/>
      </xdr:nvSpPr>
      <xdr:spPr>
        <a:xfrm>
          <a:off x="14325111" y="566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106187</xdr:rowOff>
    </xdr:from>
    <xdr:to>
      <xdr:col>71</xdr:col>
      <xdr:colOff>177800</xdr:colOff>
      <xdr:row>35</xdr:row>
      <xdr:rowOff>169647</xdr:rowOff>
    </xdr:to>
    <xdr:cxnSp macro="">
      <xdr:nvCxnSpPr>
        <xdr:cNvPr id="528" name="直線コネクタ 527"/>
        <xdr:cNvCxnSpPr/>
      </xdr:nvCxnSpPr>
      <xdr:spPr>
        <a:xfrm flipV="1">
          <a:off x="12814300" y="6106937"/>
          <a:ext cx="889000" cy="6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41397</xdr:rowOff>
    </xdr:from>
    <xdr:to>
      <xdr:col>72</xdr:col>
      <xdr:colOff>38100</xdr:colOff>
      <xdr:row>34</xdr:row>
      <xdr:rowOff>142997</xdr:rowOff>
    </xdr:to>
    <xdr:sp macro="" textlink="">
      <xdr:nvSpPr>
        <xdr:cNvPr id="529" name="フローチャート: 判断 528"/>
        <xdr:cNvSpPr/>
      </xdr:nvSpPr>
      <xdr:spPr>
        <a:xfrm>
          <a:off x="13652500" y="587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159524</xdr:rowOff>
    </xdr:from>
    <xdr:ext cx="534377" cy="259045"/>
    <xdr:sp macro="" textlink="">
      <xdr:nvSpPr>
        <xdr:cNvPr id="530" name="テキスト ボックス 529"/>
        <xdr:cNvSpPr txBox="1"/>
      </xdr:nvSpPr>
      <xdr:spPr>
        <a:xfrm>
          <a:off x="13436111" y="564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102296</xdr:rowOff>
    </xdr:from>
    <xdr:to>
      <xdr:col>67</xdr:col>
      <xdr:colOff>101600</xdr:colOff>
      <xdr:row>35</xdr:row>
      <xdr:rowOff>32446</xdr:rowOff>
    </xdr:to>
    <xdr:sp macro="" textlink="">
      <xdr:nvSpPr>
        <xdr:cNvPr id="531" name="フローチャート: 判断 530"/>
        <xdr:cNvSpPr/>
      </xdr:nvSpPr>
      <xdr:spPr>
        <a:xfrm>
          <a:off x="12763500" y="59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48973</xdr:rowOff>
    </xdr:from>
    <xdr:ext cx="534377" cy="259045"/>
    <xdr:sp macro="" textlink="">
      <xdr:nvSpPr>
        <xdr:cNvPr id="532" name="テキスト ボックス 531"/>
        <xdr:cNvSpPr txBox="1"/>
      </xdr:nvSpPr>
      <xdr:spPr>
        <a:xfrm>
          <a:off x="12547111" y="570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170785</xdr:rowOff>
    </xdr:from>
    <xdr:to>
      <xdr:col>85</xdr:col>
      <xdr:colOff>177800</xdr:colOff>
      <xdr:row>35</xdr:row>
      <xdr:rowOff>100935</xdr:rowOff>
    </xdr:to>
    <xdr:sp macro="" textlink="">
      <xdr:nvSpPr>
        <xdr:cNvPr id="538" name="楕円 537"/>
        <xdr:cNvSpPr/>
      </xdr:nvSpPr>
      <xdr:spPr>
        <a:xfrm>
          <a:off x="16268700" y="600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149212</xdr:rowOff>
    </xdr:from>
    <xdr:ext cx="534377" cy="259045"/>
    <xdr:sp macro="" textlink="">
      <xdr:nvSpPr>
        <xdr:cNvPr id="539" name="消防費該当値テキスト"/>
        <xdr:cNvSpPr txBox="1"/>
      </xdr:nvSpPr>
      <xdr:spPr>
        <a:xfrm>
          <a:off x="16370300" y="597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13371</xdr:rowOff>
    </xdr:from>
    <xdr:to>
      <xdr:col>81</xdr:col>
      <xdr:colOff>101600</xdr:colOff>
      <xdr:row>36</xdr:row>
      <xdr:rowOff>114971</xdr:rowOff>
    </xdr:to>
    <xdr:sp macro="" textlink="">
      <xdr:nvSpPr>
        <xdr:cNvPr id="540" name="楕円 539"/>
        <xdr:cNvSpPr/>
      </xdr:nvSpPr>
      <xdr:spPr>
        <a:xfrm>
          <a:off x="15430500" y="618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106098</xdr:rowOff>
    </xdr:from>
    <xdr:ext cx="469744" cy="259045"/>
    <xdr:sp macro="" textlink="">
      <xdr:nvSpPr>
        <xdr:cNvPr id="541" name="テキスト ボックス 540"/>
        <xdr:cNvSpPr txBox="1"/>
      </xdr:nvSpPr>
      <xdr:spPr>
        <a:xfrm>
          <a:off x="15246428" y="627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131831</xdr:rowOff>
    </xdr:from>
    <xdr:to>
      <xdr:col>76</xdr:col>
      <xdr:colOff>165100</xdr:colOff>
      <xdr:row>36</xdr:row>
      <xdr:rowOff>61981</xdr:rowOff>
    </xdr:to>
    <xdr:sp macro="" textlink="">
      <xdr:nvSpPr>
        <xdr:cNvPr id="542" name="楕円 541"/>
        <xdr:cNvSpPr/>
      </xdr:nvSpPr>
      <xdr:spPr>
        <a:xfrm>
          <a:off x="14541500" y="613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53108</xdr:rowOff>
    </xdr:from>
    <xdr:ext cx="534377" cy="259045"/>
    <xdr:sp macro="" textlink="">
      <xdr:nvSpPr>
        <xdr:cNvPr id="543" name="テキスト ボックス 542"/>
        <xdr:cNvSpPr txBox="1"/>
      </xdr:nvSpPr>
      <xdr:spPr>
        <a:xfrm>
          <a:off x="14325111" y="622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55387</xdr:rowOff>
    </xdr:from>
    <xdr:to>
      <xdr:col>72</xdr:col>
      <xdr:colOff>38100</xdr:colOff>
      <xdr:row>35</xdr:row>
      <xdr:rowOff>156987</xdr:rowOff>
    </xdr:to>
    <xdr:sp macro="" textlink="">
      <xdr:nvSpPr>
        <xdr:cNvPr id="544" name="楕円 543"/>
        <xdr:cNvSpPr/>
      </xdr:nvSpPr>
      <xdr:spPr>
        <a:xfrm>
          <a:off x="13652500" y="605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148114</xdr:rowOff>
    </xdr:from>
    <xdr:ext cx="534377" cy="259045"/>
    <xdr:sp macro="" textlink="">
      <xdr:nvSpPr>
        <xdr:cNvPr id="545" name="テキスト ボックス 544"/>
        <xdr:cNvSpPr txBox="1"/>
      </xdr:nvSpPr>
      <xdr:spPr>
        <a:xfrm>
          <a:off x="13436111" y="614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118847</xdr:rowOff>
    </xdr:from>
    <xdr:to>
      <xdr:col>67</xdr:col>
      <xdr:colOff>101600</xdr:colOff>
      <xdr:row>36</xdr:row>
      <xdr:rowOff>48997</xdr:rowOff>
    </xdr:to>
    <xdr:sp macro="" textlink="">
      <xdr:nvSpPr>
        <xdr:cNvPr id="546" name="楕円 545"/>
        <xdr:cNvSpPr/>
      </xdr:nvSpPr>
      <xdr:spPr>
        <a:xfrm>
          <a:off x="12763500" y="611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40124</xdr:rowOff>
    </xdr:from>
    <xdr:ext cx="534377" cy="259045"/>
    <xdr:sp macro="" textlink="">
      <xdr:nvSpPr>
        <xdr:cNvPr id="547" name="テキスト ボックス 546"/>
        <xdr:cNvSpPr txBox="1"/>
      </xdr:nvSpPr>
      <xdr:spPr>
        <a:xfrm>
          <a:off x="12547111" y="62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8" name="テキスト ボックス 55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8" name="テキスト ボックス 567"/>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0" name="テキスト ボックス 569"/>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85903</xdr:rowOff>
    </xdr:from>
    <xdr:to>
      <xdr:col>85</xdr:col>
      <xdr:colOff>126364</xdr:colOff>
      <xdr:row>59</xdr:row>
      <xdr:rowOff>114173</xdr:rowOff>
    </xdr:to>
    <xdr:cxnSp macro="">
      <xdr:nvCxnSpPr>
        <xdr:cNvPr id="572" name="直線コネクタ 571"/>
        <xdr:cNvCxnSpPr/>
      </xdr:nvCxnSpPr>
      <xdr:spPr>
        <a:xfrm flipV="1">
          <a:off x="16317595" y="8658403"/>
          <a:ext cx="1269" cy="1571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118000</xdr:rowOff>
    </xdr:from>
    <xdr:ext cx="534377" cy="259045"/>
    <xdr:sp macro="" textlink="">
      <xdr:nvSpPr>
        <xdr:cNvPr id="573" name="教育費最小値テキスト"/>
        <xdr:cNvSpPr txBox="1"/>
      </xdr:nvSpPr>
      <xdr:spPr>
        <a:xfrm>
          <a:off x="16370300" y="1023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114173</xdr:rowOff>
    </xdr:from>
    <xdr:to>
      <xdr:col>86</xdr:col>
      <xdr:colOff>25400</xdr:colOff>
      <xdr:row>59</xdr:row>
      <xdr:rowOff>114173</xdr:rowOff>
    </xdr:to>
    <xdr:cxnSp macro="">
      <xdr:nvCxnSpPr>
        <xdr:cNvPr id="574" name="直線コネクタ 573"/>
        <xdr:cNvCxnSpPr/>
      </xdr:nvCxnSpPr>
      <xdr:spPr>
        <a:xfrm>
          <a:off x="16230600" y="10229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32580</xdr:rowOff>
    </xdr:from>
    <xdr:ext cx="534377" cy="259045"/>
    <xdr:sp macro="" textlink="">
      <xdr:nvSpPr>
        <xdr:cNvPr id="575" name="教育費最大値テキスト"/>
        <xdr:cNvSpPr txBox="1"/>
      </xdr:nvSpPr>
      <xdr:spPr>
        <a:xfrm>
          <a:off x="16370300" y="843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85903</xdr:rowOff>
    </xdr:from>
    <xdr:to>
      <xdr:col>86</xdr:col>
      <xdr:colOff>25400</xdr:colOff>
      <xdr:row>50</xdr:row>
      <xdr:rowOff>85903</xdr:rowOff>
    </xdr:to>
    <xdr:cxnSp macro="">
      <xdr:nvCxnSpPr>
        <xdr:cNvPr id="576" name="直線コネクタ 575"/>
        <xdr:cNvCxnSpPr/>
      </xdr:nvCxnSpPr>
      <xdr:spPr>
        <a:xfrm>
          <a:off x="16230600" y="865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74968</xdr:rowOff>
    </xdr:from>
    <xdr:to>
      <xdr:col>85</xdr:col>
      <xdr:colOff>127000</xdr:colOff>
      <xdr:row>56</xdr:row>
      <xdr:rowOff>16637</xdr:rowOff>
    </xdr:to>
    <xdr:cxnSp macro="">
      <xdr:nvCxnSpPr>
        <xdr:cNvPr id="577" name="直線コネクタ 576"/>
        <xdr:cNvCxnSpPr/>
      </xdr:nvCxnSpPr>
      <xdr:spPr>
        <a:xfrm flipV="1">
          <a:off x="15481300" y="9161818"/>
          <a:ext cx="838200" cy="45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53535</xdr:rowOff>
    </xdr:from>
    <xdr:ext cx="534377" cy="259045"/>
    <xdr:sp macro="" textlink="">
      <xdr:nvSpPr>
        <xdr:cNvPr id="578" name="教育費平均値テキスト"/>
        <xdr:cNvSpPr txBox="1"/>
      </xdr:nvSpPr>
      <xdr:spPr>
        <a:xfrm>
          <a:off x="16370300" y="9311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75108</xdr:rowOff>
    </xdr:from>
    <xdr:to>
      <xdr:col>85</xdr:col>
      <xdr:colOff>177800</xdr:colOff>
      <xdr:row>55</xdr:row>
      <xdr:rowOff>5258</xdr:rowOff>
    </xdr:to>
    <xdr:sp macro="" textlink="">
      <xdr:nvSpPr>
        <xdr:cNvPr id="579" name="フローチャート: 判断 578"/>
        <xdr:cNvSpPr/>
      </xdr:nvSpPr>
      <xdr:spPr>
        <a:xfrm>
          <a:off x="16268700" y="93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61252</xdr:rowOff>
    </xdr:from>
    <xdr:to>
      <xdr:col>81</xdr:col>
      <xdr:colOff>50800</xdr:colOff>
      <xdr:row>56</xdr:row>
      <xdr:rowOff>16637</xdr:rowOff>
    </xdr:to>
    <xdr:cxnSp macro="">
      <xdr:nvCxnSpPr>
        <xdr:cNvPr id="580" name="直線コネクタ 579"/>
        <xdr:cNvCxnSpPr/>
      </xdr:nvCxnSpPr>
      <xdr:spPr>
        <a:xfrm>
          <a:off x="14592300" y="8976652"/>
          <a:ext cx="889000" cy="64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70041</xdr:rowOff>
    </xdr:from>
    <xdr:to>
      <xdr:col>81</xdr:col>
      <xdr:colOff>101600</xdr:colOff>
      <xdr:row>55</xdr:row>
      <xdr:rowOff>191</xdr:rowOff>
    </xdr:to>
    <xdr:sp macro="" textlink="">
      <xdr:nvSpPr>
        <xdr:cNvPr id="581" name="フローチャート: 判断 580"/>
        <xdr:cNvSpPr/>
      </xdr:nvSpPr>
      <xdr:spPr>
        <a:xfrm>
          <a:off x="15430500" y="9328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16718</xdr:rowOff>
    </xdr:from>
    <xdr:ext cx="534377" cy="259045"/>
    <xdr:sp macro="" textlink="">
      <xdr:nvSpPr>
        <xdr:cNvPr id="582" name="テキスト ボックス 581"/>
        <xdr:cNvSpPr txBox="1"/>
      </xdr:nvSpPr>
      <xdr:spPr>
        <a:xfrm>
          <a:off x="15214111" y="910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104915</xdr:rowOff>
    </xdr:from>
    <xdr:to>
      <xdr:col>76</xdr:col>
      <xdr:colOff>114300</xdr:colOff>
      <xdr:row>52</xdr:row>
      <xdr:rowOff>61252</xdr:rowOff>
    </xdr:to>
    <xdr:cxnSp macro="">
      <xdr:nvCxnSpPr>
        <xdr:cNvPr id="583" name="直線コネクタ 582"/>
        <xdr:cNvCxnSpPr/>
      </xdr:nvCxnSpPr>
      <xdr:spPr>
        <a:xfrm>
          <a:off x="13703300" y="8848865"/>
          <a:ext cx="889000" cy="12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6985</xdr:rowOff>
    </xdr:from>
    <xdr:to>
      <xdr:col>76</xdr:col>
      <xdr:colOff>165100</xdr:colOff>
      <xdr:row>54</xdr:row>
      <xdr:rowOff>108585</xdr:rowOff>
    </xdr:to>
    <xdr:sp macro="" textlink="">
      <xdr:nvSpPr>
        <xdr:cNvPr id="584" name="フローチャート: 判断 583"/>
        <xdr:cNvSpPr/>
      </xdr:nvSpPr>
      <xdr:spPr>
        <a:xfrm>
          <a:off x="14541500" y="926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99712</xdr:rowOff>
    </xdr:from>
    <xdr:ext cx="534377" cy="259045"/>
    <xdr:sp macro="" textlink="">
      <xdr:nvSpPr>
        <xdr:cNvPr id="585" name="テキスト ボックス 584"/>
        <xdr:cNvSpPr txBox="1"/>
      </xdr:nvSpPr>
      <xdr:spPr>
        <a:xfrm>
          <a:off x="14325111" y="935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104915</xdr:rowOff>
    </xdr:from>
    <xdr:to>
      <xdr:col>71</xdr:col>
      <xdr:colOff>177800</xdr:colOff>
      <xdr:row>51</xdr:row>
      <xdr:rowOff>165418</xdr:rowOff>
    </xdr:to>
    <xdr:cxnSp macro="">
      <xdr:nvCxnSpPr>
        <xdr:cNvPr id="586" name="直線コネクタ 585"/>
        <xdr:cNvCxnSpPr/>
      </xdr:nvCxnSpPr>
      <xdr:spPr>
        <a:xfrm flipV="1">
          <a:off x="12814300" y="8848865"/>
          <a:ext cx="889000" cy="6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117437</xdr:rowOff>
    </xdr:from>
    <xdr:to>
      <xdr:col>72</xdr:col>
      <xdr:colOff>38100</xdr:colOff>
      <xdr:row>55</xdr:row>
      <xdr:rowOff>47587</xdr:rowOff>
    </xdr:to>
    <xdr:sp macro="" textlink="">
      <xdr:nvSpPr>
        <xdr:cNvPr id="587" name="フローチャート: 判断 586"/>
        <xdr:cNvSpPr/>
      </xdr:nvSpPr>
      <xdr:spPr>
        <a:xfrm>
          <a:off x="13652500" y="93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38714</xdr:rowOff>
    </xdr:from>
    <xdr:ext cx="534377" cy="259045"/>
    <xdr:sp macro="" textlink="">
      <xdr:nvSpPr>
        <xdr:cNvPr id="588" name="テキスト ボックス 587"/>
        <xdr:cNvSpPr txBox="1"/>
      </xdr:nvSpPr>
      <xdr:spPr>
        <a:xfrm>
          <a:off x="13436111" y="946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92101</xdr:rowOff>
    </xdr:from>
    <xdr:to>
      <xdr:col>67</xdr:col>
      <xdr:colOff>101600</xdr:colOff>
      <xdr:row>56</xdr:row>
      <xdr:rowOff>22251</xdr:rowOff>
    </xdr:to>
    <xdr:sp macro="" textlink="">
      <xdr:nvSpPr>
        <xdr:cNvPr id="589" name="フローチャート: 判断 588"/>
        <xdr:cNvSpPr/>
      </xdr:nvSpPr>
      <xdr:spPr>
        <a:xfrm>
          <a:off x="12763500" y="952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13378</xdr:rowOff>
    </xdr:from>
    <xdr:ext cx="534377" cy="259045"/>
    <xdr:sp macro="" textlink="">
      <xdr:nvSpPr>
        <xdr:cNvPr id="590" name="テキスト ボックス 589"/>
        <xdr:cNvSpPr txBox="1"/>
      </xdr:nvSpPr>
      <xdr:spPr>
        <a:xfrm>
          <a:off x="12547111" y="961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24168</xdr:rowOff>
    </xdr:from>
    <xdr:to>
      <xdr:col>85</xdr:col>
      <xdr:colOff>177800</xdr:colOff>
      <xdr:row>53</xdr:row>
      <xdr:rowOff>125768</xdr:rowOff>
    </xdr:to>
    <xdr:sp macro="" textlink="">
      <xdr:nvSpPr>
        <xdr:cNvPr id="596" name="楕円 595"/>
        <xdr:cNvSpPr/>
      </xdr:nvSpPr>
      <xdr:spPr>
        <a:xfrm>
          <a:off x="16268700" y="911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47045</xdr:rowOff>
    </xdr:from>
    <xdr:ext cx="534377" cy="259045"/>
    <xdr:sp macro="" textlink="">
      <xdr:nvSpPr>
        <xdr:cNvPr id="597" name="教育費該当値テキスト"/>
        <xdr:cNvSpPr txBox="1"/>
      </xdr:nvSpPr>
      <xdr:spPr>
        <a:xfrm>
          <a:off x="16370300" y="896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137287</xdr:rowOff>
    </xdr:from>
    <xdr:to>
      <xdr:col>81</xdr:col>
      <xdr:colOff>101600</xdr:colOff>
      <xdr:row>56</xdr:row>
      <xdr:rowOff>67437</xdr:rowOff>
    </xdr:to>
    <xdr:sp macro="" textlink="">
      <xdr:nvSpPr>
        <xdr:cNvPr id="598" name="楕円 597"/>
        <xdr:cNvSpPr/>
      </xdr:nvSpPr>
      <xdr:spPr>
        <a:xfrm>
          <a:off x="15430500" y="956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58564</xdr:rowOff>
    </xdr:from>
    <xdr:ext cx="534377" cy="259045"/>
    <xdr:sp macro="" textlink="">
      <xdr:nvSpPr>
        <xdr:cNvPr id="599" name="テキスト ボックス 598"/>
        <xdr:cNvSpPr txBox="1"/>
      </xdr:nvSpPr>
      <xdr:spPr>
        <a:xfrm>
          <a:off x="15214111" y="965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10452</xdr:rowOff>
    </xdr:from>
    <xdr:to>
      <xdr:col>76</xdr:col>
      <xdr:colOff>165100</xdr:colOff>
      <xdr:row>52</xdr:row>
      <xdr:rowOff>112052</xdr:rowOff>
    </xdr:to>
    <xdr:sp macro="" textlink="">
      <xdr:nvSpPr>
        <xdr:cNvPr id="600" name="楕円 599"/>
        <xdr:cNvSpPr/>
      </xdr:nvSpPr>
      <xdr:spPr>
        <a:xfrm>
          <a:off x="14541500" y="892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128579</xdr:rowOff>
    </xdr:from>
    <xdr:ext cx="534377" cy="259045"/>
    <xdr:sp macro="" textlink="">
      <xdr:nvSpPr>
        <xdr:cNvPr id="601" name="テキスト ボックス 600"/>
        <xdr:cNvSpPr txBox="1"/>
      </xdr:nvSpPr>
      <xdr:spPr>
        <a:xfrm>
          <a:off x="14325111" y="870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54115</xdr:rowOff>
    </xdr:from>
    <xdr:to>
      <xdr:col>72</xdr:col>
      <xdr:colOff>38100</xdr:colOff>
      <xdr:row>51</xdr:row>
      <xdr:rowOff>155715</xdr:rowOff>
    </xdr:to>
    <xdr:sp macro="" textlink="">
      <xdr:nvSpPr>
        <xdr:cNvPr id="602" name="楕円 601"/>
        <xdr:cNvSpPr/>
      </xdr:nvSpPr>
      <xdr:spPr>
        <a:xfrm>
          <a:off x="13652500" y="879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792</xdr:rowOff>
    </xdr:from>
    <xdr:ext cx="534377" cy="259045"/>
    <xdr:sp macro="" textlink="">
      <xdr:nvSpPr>
        <xdr:cNvPr id="603" name="テキスト ボックス 602"/>
        <xdr:cNvSpPr txBox="1"/>
      </xdr:nvSpPr>
      <xdr:spPr>
        <a:xfrm>
          <a:off x="13436111" y="857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114618</xdr:rowOff>
    </xdr:from>
    <xdr:to>
      <xdr:col>67</xdr:col>
      <xdr:colOff>101600</xdr:colOff>
      <xdr:row>52</xdr:row>
      <xdr:rowOff>44768</xdr:rowOff>
    </xdr:to>
    <xdr:sp macro="" textlink="">
      <xdr:nvSpPr>
        <xdr:cNvPr id="604" name="楕円 603"/>
        <xdr:cNvSpPr/>
      </xdr:nvSpPr>
      <xdr:spPr>
        <a:xfrm>
          <a:off x="12763500" y="885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61295</xdr:rowOff>
    </xdr:from>
    <xdr:ext cx="534377" cy="259045"/>
    <xdr:sp macro="" textlink="">
      <xdr:nvSpPr>
        <xdr:cNvPr id="605" name="テキスト ボックス 604"/>
        <xdr:cNvSpPr txBox="1"/>
      </xdr:nvSpPr>
      <xdr:spPr>
        <a:xfrm>
          <a:off x="12547111" y="863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9" name="テキスト ボックス 618"/>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1" name="テキスト ボックス 620"/>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3" name="テキスト ボックス 622"/>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5" name="テキスト ボックス 62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7" name="テキスト ボックス 626"/>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38136</xdr:rowOff>
    </xdr:from>
    <xdr:to>
      <xdr:col>85</xdr:col>
      <xdr:colOff>126364</xdr:colOff>
      <xdr:row>79</xdr:row>
      <xdr:rowOff>98879</xdr:rowOff>
    </xdr:to>
    <xdr:cxnSp macro="">
      <xdr:nvCxnSpPr>
        <xdr:cNvPr id="631" name="直線コネクタ 630"/>
        <xdr:cNvCxnSpPr/>
      </xdr:nvCxnSpPr>
      <xdr:spPr>
        <a:xfrm flipV="1">
          <a:off x="16317595" y="12039636"/>
          <a:ext cx="1269" cy="1603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156263</xdr:rowOff>
    </xdr:from>
    <xdr:ext cx="534377" cy="259045"/>
    <xdr:sp macro="" textlink="">
      <xdr:nvSpPr>
        <xdr:cNvPr id="634" name="災害復旧費最大値テキスト"/>
        <xdr:cNvSpPr txBox="1"/>
      </xdr:nvSpPr>
      <xdr:spPr>
        <a:xfrm>
          <a:off x="16370300" y="1181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38136</xdr:rowOff>
    </xdr:from>
    <xdr:to>
      <xdr:col>86</xdr:col>
      <xdr:colOff>25400</xdr:colOff>
      <xdr:row>70</xdr:row>
      <xdr:rowOff>38136</xdr:rowOff>
    </xdr:to>
    <xdr:cxnSp macro="">
      <xdr:nvCxnSpPr>
        <xdr:cNvPr id="635" name="直線コネクタ 634"/>
        <xdr:cNvCxnSpPr/>
      </xdr:nvCxnSpPr>
      <xdr:spPr>
        <a:xfrm>
          <a:off x="16230600" y="1203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53812</xdr:rowOff>
    </xdr:from>
    <xdr:to>
      <xdr:col>85</xdr:col>
      <xdr:colOff>127000</xdr:colOff>
      <xdr:row>79</xdr:row>
      <xdr:rowOff>60452</xdr:rowOff>
    </xdr:to>
    <xdr:cxnSp macro="">
      <xdr:nvCxnSpPr>
        <xdr:cNvPr id="636" name="直線コネクタ 635"/>
        <xdr:cNvCxnSpPr/>
      </xdr:nvCxnSpPr>
      <xdr:spPr>
        <a:xfrm flipV="1">
          <a:off x="15481300" y="13598362"/>
          <a:ext cx="838200" cy="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170778</xdr:rowOff>
    </xdr:from>
    <xdr:ext cx="469744" cy="259045"/>
    <xdr:sp macro="" textlink="">
      <xdr:nvSpPr>
        <xdr:cNvPr id="637" name="災害復旧費平均値テキスト"/>
        <xdr:cNvSpPr txBox="1"/>
      </xdr:nvSpPr>
      <xdr:spPr>
        <a:xfrm>
          <a:off x="16370300" y="13200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147901</xdr:rowOff>
    </xdr:from>
    <xdr:to>
      <xdr:col>85</xdr:col>
      <xdr:colOff>177800</xdr:colOff>
      <xdr:row>78</xdr:row>
      <xdr:rowOff>78051</xdr:rowOff>
    </xdr:to>
    <xdr:sp macro="" textlink="">
      <xdr:nvSpPr>
        <xdr:cNvPr id="638" name="フローチャート: 判断 637"/>
        <xdr:cNvSpPr/>
      </xdr:nvSpPr>
      <xdr:spPr>
        <a:xfrm>
          <a:off x="16268700" y="1334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60452</xdr:rowOff>
    </xdr:from>
    <xdr:to>
      <xdr:col>81</xdr:col>
      <xdr:colOff>50800</xdr:colOff>
      <xdr:row>79</xdr:row>
      <xdr:rowOff>98879</xdr:rowOff>
    </xdr:to>
    <xdr:cxnSp macro="">
      <xdr:nvCxnSpPr>
        <xdr:cNvPr id="639" name="直線コネクタ 638"/>
        <xdr:cNvCxnSpPr/>
      </xdr:nvCxnSpPr>
      <xdr:spPr>
        <a:xfrm flipV="1">
          <a:off x="14592300" y="13605002"/>
          <a:ext cx="889000" cy="3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20428</xdr:rowOff>
    </xdr:from>
    <xdr:to>
      <xdr:col>81</xdr:col>
      <xdr:colOff>101600</xdr:colOff>
      <xdr:row>78</xdr:row>
      <xdr:rowOff>122028</xdr:rowOff>
    </xdr:to>
    <xdr:sp macro="" textlink="">
      <xdr:nvSpPr>
        <xdr:cNvPr id="640" name="フローチャート: 判断 639"/>
        <xdr:cNvSpPr/>
      </xdr:nvSpPr>
      <xdr:spPr>
        <a:xfrm>
          <a:off x="15430500" y="1339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138555</xdr:rowOff>
    </xdr:from>
    <xdr:ext cx="469744" cy="259045"/>
    <xdr:sp macro="" textlink="">
      <xdr:nvSpPr>
        <xdr:cNvPr id="641" name="テキスト ボックス 640"/>
        <xdr:cNvSpPr txBox="1"/>
      </xdr:nvSpPr>
      <xdr:spPr>
        <a:xfrm>
          <a:off x="15246428" y="1316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72208</xdr:rowOff>
    </xdr:from>
    <xdr:to>
      <xdr:col>76</xdr:col>
      <xdr:colOff>114300</xdr:colOff>
      <xdr:row>79</xdr:row>
      <xdr:rowOff>98879</xdr:rowOff>
    </xdr:to>
    <xdr:cxnSp macro="">
      <xdr:nvCxnSpPr>
        <xdr:cNvPr id="642" name="直線コネクタ 641"/>
        <xdr:cNvCxnSpPr/>
      </xdr:nvCxnSpPr>
      <xdr:spPr>
        <a:xfrm>
          <a:off x="13703300" y="13616758"/>
          <a:ext cx="889000" cy="2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102290</xdr:rowOff>
    </xdr:from>
    <xdr:to>
      <xdr:col>76</xdr:col>
      <xdr:colOff>165100</xdr:colOff>
      <xdr:row>78</xdr:row>
      <xdr:rowOff>32440</xdr:rowOff>
    </xdr:to>
    <xdr:sp macro="" textlink="">
      <xdr:nvSpPr>
        <xdr:cNvPr id="643" name="フローチャート: 判断 642"/>
        <xdr:cNvSpPr/>
      </xdr:nvSpPr>
      <xdr:spPr>
        <a:xfrm>
          <a:off x="14541500" y="133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48967</xdr:rowOff>
    </xdr:from>
    <xdr:ext cx="469744" cy="259045"/>
    <xdr:sp macro="" textlink="">
      <xdr:nvSpPr>
        <xdr:cNvPr id="644" name="テキスト ボックス 643"/>
        <xdr:cNvSpPr txBox="1"/>
      </xdr:nvSpPr>
      <xdr:spPr>
        <a:xfrm>
          <a:off x="14357428" y="1307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53702</xdr:rowOff>
    </xdr:from>
    <xdr:to>
      <xdr:col>71</xdr:col>
      <xdr:colOff>177800</xdr:colOff>
      <xdr:row>79</xdr:row>
      <xdr:rowOff>72208</xdr:rowOff>
    </xdr:to>
    <xdr:cxnSp macro="">
      <xdr:nvCxnSpPr>
        <xdr:cNvPr id="645" name="直線コネクタ 644"/>
        <xdr:cNvCxnSpPr/>
      </xdr:nvCxnSpPr>
      <xdr:spPr>
        <a:xfrm>
          <a:off x="12814300" y="13598252"/>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134838</xdr:rowOff>
    </xdr:from>
    <xdr:to>
      <xdr:col>72</xdr:col>
      <xdr:colOff>38100</xdr:colOff>
      <xdr:row>79</xdr:row>
      <xdr:rowOff>64988</xdr:rowOff>
    </xdr:to>
    <xdr:sp macro="" textlink="">
      <xdr:nvSpPr>
        <xdr:cNvPr id="646" name="フローチャート: 判断 645"/>
        <xdr:cNvSpPr/>
      </xdr:nvSpPr>
      <xdr:spPr>
        <a:xfrm>
          <a:off x="136525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81515</xdr:rowOff>
    </xdr:from>
    <xdr:ext cx="378565" cy="259045"/>
    <xdr:sp macro="" textlink="">
      <xdr:nvSpPr>
        <xdr:cNvPr id="647" name="テキスト ボックス 646"/>
        <xdr:cNvSpPr txBox="1"/>
      </xdr:nvSpPr>
      <xdr:spPr>
        <a:xfrm>
          <a:off x="13514017" y="13283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144743</xdr:rowOff>
    </xdr:from>
    <xdr:to>
      <xdr:col>67</xdr:col>
      <xdr:colOff>101600</xdr:colOff>
      <xdr:row>79</xdr:row>
      <xdr:rowOff>74893</xdr:rowOff>
    </xdr:to>
    <xdr:sp macro="" textlink="">
      <xdr:nvSpPr>
        <xdr:cNvPr id="648" name="フローチャート: 判断 647"/>
        <xdr:cNvSpPr/>
      </xdr:nvSpPr>
      <xdr:spPr>
        <a:xfrm>
          <a:off x="12763500" y="135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91420</xdr:rowOff>
    </xdr:from>
    <xdr:ext cx="378565" cy="259045"/>
    <xdr:sp macro="" textlink="">
      <xdr:nvSpPr>
        <xdr:cNvPr id="649" name="テキスト ボックス 648"/>
        <xdr:cNvSpPr txBox="1"/>
      </xdr:nvSpPr>
      <xdr:spPr>
        <a:xfrm>
          <a:off x="12625017" y="13293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3012</xdr:rowOff>
    </xdr:from>
    <xdr:to>
      <xdr:col>85</xdr:col>
      <xdr:colOff>177800</xdr:colOff>
      <xdr:row>79</xdr:row>
      <xdr:rowOff>104612</xdr:rowOff>
    </xdr:to>
    <xdr:sp macro="" textlink="">
      <xdr:nvSpPr>
        <xdr:cNvPr id="655" name="楕円 654"/>
        <xdr:cNvSpPr/>
      </xdr:nvSpPr>
      <xdr:spPr>
        <a:xfrm>
          <a:off x="16268700" y="1354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89389</xdr:rowOff>
    </xdr:from>
    <xdr:ext cx="378565" cy="259045"/>
    <xdr:sp macro="" textlink="">
      <xdr:nvSpPr>
        <xdr:cNvPr id="656" name="災害復旧費該当値テキスト"/>
        <xdr:cNvSpPr txBox="1"/>
      </xdr:nvSpPr>
      <xdr:spPr>
        <a:xfrm>
          <a:off x="16370300" y="13462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9652</xdr:rowOff>
    </xdr:from>
    <xdr:to>
      <xdr:col>81</xdr:col>
      <xdr:colOff>101600</xdr:colOff>
      <xdr:row>79</xdr:row>
      <xdr:rowOff>111252</xdr:rowOff>
    </xdr:to>
    <xdr:sp macro="" textlink="">
      <xdr:nvSpPr>
        <xdr:cNvPr id="657" name="楕円 656"/>
        <xdr:cNvSpPr/>
      </xdr:nvSpPr>
      <xdr:spPr>
        <a:xfrm>
          <a:off x="15430500" y="1355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102379</xdr:rowOff>
    </xdr:from>
    <xdr:ext cx="378565" cy="259045"/>
    <xdr:sp macro="" textlink="">
      <xdr:nvSpPr>
        <xdr:cNvPr id="658" name="テキスト ボックス 657"/>
        <xdr:cNvSpPr txBox="1"/>
      </xdr:nvSpPr>
      <xdr:spPr>
        <a:xfrm>
          <a:off x="15292017" y="13646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21408</xdr:rowOff>
    </xdr:from>
    <xdr:to>
      <xdr:col>72</xdr:col>
      <xdr:colOff>38100</xdr:colOff>
      <xdr:row>79</xdr:row>
      <xdr:rowOff>123008</xdr:rowOff>
    </xdr:to>
    <xdr:sp macro="" textlink="">
      <xdr:nvSpPr>
        <xdr:cNvPr id="661" name="楕円 660"/>
        <xdr:cNvSpPr/>
      </xdr:nvSpPr>
      <xdr:spPr>
        <a:xfrm>
          <a:off x="13652500" y="1356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114135</xdr:rowOff>
    </xdr:from>
    <xdr:ext cx="378565" cy="259045"/>
    <xdr:sp macro="" textlink="">
      <xdr:nvSpPr>
        <xdr:cNvPr id="662" name="テキスト ボックス 661"/>
        <xdr:cNvSpPr txBox="1"/>
      </xdr:nvSpPr>
      <xdr:spPr>
        <a:xfrm>
          <a:off x="13514017" y="13658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2902</xdr:rowOff>
    </xdr:from>
    <xdr:to>
      <xdr:col>67</xdr:col>
      <xdr:colOff>101600</xdr:colOff>
      <xdr:row>79</xdr:row>
      <xdr:rowOff>104502</xdr:rowOff>
    </xdr:to>
    <xdr:sp macro="" textlink="">
      <xdr:nvSpPr>
        <xdr:cNvPr id="663" name="楕円 662"/>
        <xdr:cNvSpPr/>
      </xdr:nvSpPr>
      <xdr:spPr>
        <a:xfrm>
          <a:off x="12763500" y="1354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95629</xdr:rowOff>
    </xdr:from>
    <xdr:ext cx="378565" cy="259045"/>
    <xdr:sp macro="" textlink="">
      <xdr:nvSpPr>
        <xdr:cNvPr id="664" name="テキスト ボックス 663"/>
        <xdr:cNvSpPr txBox="1"/>
      </xdr:nvSpPr>
      <xdr:spPr>
        <a:xfrm>
          <a:off x="12625017" y="13640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7" name="テキスト ボックス 676"/>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115171</xdr:rowOff>
    </xdr:from>
    <xdr:to>
      <xdr:col>85</xdr:col>
      <xdr:colOff>126364</xdr:colOff>
      <xdr:row>98</xdr:row>
      <xdr:rowOff>134282</xdr:rowOff>
    </xdr:to>
    <xdr:cxnSp macro="">
      <xdr:nvCxnSpPr>
        <xdr:cNvPr id="687" name="直線コネクタ 686"/>
        <xdr:cNvCxnSpPr/>
      </xdr:nvCxnSpPr>
      <xdr:spPr>
        <a:xfrm flipV="1">
          <a:off x="16317595" y="15545671"/>
          <a:ext cx="1269" cy="1390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138109</xdr:rowOff>
    </xdr:from>
    <xdr:ext cx="534377" cy="259045"/>
    <xdr:sp macro="" textlink="">
      <xdr:nvSpPr>
        <xdr:cNvPr id="688" name="公債費最小値テキスト"/>
        <xdr:cNvSpPr txBox="1"/>
      </xdr:nvSpPr>
      <xdr:spPr>
        <a:xfrm>
          <a:off x="16370300" y="1694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134282</xdr:rowOff>
    </xdr:from>
    <xdr:to>
      <xdr:col>86</xdr:col>
      <xdr:colOff>25400</xdr:colOff>
      <xdr:row>98</xdr:row>
      <xdr:rowOff>134282</xdr:rowOff>
    </xdr:to>
    <xdr:cxnSp macro="">
      <xdr:nvCxnSpPr>
        <xdr:cNvPr id="689" name="直線コネクタ 688"/>
        <xdr:cNvCxnSpPr/>
      </xdr:nvCxnSpPr>
      <xdr:spPr>
        <a:xfrm>
          <a:off x="16230600" y="1693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61848</xdr:rowOff>
    </xdr:from>
    <xdr:ext cx="534377" cy="259045"/>
    <xdr:sp macro="" textlink="">
      <xdr:nvSpPr>
        <xdr:cNvPr id="690" name="公債費最大値テキスト"/>
        <xdr:cNvSpPr txBox="1"/>
      </xdr:nvSpPr>
      <xdr:spPr>
        <a:xfrm>
          <a:off x="16370300" y="1532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81,073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115171</xdr:rowOff>
    </xdr:from>
    <xdr:to>
      <xdr:col>86</xdr:col>
      <xdr:colOff>25400</xdr:colOff>
      <xdr:row>90</xdr:row>
      <xdr:rowOff>115171</xdr:rowOff>
    </xdr:to>
    <xdr:cxnSp macro="">
      <xdr:nvCxnSpPr>
        <xdr:cNvPr id="691" name="直線コネクタ 690"/>
        <xdr:cNvCxnSpPr/>
      </xdr:nvCxnSpPr>
      <xdr:spPr>
        <a:xfrm>
          <a:off x="16230600" y="15545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7341</xdr:rowOff>
    </xdr:from>
    <xdr:to>
      <xdr:col>85</xdr:col>
      <xdr:colOff>127000</xdr:colOff>
      <xdr:row>96</xdr:row>
      <xdr:rowOff>21079</xdr:rowOff>
    </xdr:to>
    <xdr:cxnSp macro="">
      <xdr:nvCxnSpPr>
        <xdr:cNvPr id="692" name="直線コネクタ 691"/>
        <xdr:cNvCxnSpPr/>
      </xdr:nvCxnSpPr>
      <xdr:spPr>
        <a:xfrm flipV="1">
          <a:off x="15481300" y="16466541"/>
          <a:ext cx="838200" cy="1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16153</xdr:rowOff>
    </xdr:from>
    <xdr:ext cx="534377" cy="259045"/>
    <xdr:sp macro="" textlink="">
      <xdr:nvSpPr>
        <xdr:cNvPr id="693" name="公債費平均値テキスト"/>
        <xdr:cNvSpPr txBox="1"/>
      </xdr:nvSpPr>
      <xdr:spPr>
        <a:xfrm>
          <a:off x="16370300" y="16132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164726</xdr:rowOff>
    </xdr:from>
    <xdr:to>
      <xdr:col>85</xdr:col>
      <xdr:colOff>177800</xdr:colOff>
      <xdr:row>95</xdr:row>
      <xdr:rowOff>94876</xdr:rowOff>
    </xdr:to>
    <xdr:sp macro="" textlink="">
      <xdr:nvSpPr>
        <xdr:cNvPr id="694" name="フローチャート: 判断 693"/>
        <xdr:cNvSpPr/>
      </xdr:nvSpPr>
      <xdr:spPr>
        <a:xfrm>
          <a:off x="16268700" y="1628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21079</xdr:rowOff>
    </xdr:from>
    <xdr:to>
      <xdr:col>81</xdr:col>
      <xdr:colOff>50800</xdr:colOff>
      <xdr:row>96</xdr:row>
      <xdr:rowOff>39664</xdr:rowOff>
    </xdr:to>
    <xdr:cxnSp macro="">
      <xdr:nvCxnSpPr>
        <xdr:cNvPr id="695" name="直線コネクタ 694"/>
        <xdr:cNvCxnSpPr/>
      </xdr:nvCxnSpPr>
      <xdr:spPr>
        <a:xfrm flipV="1">
          <a:off x="14592300" y="16480279"/>
          <a:ext cx="8890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18605</xdr:rowOff>
    </xdr:from>
    <xdr:to>
      <xdr:col>81</xdr:col>
      <xdr:colOff>101600</xdr:colOff>
      <xdr:row>95</xdr:row>
      <xdr:rowOff>120205</xdr:rowOff>
    </xdr:to>
    <xdr:sp macro="" textlink="">
      <xdr:nvSpPr>
        <xdr:cNvPr id="696" name="フローチャート: 判断 695"/>
        <xdr:cNvSpPr/>
      </xdr:nvSpPr>
      <xdr:spPr>
        <a:xfrm>
          <a:off x="15430500" y="163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136732</xdr:rowOff>
    </xdr:from>
    <xdr:ext cx="534377" cy="259045"/>
    <xdr:sp macro="" textlink="">
      <xdr:nvSpPr>
        <xdr:cNvPr id="697" name="テキスト ボックス 696"/>
        <xdr:cNvSpPr txBox="1"/>
      </xdr:nvSpPr>
      <xdr:spPr>
        <a:xfrm>
          <a:off x="15214111" y="1608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142351</xdr:rowOff>
    </xdr:from>
    <xdr:to>
      <xdr:col>76</xdr:col>
      <xdr:colOff>114300</xdr:colOff>
      <xdr:row>96</xdr:row>
      <xdr:rowOff>39664</xdr:rowOff>
    </xdr:to>
    <xdr:cxnSp macro="">
      <xdr:nvCxnSpPr>
        <xdr:cNvPr id="698" name="直線コネクタ 697"/>
        <xdr:cNvCxnSpPr/>
      </xdr:nvCxnSpPr>
      <xdr:spPr>
        <a:xfrm>
          <a:off x="13703300" y="16430101"/>
          <a:ext cx="889000" cy="6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22241</xdr:rowOff>
    </xdr:from>
    <xdr:to>
      <xdr:col>76</xdr:col>
      <xdr:colOff>165100</xdr:colOff>
      <xdr:row>95</xdr:row>
      <xdr:rowOff>123841</xdr:rowOff>
    </xdr:to>
    <xdr:sp macro="" textlink="">
      <xdr:nvSpPr>
        <xdr:cNvPr id="699" name="フローチャート: 判断 698"/>
        <xdr:cNvSpPr/>
      </xdr:nvSpPr>
      <xdr:spPr>
        <a:xfrm>
          <a:off x="145415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140368</xdr:rowOff>
    </xdr:from>
    <xdr:ext cx="534377" cy="259045"/>
    <xdr:sp macro="" textlink="">
      <xdr:nvSpPr>
        <xdr:cNvPr id="700" name="テキスト ボックス 699"/>
        <xdr:cNvSpPr txBox="1"/>
      </xdr:nvSpPr>
      <xdr:spPr>
        <a:xfrm>
          <a:off x="14325111" y="160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142351</xdr:rowOff>
    </xdr:from>
    <xdr:to>
      <xdr:col>71</xdr:col>
      <xdr:colOff>177800</xdr:colOff>
      <xdr:row>96</xdr:row>
      <xdr:rowOff>31297</xdr:rowOff>
    </xdr:to>
    <xdr:cxnSp macro="">
      <xdr:nvCxnSpPr>
        <xdr:cNvPr id="701" name="直線コネクタ 700"/>
        <xdr:cNvCxnSpPr/>
      </xdr:nvCxnSpPr>
      <xdr:spPr>
        <a:xfrm flipV="1">
          <a:off x="12814300" y="16430101"/>
          <a:ext cx="889000" cy="6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158508</xdr:rowOff>
    </xdr:from>
    <xdr:to>
      <xdr:col>72</xdr:col>
      <xdr:colOff>38100</xdr:colOff>
      <xdr:row>96</xdr:row>
      <xdr:rowOff>88658</xdr:rowOff>
    </xdr:to>
    <xdr:sp macro="" textlink="">
      <xdr:nvSpPr>
        <xdr:cNvPr id="702" name="フローチャート: 判断 701"/>
        <xdr:cNvSpPr/>
      </xdr:nvSpPr>
      <xdr:spPr>
        <a:xfrm>
          <a:off x="13652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79785</xdr:rowOff>
    </xdr:from>
    <xdr:ext cx="534377" cy="259045"/>
    <xdr:sp macro="" textlink="">
      <xdr:nvSpPr>
        <xdr:cNvPr id="703" name="テキスト ボックス 702"/>
        <xdr:cNvSpPr txBox="1"/>
      </xdr:nvSpPr>
      <xdr:spPr>
        <a:xfrm>
          <a:off x="13436111" y="165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7862</xdr:rowOff>
    </xdr:from>
    <xdr:to>
      <xdr:col>67</xdr:col>
      <xdr:colOff>101600</xdr:colOff>
      <xdr:row>96</xdr:row>
      <xdr:rowOff>109462</xdr:rowOff>
    </xdr:to>
    <xdr:sp macro="" textlink="">
      <xdr:nvSpPr>
        <xdr:cNvPr id="704" name="フローチャート: 判断 703"/>
        <xdr:cNvSpPr/>
      </xdr:nvSpPr>
      <xdr:spPr>
        <a:xfrm>
          <a:off x="12763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100589</xdr:rowOff>
    </xdr:from>
    <xdr:ext cx="534377" cy="259045"/>
    <xdr:sp macro="" textlink="">
      <xdr:nvSpPr>
        <xdr:cNvPr id="705" name="テキスト ボックス 704"/>
        <xdr:cNvSpPr txBox="1"/>
      </xdr:nvSpPr>
      <xdr:spPr>
        <a:xfrm>
          <a:off x="12547111" y="1655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127991</xdr:rowOff>
    </xdr:from>
    <xdr:to>
      <xdr:col>85</xdr:col>
      <xdr:colOff>177800</xdr:colOff>
      <xdr:row>96</xdr:row>
      <xdr:rowOff>58141</xdr:rowOff>
    </xdr:to>
    <xdr:sp macro="" textlink="">
      <xdr:nvSpPr>
        <xdr:cNvPr id="711" name="楕円 710"/>
        <xdr:cNvSpPr/>
      </xdr:nvSpPr>
      <xdr:spPr>
        <a:xfrm>
          <a:off x="16268700" y="1641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106418</xdr:rowOff>
    </xdr:from>
    <xdr:ext cx="534377" cy="259045"/>
    <xdr:sp macro="" textlink="">
      <xdr:nvSpPr>
        <xdr:cNvPr id="712" name="公債費該当値テキスト"/>
        <xdr:cNvSpPr txBox="1"/>
      </xdr:nvSpPr>
      <xdr:spPr>
        <a:xfrm>
          <a:off x="16370300" y="1639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141729</xdr:rowOff>
    </xdr:from>
    <xdr:to>
      <xdr:col>81</xdr:col>
      <xdr:colOff>101600</xdr:colOff>
      <xdr:row>96</xdr:row>
      <xdr:rowOff>71879</xdr:rowOff>
    </xdr:to>
    <xdr:sp macro="" textlink="">
      <xdr:nvSpPr>
        <xdr:cNvPr id="713" name="楕円 712"/>
        <xdr:cNvSpPr/>
      </xdr:nvSpPr>
      <xdr:spPr>
        <a:xfrm>
          <a:off x="15430500" y="1642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63006</xdr:rowOff>
    </xdr:from>
    <xdr:ext cx="534377" cy="259045"/>
    <xdr:sp macro="" textlink="">
      <xdr:nvSpPr>
        <xdr:cNvPr id="714" name="テキスト ボックス 713"/>
        <xdr:cNvSpPr txBox="1"/>
      </xdr:nvSpPr>
      <xdr:spPr>
        <a:xfrm>
          <a:off x="15214111" y="1652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160314</xdr:rowOff>
    </xdr:from>
    <xdr:to>
      <xdr:col>76</xdr:col>
      <xdr:colOff>165100</xdr:colOff>
      <xdr:row>96</xdr:row>
      <xdr:rowOff>90464</xdr:rowOff>
    </xdr:to>
    <xdr:sp macro="" textlink="">
      <xdr:nvSpPr>
        <xdr:cNvPr id="715" name="楕円 714"/>
        <xdr:cNvSpPr/>
      </xdr:nvSpPr>
      <xdr:spPr>
        <a:xfrm>
          <a:off x="14541500" y="1644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81591</xdr:rowOff>
    </xdr:from>
    <xdr:ext cx="534377" cy="259045"/>
    <xdr:sp macro="" textlink="">
      <xdr:nvSpPr>
        <xdr:cNvPr id="716" name="テキスト ボックス 715"/>
        <xdr:cNvSpPr txBox="1"/>
      </xdr:nvSpPr>
      <xdr:spPr>
        <a:xfrm>
          <a:off x="14325111" y="1654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91551</xdr:rowOff>
    </xdr:from>
    <xdr:to>
      <xdr:col>72</xdr:col>
      <xdr:colOff>38100</xdr:colOff>
      <xdr:row>96</xdr:row>
      <xdr:rowOff>21701</xdr:rowOff>
    </xdr:to>
    <xdr:sp macro="" textlink="">
      <xdr:nvSpPr>
        <xdr:cNvPr id="717" name="楕円 716"/>
        <xdr:cNvSpPr/>
      </xdr:nvSpPr>
      <xdr:spPr>
        <a:xfrm>
          <a:off x="13652500" y="1637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38228</xdr:rowOff>
    </xdr:from>
    <xdr:ext cx="534377" cy="259045"/>
    <xdr:sp macro="" textlink="">
      <xdr:nvSpPr>
        <xdr:cNvPr id="718" name="テキスト ボックス 717"/>
        <xdr:cNvSpPr txBox="1"/>
      </xdr:nvSpPr>
      <xdr:spPr>
        <a:xfrm>
          <a:off x="13436111" y="1615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151947</xdr:rowOff>
    </xdr:from>
    <xdr:to>
      <xdr:col>67</xdr:col>
      <xdr:colOff>101600</xdr:colOff>
      <xdr:row>96</xdr:row>
      <xdr:rowOff>82097</xdr:rowOff>
    </xdr:to>
    <xdr:sp macro="" textlink="">
      <xdr:nvSpPr>
        <xdr:cNvPr id="719" name="楕円 718"/>
        <xdr:cNvSpPr/>
      </xdr:nvSpPr>
      <xdr:spPr>
        <a:xfrm>
          <a:off x="12763500" y="1643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98624</xdr:rowOff>
    </xdr:from>
    <xdr:ext cx="534377" cy="259045"/>
    <xdr:sp macro="" textlink="">
      <xdr:nvSpPr>
        <xdr:cNvPr id="720" name="テキスト ボックス 719"/>
        <xdr:cNvSpPr txBox="1"/>
      </xdr:nvSpPr>
      <xdr:spPr>
        <a:xfrm>
          <a:off x="12547111" y="1621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4" name="テキスト ボックス 733"/>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6" name="テキスト ボックス 735"/>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8" name="テキスト ボックス 737"/>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168003</xdr:rowOff>
    </xdr:from>
    <xdr:to>
      <xdr:col>116</xdr:col>
      <xdr:colOff>62864</xdr:colOff>
      <xdr:row>39</xdr:row>
      <xdr:rowOff>98878</xdr:rowOff>
    </xdr:to>
    <xdr:cxnSp macro="">
      <xdr:nvCxnSpPr>
        <xdr:cNvPr id="746" name="直線コネクタ 745"/>
        <xdr:cNvCxnSpPr/>
      </xdr:nvCxnSpPr>
      <xdr:spPr>
        <a:xfrm flipV="1">
          <a:off x="22159595" y="5311503"/>
          <a:ext cx="1269" cy="1473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114680</xdr:rowOff>
    </xdr:from>
    <xdr:ext cx="469744" cy="259045"/>
    <xdr:sp macro="" textlink="">
      <xdr:nvSpPr>
        <xdr:cNvPr id="749" name="諸支出金最大値テキスト"/>
        <xdr:cNvSpPr txBox="1"/>
      </xdr:nvSpPr>
      <xdr:spPr>
        <a:xfrm>
          <a:off x="22212300" y="508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168003</xdr:rowOff>
    </xdr:from>
    <xdr:to>
      <xdr:col>116</xdr:col>
      <xdr:colOff>152400</xdr:colOff>
      <xdr:row>30</xdr:row>
      <xdr:rowOff>168003</xdr:rowOff>
    </xdr:to>
    <xdr:cxnSp macro="">
      <xdr:nvCxnSpPr>
        <xdr:cNvPr id="750" name="直線コネクタ 749"/>
        <xdr:cNvCxnSpPr/>
      </xdr:nvCxnSpPr>
      <xdr:spPr>
        <a:xfrm>
          <a:off x="22072600" y="531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141168</xdr:rowOff>
    </xdr:from>
    <xdr:ext cx="313932" cy="259045"/>
    <xdr:sp macro="" textlink="">
      <xdr:nvSpPr>
        <xdr:cNvPr id="752" name="諸支出金平均値テキスト"/>
        <xdr:cNvSpPr txBox="1"/>
      </xdr:nvSpPr>
      <xdr:spPr>
        <a:xfrm>
          <a:off x="22212300" y="648481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118291</xdr:rowOff>
    </xdr:from>
    <xdr:to>
      <xdr:col>116</xdr:col>
      <xdr:colOff>114300</xdr:colOff>
      <xdr:row>39</xdr:row>
      <xdr:rowOff>48441</xdr:rowOff>
    </xdr:to>
    <xdr:sp macro="" textlink="">
      <xdr:nvSpPr>
        <xdr:cNvPr id="753" name="フローチャート: 判断 752"/>
        <xdr:cNvSpPr/>
      </xdr:nvSpPr>
      <xdr:spPr>
        <a:xfrm>
          <a:off x="22110700" y="663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105228</xdr:rowOff>
    </xdr:from>
    <xdr:to>
      <xdr:col>112</xdr:col>
      <xdr:colOff>38100</xdr:colOff>
      <xdr:row>39</xdr:row>
      <xdr:rowOff>35378</xdr:rowOff>
    </xdr:to>
    <xdr:sp macro="" textlink="">
      <xdr:nvSpPr>
        <xdr:cNvPr id="755" name="フローチャート: 判断 754"/>
        <xdr:cNvSpPr/>
      </xdr:nvSpPr>
      <xdr:spPr>
        <a:xfrm>
          <a:off x="21272500" y="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51905</xdr:rowOff>
    </xdr:from>
    <xdr:ext cx="378565" cy="259045"/>
    <xdr:sp macro="" textlink="">
      <xdr:nvSpPr>
        <xdr:cNvPr id="756" name="テキスト ボックス 755"/>
        <xdr:cNvSpPr txBox="1"/>
      </xdr:nvSpPr>
      <xdr:spPr>
        <a:xfrm>
          <a:off x="21134017" y="6395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146594</xdr:rowOff>
    </xdr:from>
    <xdr:to>
      <xdr:col>107</xdr:col>
      <xdr:colOff>101600</xdr:colOff>
      <xdr:row>39</xdr:row>
      <xdr:rowOff>76744</xdr:rowOff>
    </xdr:to>
    <xdr:sp macro="" textlink="">
      <xdr:nvSpPr>
        <xdr:cNvPr id="758" name="フローチャート: 判断 757"/>
        <xdr:cNvSpPr/>
      </xdr:nvSpPr>
      <xdr:spPr>
        <a:xfrm>
          <a:off x="20383500" y="666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93271</xdr:rowOff>
    </xdr:from>
    <xdr:ext cx="313932" cy="259045"/>
    <xdr:sp macro="" textlink="">
      <xdr:nvSpPr>
        <xdr:cNvPr id="759" name="テキスト ボックス 758"/>
        <xdr:cNvSpPr txBox="1"/>
      </xdr:nvSpPr>
      <xdr:spPr>
        <a:xfrm>
          <a:off x="20277333" y="6436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57331</xdr:rowOff>
    </xdr:from>
    <xdr:to>
      <xdr:col>102</xdr:col>
      <xdr:colOff>165100</xdr:colOff>
      <xdr:row>38</xdr:row>
      <xdr:rowOff>158931</xdr:rowOff>
    </xdr:to>
    <xdr:sp macro="" textlink="">
      <xdr:nvSpPr>
        <xdr:cNvPr id="761" name="フローチャート: 判断 760"/>
        <xdr:cNvSpPr/>
      </xdr:nvSpPr>
      <xdr:spPr>
        <a:xfrm>
          <a:off x="19494500" y="657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4008</xdr:rowOff>
    </xdr:from>
    <xdr:ext cx="378565" cy="259045"/>
    <xdr:sp macro="" textlink="">
      <xdr:nvSpPr>
        <xdr:cNvPr id="762" name="テキスト ボックス 761"/>
        <xdr:cNvSpPr txBox="1"/>
      </xdr:nvSpPr>
      <xdr:spPr>
        <a:xfrm>
          <a:off x="19356017" y="6347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3" name="フローチャート: 判断 762"/>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64" name="テキスト ボックス 763"/>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目的別歳出については、１４項目中１２項目において類似団体平均を下回り、民生費及び教育費においてのみ類似団体平均を上回る水準となっている。類似団体平均を上回る民生費については年々増加しており、</a:t>
          </a:r>
          <a:r>
            <a:rPr kumimoji="1" lang="en-US" altLang="ja-JP" sz="1300" baseline="0">
              <a:latin typeface="ＭＳ Ｐゴシック" panose="020B0600070205080204" pitchFamily="50" charset="-128"/>
              <a:ea typeface="ＭＳ Ｐゴシック" panose="020B0600070205080204" pitchFamily="50" charset="-128"/>
            </a:rPr>
            <a:t>H</a:t>
          </a:r>
          <a:r>
            <a:rPr kumimoji="1" lang="ja-JP" altLang="en-US" sz="1300" baseline="0">
              <a:latin typeface="ＭＳ Ｐゴシック" panose="020B0600070205080204" pitchFamily="50" charset="-128"/>
              <a:ea typeface="ＭＳ Ｐゴシック" panose="020B0600070205080204" pitchFamily="50" charset="-128"/>
            </a:rPr>
            <a:t>２６年度の住民一人当たりコスト</a:t>
          </a:r>
          <a:r>
            <a:rPr kumimoji="1" lang="en-US" altLang="ja-JP" sz="1300" baseline="0">
              <a:latin typeface="ＭＳ Ｐゴシック" panose="020B0600070205080204" pitchFamily="50" charset="-128"/>
              <a:ea typeface="ＭＳ Ｐゴシック" panose="020B0600070205080204" pitchFamily="50" charset="-128"/>
            </a:rPr>
            <a:t>190,933</a:t>
          </a:r>
          <a:r>
            <a:rPr kumimoji="1" lang="ja-JP" altLang="en-US" sz="1300" baseline="0">
              <a:latin typeface="ＭＳ Ｐゴシック" panose="020B0600070205080204" pitchFamily="50" charset="-128"/>
              <a:ea typeface="ＭＳ Ｐゴシック" panose="020B0600070205080204" pitchFamily="50" charset="-128"/>
            </a:rPr>
            <a:t>円より約</a:t>
          </a:r>
          <a:r>
            <a:rPr kumimoji="1" lang="en-US" altLang="ja-JP" sz="1300" baseline="0">
              <a:latin typeface="ＭＳ Ｐゴシック" panose="020B0600070205080204" pitchFamily="50" charset="-128"/>
              <a:ea typeface="ＭＳ Ｐゴシック" panose="020B0600070205080204" pitchFamily="50" charset="-128"/>
            </a:rPr>
            <a:t>19</a:t>
          </a:r>
          <a:r>
            <a:rPr kumimoji="1" lang="ja-JP" altLang="en-US" sz="1300" baseline="0">
              <a:latin typeface="ＭＳ Ｐゴシック" panose="020B0600070205080204" pitchFamily="50" charset="-128"/>
              <a:ea typeface="ＭＳ Ｐゴシック" panose="020B0600070205080204" pitchFamily="50" charset="-128"/>
            </a:rPr>
            <a:t>％上昇し</a:t>
          </a:r>
          <a:r>
            <a:rPr kumimoji="1" lang="en-US" altLang="ja-JP" sz="1300" baseline="0">
              <a:latin typeface="ＭＳ Ｐゴシック" panose="020B0600070205080204" pitchFamily="50" charset="-128"/>
              <a:ea typeface="ＭＳ Ｐゴシック" panose="020B0600070205080204" pitchFamily="50" charset="-128"/>
            </a:rPr>
            <a:t>227,917</a:t>
          </a:r>
          <a:r>
            <a:rPr kumimoji="1" lang="ja-JP" altLang="en-US" sz="1300" baseline="0">
              <a:latin typeface="ＭＳ Ｐゴシック" panose="020B0600070205080204" pitchFamily="50" charset="-128"/>
              <a:ea typeface="ＭＳ Ｐゴシック" panose="020B0600070205080204" pitchFamily="50" charset="-128"/>
            </a:rPr>
            <a:t>円となっており、２１団体中３番目となる高い水準となっている。民生費においては、法人保育所運営費や障害者自立支援給付費をはじめ、生活保護扶助費の他、単独費としての介護保険特別会計繰出金に係る費用が年々増加傾向にあり、子ども子育て支援及び高齢化にともなう社会保障経費については引続き今後も増加が想定される。教育費においては、</a:t>
          </a:r>
          <a:r>
            <a:rPr kumimoji="1" lang="en-US" altLang="ja-JP" sz="1300" baseline="0">
              <a:latin typeface="ＭＳ Ｐゴシック" panose="020B0600070205080204" pitchFamily="50" charset="-128"/>
              <a:ea typeface="ＭＳ Ｐゴシック" panose="020B0600070205080204" pitchFamily="50" charset="-128"/>
            </a:rPr>
            <a:t>H</a:t>
          </a:r>
          <a:r>
            <a:rPr kumimoji="1" lang="ja-JP" altLang="en-US" sz="1300" baseline="0">
              <a:latin typeface="ＭＳ Ｐゴシック" panose="020B0600070205080204" pitchFamily="50" charset="-128"/>
              <a:ea typeface="ＭＳ Ｐゴシック" panose="020B0600070205080204" pitchFamily="50" charset="-128"/>
            </a:rPr>
            <a:t>２９年度より約２７％増加の</a:t>
          </a:r>
          <a:r>
            <a:rPr kumimoji="1" lang="en-US" altLang="ja-JP" sz="1300" baseline="0">
              <a:latin typeface="ＭＳ Ｐゴシック" panose="020B0600070205080204" pitchFamily="50" charset="-128"/>
              <a:ea typeface="ＭＳ Ｐゴシック" panose="020B0600070205080204" pitchFamily="50" charset="-128"/>
            </a:rPr>
            <a:t>56,199</a:t>
          </a:r>
          <a:r>
            <a:rPr kumimoji="1" lang="ja-JP" altLang="en-US" sz="1300" baseline="0">
              <a:latin typeface="ＭＳ Ｐゴシック" panose="020B0600070205080204" pitchFamily="50" charset="-128"/>
              <a:ea typeface="ＭＳ Ｐゴシック" panose="020B0600070205080204" pitchFamily="50" charset="-128"/>
            </a:rPr>
            <a:t>円と２１団体中８番目となる水準となっているが、小学校校舎増改築事業における工事着工による費用増が主な要因としてあげられる。小学校及び中学校校舎の増改築事業については、今後も対象校舎が控えていることから、同様の水準で推移することが見込ま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沖縄県うるま市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r>
            <a:rPr kumimoji="1" lang="ja-JP" altLang="en-US" sz="1400">
              <a:latin typeface="ＭＳ ゴシック" pitchFamily="49" charset="-128"/>
              <a:ea typeface="ＭＳ ゴシック" pitchFamily="49" charset="-128"/>
            </a:rPr>
            <a:t>　標準財政規模は年々増加している一方、財政調整基金については</a:t>
          </a:r>
          <a:r>
            <a:rPr kumimoji="1" lang="en-US" altLang="ja-JP" sz="1400">
              <a:latin typeface="ＭＳ ゴシック" pitchFamily="49" charset="-128"/>
              <a:ea typeface="ＭＳ ゴシック" pitchFamily="49" charset="-128"/>
            </a:rPr>
            <a:t>H</a:t>
          </a:r>
          <a:r>
            <a:rPr kumimoji="1" lang="ja-JP" altLang="en-US" sz="1400">
              <a:latin typeface="ＭＳ ゴシック" pitchFamily="49" charset="-128"/>
              <a:ea typeface="ＭＳ ゴシック" pitchFamily="49" charset="-128"/>
            </a:rPr>
            <a:t>２８年度以降減少となっており、標準財政規模に占める財政調整基金残高は</a:t>
          </a:r>
          <a:r>
            <a:rPr kumimoji="1" lang="en-US" altLang="ja-JP" sz="1400">
              <a:latin typeface="ＭＳ ゴシック" pitchFamily="49" charset="-128"/>
              <a:ea typeface="ＭＳ ゴシック" pitchFamily="49" charset="-128"/>
            </a:rPr>
            <a:t>H</a:t>
          </a:r>
          <a:r>
            <a:rPr kumimoji="1" lang="ja-JP" altLang="en-US" sz="1400">
              <a:latin typeface="ＭＳ ゴシック" pitchFamily="49" charset="-128"/>
              <a:ea typeface="ＭＳ ゴシック" pitchFamily="49" charset="-128"/>
            </a:rPr>
            <a:t>２９年度より</a:t>
          </a:r>
          <a:r>
            <a:rPr kumimoji="1" lang="en-US" altLang="ja-JP" sz="1400">
              <a:latin typeface="ＭＳ ゴシック" pitchFamily="49" charset="-128"/>
              <a:ea typeface="ＭＳ ゴシック" pitchFamily="49" charset="-128"/>
            </a:rPr>
            <a:t>0.99</a:t>
          </a:r>
          <a:r>
            <a:rPr kumimoji="1" lang="ja-JP" altLang="en-US" sz="1400">
              <a:latin typeface="ＭＳ ゴシック" pitchFamily="49" charset="-128"/>
              <a:ea typeface="ＭＳ ゴシック" pitchFamily="49" charset="-128"/>
            </a:rPr>
            <a:t>ポイント減少し</a:t>
          </a:r>
          <a:r>
            <a:rPr kumimoji="1" lang="en-US" altLang="ja-JP" sz="1400">
              <a:latin typeface="ＭＳ ゴシック" pitchFamily="49" charset="-128"/>
              <a:ea typeface="ＭＳ ゴシック" pitchFamily="49" charset="-128"/>
            </a:rPr>
            <a:t>18.24</a:t>
          </a:r>
          <a:r>
            <a:rPr kumimoji="1" lang="ja-JP" altLang="en-US" sz="1400">
              <a:latin typeface="ＭＳ ゴシック" pitchFamily="49" charset="-128"/>
              <a:ea typeface="ＭＳ ゴシック" pitchFamily="49" charset="-128"/>
            </a:rPr>
            <a:t>％となった。実質単年度収支額については赤字となっているものの、</a:t>
          </a:r>
          <a:r>
            <a:rPr kumimoji="1" lang="en-US" altLang="ja-JP" sz="1400">
              <a:latin typeface="ＭＳ ゴシック" pitchFamily="49" charset="-128"/>
              <a:ea typeface="ＭＳ ゴシック" pitchFamily="49" charset="-128"/>
            </a:rPr>
            <a:t>0.07</a:t>
          </a:r>
          <a:r>
            <a:rPr kumimoji="1" lang="ja-JP" altLang="en-US" sz="1400">
              <a:latin typeface="ＭＳ ゴシック" pitchFamily="49" charset="-128"/>
              <a:ea typeface="ＭＳ ゴシック" pitchFamily="49" charset="-128"/>
            </a:rPr>
            <a:t>ポイント改善した。実質赤字比率及び連結実質赤字比率においても黒字であることから財政状況は健全状態である。今後、本市の行革大綱に基づき、事務事業の効率化・合理化を継続的に実施し、財政健全判定に係る各指標を注視しながら、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沖縄県うるま市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国民健康保険特別会計については、</a:t>
          </a:r>
          <a:r>
            <a:rPr kumimoji="1" lang="en-US" altLang="ja-JP" sz="1400">
              <a:latin typeface="ＭＳ ゴシック" pitchFamily="49" charset="-128"/>
              <a:ea typeface="ＭＳ ゴシック" pitchFamily="49" charset="-128"/>
            </a:rPr>
            <a:t>H</a:t>
          </a:r>
          <a:r>
            <a:rPr kumimoji="1" lang="ja-JP" altLang="en-US" sz="1400">
              <a:latin typeface="ＭＳ ゴシック" pitchFamily="49" charset="-128"/>
              <a:ea typeface="ＭＳ ゴシック" pitchFamily="49" charset="-128"/>
            </a:rPr>
            <a:t>２９年度より</a:t>
          </a:r>
          <a:r>
            <a:rPr kumimoji="1" lang="en-US" altLang="ja-JP" sz="1400">
              <a:latin typeface="ＭＳ ゴシック" pitchFamily="49" charset="-128"/>
              <a:ea typeface="ＭＳ ゴシック" pitchFamily="49" charset="-128"/>
            </a:rPr>
            <a:t>1.32</a:t>
          </a:r>
          <a:r>
            <a:rPr kumimoji="1" lang="ja-JP" altLang="en-US" sz="1400">
              <a:latin typeface="ＭＳ ゴシック" pitchFamily="49" charset="-128"/>
              <a:ea typeface="ＭＳ ゴシック" pitchFamily="49" charset="-128"/>
            </a:rPr>
            <a:t>ポイント減少したものの、引き続き黒字となっており、その他特別会計及び公営企業会計においても黒字となっている。国民健康保険特別会計については、</a:t>
          </a:r>
          <a:r>
            <a:rPr kumimoji="1" lang="en-US" altLang="ja-JP" sz="1400">
              <a:latin typeface="ＭＳ ゴシック" pitchFamily="49" charset="-128"/>
              <a:ea typeface="ＭＳ ゴシック" pitchFamily="49" charset="-128"/>
            </a:rPr>
            <a:t>R</a:t>
          </a:r>
          <a:r>
            <a:rPr kumimoji="1" lang="ja-JP" altLang="en-US" sz="1400">
              <a:latin typeface="ＭＳ ゴシック" pitchFamily="49" charset="-128"/>
              <a:ea typeface="ＭＳ ゴシック" pitchFamily="49" charset="-128"/>
            </a:rPr>
            <a:t>３年度までに基金を８億程度積立てる予定となっており、</a:t>
          </a:r>
          <a:r>
            <a:rPr kumimoji="1" lang="en-US" altLang="ja-JP" sz="1400">
              <a:latin typeface="ＭＳ ゴシック" pitchFamily="49" charset="-128"/>
              <a:ea typeface="ＭＳ ゴシック" pitchFamily="49" charset="-128"/>
            </a:rPr>
            <a:t>R</a:t>
          </a:r>
          <a:r>
            <a:rPr kumimoji="1" lang="ja-JP" altLang="en-US" sz="1400">
              <a:latin typeface="ＭＳ ゴシック" pitchFamily="49" charset="-128"/>
              <a:ea typeface="ＭＳ ゴシック" pitchFamily="49" charset="-128"/>
            </a:rPr>
            <a:t>４年度から</a:t>
          </a:r>
          <a:r>
            <a:rPr kumimoji="1" lang="en-US" altLang="ja-JP" sz="1400">
              <a:latin typeface="ＭＳ ゴシック" pitchFamily="49" charset="-128"/>
              <a:ea typeface="ＭＳ ゴシック" pitchFamily="49" charset="-128"/>
            </a:rPr>
            <a:t>R</a:t>
          </a:r>
          <a:r>
            <a:rPr kumimoji="1" lang="ja-JP" altLang="en-US" sz="1400">
              <a:latin typeface="ＭＳ ゴシック" pitchFamily="49" charset="-128"/>
              <a:ea typeface="ＭＳ ゴシック" pitchFamily="49" charset="-128"/>
            </a:rPr>
            <a:t>６年度にかけて基金の取り崩しによる対応を想定している。</a:t>
          </a:r>
          <a:r>
            <a:rPr kumimoji="1" lang="en-US" altLang="ja-JP" sz="1400">
              <a:latin typeface="ＭＳ ゴシック" pitchFamily="49" charset="-128"/>
              <a:ea typeface="ＭＳ ゴシック" pitchFamily="49" charset="-128"/>
            </a:rPr>
            <a:t>R</a:t>
          </a:r>
          <a:r>
            <a:rPr kumimoji="1" lang="ja-JP" altLang="en-US" sz="1400">
              <a:latin typeface="ＭＳ ゴシック" pitchFamily="49" charset="-128"/>
              <a:ea typeface="ＭＳ ゴシック" pitchFamily="49" charset="-128"/>
            </a:rPr>
            <a:t>７年度以降の収支状況について懸念されるところであるが、保険料の徴収強化を踏まえ健全な運営に努める。介護保険特別会計については、高齢化の進行に伴い給付費の増が想定されることから保険料額の検討も踏まえ、健全な運営に向けた取り組みが不可欠である。また、後期高齢者医療特別会計については、標準財政規模に占める割合が小さいものの、後期高齢者の増加に伴う医療費の伸びが予測されるところであり、特に団塊の世代が後期高齢医療に加入する</a:t>
          </a:r>
          <a:r>
            <a:rPr kumimoji="1" lang="en-US" altLang="ja-JP" sz="1400">
              <a:latin typeface="ＭＳ ゴシック" pitchFamily="49" charset="-128"/>
              <a:ea typeface="ＭＳ ゴシック" pitchFamily="49" charset="-128"/>
            </a:rPr>
            <a:t>R</a:t>
          </a:r>
          <a:r>
            <a:rPr kumimoji="1" lang="ja-JP" altLang="en-US" sz="1400">
              <a:latin typeface="ＭＳ ゴシック" pitchFamily="49" charset="-128"/>
              <a:ea typeface="ＭＳ ゴシック" pitchFamily="49" charset="-128"/>
            </a:rPr>
            <a:t>７年度以降の収支状況について悪化が懸念されることから、適切な運営に努める。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72131_&#12358;&#12427;&#12414;&#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21.9</v>
          </cell>
          <cell r="CF51">
            <v>13.6</v>
          </cell>
          <cell r="CN51">
            <v>4.7</v>
          </cell>
        </row>
        <row r="53">
          <cell r="BX53">
            <v>45.5</v>
          </cell>
          <cell r="CF53">
            <v>46.7</v>
          </cell>
          <cell r="CN53">
            <v>48.4</v>
          </cell>
          <cell r="CV53">
            <v>48.7</v>
          </cell>
        </row>
        <row r="55">
          <cell r="AN55" t="str">
            <v>類似団体内平均値</v>
          </cell>
          <cell r="BX55">
            <v>34.9</v>
          </cell>
          <cell r="CF55">
            <v>53.1</v>
          </cell>
          <cell r="CN55">
            <v>51.2</v>
          </cell>
          <cell r="CV55">
            <v>47.2</v>
          </cell>
        </row>
        <row r="57">
          <cell r="BX57">
            <v>60.2</v>
          </cell>
          <cell r="CF57">
            <v>57.4</v>
          </cell>
          <cell r="CN57">
            <v>58.7</v>
          </cell>
          <cell r="CV57">
            <v>59.8</v>
          </cell>
        </row>
        <row r="72">
          <cell r="BP72" t="str">
            <v>H26</v>
          </cell>
          <cell r="BX72" t="str">
            <v>H27</v>
          </cell>
          <cell r="CF72" t="str">
            <v>H28</v>
          </cell>
          <cell r="CN72" t="str">
            <v>H29</v>
          </cell>
          <cell r="CV72" t="str">
            <v>H30</v>
          </cell>
        </row>
        <row r="73">
          <cell r="AN73" t="str">
            <v>当該団体値</v>
          </cell>
          <cell r="BP73">
            <v>29.5</v>
          </cell>
          <cell r="BX73">
            <v>21.9</v>
          </cell>
          <cell r="CF73">
            <v>13.6</v>
          </cell>
          <cell r="CN73">
            <v>4.7</v>
          </cell>
        </row>
        <row r="75">
          <cell r="BP75">
            <v>8.9</v>
          </cell>
          <cell r="BX75">
            <v>8.1999999999999993</v>
          </cell>
          <cell r="CF75">
            <v>7.8</v>
          </cell>
          <cell r="CN75">
            <v>7.9</v>
          </cell>
          <cell r="CV75">
            <v>7.7</v>
          </cell>
        </row>
        <row r="77">
          <cell r="AN77" t="str">
            <v>類似団体内平均値</v>
          </cell>
          <cell r="BP77">
            <v>33.799999999999997</v>
          </cell>
          <cell r="BX77">
            <v>34.9</v>
          </cell>
          <cell r="CF77">
            <v>53.1</v>
          </cell>
          <cell r="CN77">
            <v>51.2</v>
          </cell>
          <cell r="CV77">
            <v>47.2</v>
          </cell>
        </row>
        <row r="79">
          <cell r="BP79">
            <v>7.1</v>
          </cell>
          <cell r="BX79">
            <v>7.2</v>
          </cell>
          <cell r="CF79">
            <v>8.6</v>
          </cell>
          <cell r="CN79">
            <v>8.1999999999999993</v>
          </cell>
          <cell r="CV79">
            <v>7.8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60399801</v>
      </c>
      <c r="BO4" s="423"/>
      <c r="BP4" s="423"/>
      <c r="BQ4" s="423"/>
      <c r="BR4" s="423"/>
      <c r="BS4" s="423"/>
      <c r="BT4" s="423"/>
      <c r="BU4" s="424"/>
      <c r="BV4" s="422">
        <v>58135970</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6.6</v>
      </c>
      <c r="CU4" s="604"/>
      <c r="CV4" s="604"/>
      <c r="CW4" s="604"/>
      <c r="CX4" s="604"/>
      <c r="CY4" s="604"/>
      <c r="CZ4" s="604"/>
      <c r="DA4" s="605"/>
      <c r="DB4" s="603">
        <v>8</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58342078</v>
      </c>
      <c r="BO5" s="428"/>
      <c r="BP5" s="428"/>
      <c r="BQ5" s="428"/>
      <c r="BR5" s="428"/>
      <c r="BS5" s="428"/>
      <c r="BT5" s="428"/>
      <c r="BU5" s="429"/>
      <c r="BV5" s="427">
        <v>55686612</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91.9</v>
      </c>
      <c r="CU5" s="398"/>
      <c r="CV5" s="398"/>
      <c r="CW5" s="398"/>
      <c r="CX5" s="398"/>
      <c r="CY5" s="398"/>
      <c r="CZ5" s="398"/>
      <c r="DA5" s="399"/>
      <c r="DB5" s="397">
        <v>89</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2057723</v>
      </c>
      <c r="BO6" s="428"/>
      <c r="BP6" s="428"/>
      <c r="BQ6" s="428"/>
      <c r="BR6" s="428"/>
      <c r="BS6" s="428"/>
      <c r="BT6" s="428"/>
      <c r="BU6" s="429"/>
      <c r="BV6" s="427">
        <v>2449358</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96.5</v>
      </c>
      <c r="CU6" s="578"/>
      <c r="CV6" s="578"/>
      <c r="CW6" s="578"/>
      <c r="CX6" s="578"/>
      <c r="CY6" s="578"/>
      <c r="CZ6" s="578"/>
      <c r="DA6" s="579"/>
      <c r="DB6" s="577">
        <v>93.6</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94</v>
      </c>
      <c r="AV7" s="485"/>
      <c r="AW7" s="485"/>
      <c r="AX7" s="485"/>
      <c r="AY7" s="407" t="s">
        <v>106</v>
      </c>
      <c r="AZ7" s="408"/>
      <c r="BA7" s="408"/>
      <c r="BB7" s="408"/>
      <c r="BC7" s="408"/>
      <c r="BD7" s="408"/>
      <c r="BE7" s="408"/>
      <c r="BF7" s="408"/>
      <c r="BG7" s="408"/>
      <c r="BH7" s="408"/>
      <c r="BI7" s="408"/>
      <c r="BJ7" s="408"/>
      <c r="BK7" s="408"/>
      <c r="BL7" s="408"/>
      <c r="BM7" s="409"/>
      <c r="BN7" s="427">
        <v>228713</v>
      </c>
      <c r="BO7" s="428"/>
      <c r="BP7" s="428"/>
      <c r="BQ7" s="428"/>
      <c r="BR7" s="428"/>
      <c r="BS7" s="428"/>
      <c r="BT7" s="428"/>
      <c r="BU7" s="429"/>
      <c r="BV7" s="427">
        <v>257728</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27524149</v>
      </c>
      <c r="CU7" s="428"/>
      <c r="CV7" s="428"/>
      <c r="CW7" s="428"/>
      <c r="CX7" s="428"/>
      <c r="CY7" s="428"/>
      <c r="CZ7" s="428"/>
      <c r="DA7" s="429"/>
      <c r="DB7" s="427">
        <v>27372226</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102</v>
      </c>
      <c r="AV8" s="485"/>
      <c r="AW8" s="485"/>
      <c r="AX8" s="485"/>
      <c r="AY8" s="407" t="s">
        <v>109</v>
      </c>
      <c r="AZ8" s="408"/>
      <c r="BA8" s="408"/>
      <c r="BB8" s="408"/>
      <c r="BC8" s="408"/>
      <c r="BD8" s="408"/>
      <c r="BE8" s="408"/>
      <c r="BF8" s="408"/>
      <c r="BG8" s="408"/>
      <c r="BH8" s="408"/>
      <c r="BI8" s="408"/>
      <c r="BJ8" s="408"/>
      <c r="BK8" s="408"/>
      <c r="BL8" s="408"/>
      <c r="BM8" s="409"/>
      <c r="BN8" s="427">
        <v>1829010</v>
      </c>
      <c r="BO8" s="428"/>
      <c r="BP8" s="428"/>
      <c r="BQ8" s="428"/>
      <c r="BR8" s="428"/>
      <c r="BS8" s="428"/>
      <c r="BT8" s="428"/>
      <c r="BU8" s="429"/>
      <c r="BV8" s="427">
        <v>2191630</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0.47</v>
      </c>
      <c r="CU8" s="541"/>
      <c r="CV8" s="541"/>
      <c r="CW8" s="541"/>
      <c r="CX8" s="541"/>
      <c r="CY8" s="541"/>
      <c r="CZ8" s="541"/>
      <c r="DA8" s="542"/>
      <c r="DB8" s="540">
        <v>0.46</v>
      </c>
      <c r="DC8" s="541"/>
      <c r="DD8" s="541"/>
      <c r="DE8" s="541"/>
      <c r="DF8" s="541"/>
      <c r="DG8" s="541"/>
      <c r="DH8" s="541"/>
      <c r="DI8" s="542"/>
      <c r="DJ8" s="185"/>
      <c r="DK8" s="185"/>
      <c r="DL8" s="185"/>
      <c r="DM8" s="185"/>
      <c r="DN8" s="185"/>
      <c r="DO8" s="185"/>
    </row>
    <row r="9" spans="1:119" ht="18.75" customHeight="1" thickBot="1" x14ac:dyDescent="0.2">
      <c r="A9" s="186"/>
      <c r="B9" s="566" t="s">
        <v>111</v>
      </c>
      <c r="C9" s="567"/>
      <c r="D9" s="567"/>
      <c r="E9" s="567"/>
      <c r="F9" s="567"/>
      <c r="G9" s="567"/>
      <c r="H9" s="567"/>
      <c r="I9" s="567"/>
      <c r="J9" s="567"/>
      <c r="K9" s="490"/>
      <c r="L9" s="568" t="s">
        <v>112</v>
      </c>
      <c r="M9" s="569"/>
      <c r="N9" s="569"/>
      <c r="O9" s="569"/>
      <c r="P9" s="569"/>
      <c r="Q9" s="570"/>
      <c r="R9" s="571">
        <v>118898</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115</v>
      </c>
      <c r="AV9" s="485"/>
      <c r="AW9" s="485"/>
      <c r="AX9" s="485"/>
      <c r="AY9" s="407" t="s">
        <v>116</v>
      </c>
      <c r="AZ9" s="408"/>
      <c r="BA9" s="408"/>
      <c r="BB9" s="408"/>
      <c r="BC9" s="408"/>
      <c r="BD9" s="408"/>
      <c r="BE9" s="408"/>
      <c r="BF9" s="408"/>
      <c r="BG9" s="408"/>
      <c r="BH9" s="408"/>
      <c r="BI9" s="408"/>
      <c r="BJ9" s="408"/>
      <c r="BK9" s="408"/>
      <c r="BL9" s="408"/>
      <c r="BM9" s="409"/>
      <c r="BN9" s="427">
        <v>-362620</v>
      </c>
      <c r="BO9" s="428"/>
      <c r="BP9" s="428"/>
      <c r="BQ9" s="428"/>
      <c r="BR9" s="428"/>
      <c r="BS9" s="428"/>
      <c r="BT9" s="428"/>
      <c r="BU9" s="429"/>
      <c r="BV9" s="427">
        <v>-56659</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14.2</v>
      </c>
      <c r="CU9" s="398"/>
      <c r="CV9" s="398"/>
      <c r="CW9" s="398"/>
      <c r="CX9" s="398"/>
      <c r="CY9" s="398"/>
      <c r="CZ9" s="398"/>
      <c r="DA9" s="399"/>
      <c r="DB9" s="397">
        <v>13.9</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118</v>
      </c>
      <c r="M10" s="401"/>
      <c r="N10" s="401"/>
      <c r="O10" s="401"/>
      <c r="P10" s="401"/>
      <c r="Q10" s="402"/>
      <c r="R10" s="403">
        <v>116979</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115</v>
      </c>
      <c r="AV10" s="485"/>
      <c r="AW10" s="485"/>
      <c r="AX10" s="485"/>
      <c r="AY10" s="407" t="s">
        <v>120</v>
      </c>
      <c r="AZ10" s="408"/>
      <c r="BA10" s="408"/>
      <c r="BB10" s="408"/>
      <c r="BC10" s="408"/>
      <c r="BD10" s="408"/>
      <c r="BE10" s="408"/>
      <c r="BF10" s="408"/>
      <c r="BG10" s="408"/>
      <c r="BH10" s="408"/>
      <c r="BI10" s="408"/>
      <c r="BJ10" s="408"/>
      <c r="BK10" s="408"/>
      <c r="BL10" s="408"/>
      <c r="BM10" s="409"/>
      <c r="BN10" s="427">
        <v>896384</v>
      </c>
      <c r="BO10" s="428"/>
      <c r="BP10" s="428"/>
      <c r="BQ10" s="428"/>
      <c r="BR10" s="428"/>
      <c r="BS10" s="428"/>
      <c r="BT10" s="428"/>
      <c r="BU10" s="429"/>
      <c r="BV10" s="427">
        <v>1046299</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122</v>
      </c>
      <c r="M11" s="474"/>
      <c r="N11" s="474"/>
      <c r="O11" s="474"/>
      <c r="P11" s="474"/>
      <c r="Q11" s="475"/>
      <c r="R11" s="563" t="s">
        <v>123</v>
      </c>
      <c r="S11" s="564"/>
      <c r="T11" s="564"/>
      <c r="U11" s="564"/>
      <c r="V11" s="565"/>
      <c r="W11" s="575"/>
      <c r="X11" s="389"/>
      <c r="Y11" s="389"/>
      <c r="Z11" s="389"/>
      <c r="AA11" s="389"/>
      <c r="AB11" s="389"/>
      <c r="AC11" s="389"/>
      <c r="AD11" s="389"/>
      <c r="AE11" s="389"/>
      <c r="AF11" s="389"/>
      <c r="AG11" s="389"/>
      <c r="AH11" s="389"/>
      <c r="AI11" s="389"/>
      <c r="AJ11" s="389"/>
      <c r="AK11" s="389"/>
      <c r="AL11" s="576"/>
      <c r="AM11" s="496" t="s">
        <v>124</v>
      </c>
      <c r="AN11" s="401"/>
      <c r="AO11" s="401"/>
      <c r="AP11" s="401"/>
      <c r="AQ11" s="401"/>
      <c r="AR11" s="401"/>
      <c r="AS11" s="401"/>
      <c r="AT11" s="402"/>
      <c r="AU11" s="484" t="s">
        <v>125</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x14ac:dyDescent="0.15">
      <c r="A12" s="186"/>
      <c r="B12" s="543" t="s">
        <v>129</v>
      </c>
      <c r="C12" s="544"/>
      <c r="D12" s="544"/>
      <c r="E12" s="544"/>
      <c r="F12" s="544"/>
      <c r="G12" s="544"/>
      <c r="H12" s="544"/>
      <c r="I12" s="544"/>
      <c r="J12" s="544"/>
      <c r="K12" s="545"/>
      <c r="L12" s="552" t="s">
        <v>130</v>
      </c>
      <c r="M12" s="553"/>
      <c r="N12" s="553"/>
      <c r="O12" s="553"/>
      <c r="P12" s="553"/>
      <c r="Q12" s="554"/>
      <c r="R12" s="555">
        <v>123976</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94</v>
      </c>
      <c r="AV12" s="485"/>
      <c r="AW12" s="485"/>
      <c r="AX12" s="485"/>
      <c r="AY12" s="407" t="s">
        <v>134</v>
      </c>
      <c r="AZ12" s="408"/>
      <c r="BA12" s="408"/>
      <c r="BB12" s="408"/>
      <c r="BC12" s="408"/>
      <c r="BD12" s="408"/>
      <c r="BE12" s="408"/>
      <c r="BF12" s="408"/>
      <c r="BG12" s="408"/>
      <c r="BH12" s="408"/>
      <c r="BI12" s="408"/>
      <c r="BJ12" s="408"/>
      <c r="BK12" s="408"/>
      <c r="BL12" s="408"/>
      <c r="BM12" s="409"/>
      <c r="BN12" s="427">
        <v>1140263</v>
      </c>
      <c r="BO12" s="428"/>
      <c r="BP12" s="428"/>
      <c r="BQ12" s="428"/>
      <c r="BR12" s="428"/>
      <c r="BS12" s="428"/>
      <c r="BT12" s="428"/>
      <c r="BU12" s="429"/>
      <c r="BV12" s="427">
        <v>1610994</v>
      </c>
      <c r="BW12" s="428"/>
      <c r="BX12" s="428"/>
      <c r="BY12" s="428"/>
      <c r="BZ12" s="428"/>
      <c r="CA12" s="428"/>
      <c r="CB12" s="428"/>
      <c r="CC12" s="429"/>
      <c r="CD12" s="436" t="s">
        <v>135</v>
      </c>
      <c r="CE12" s="437"/>
      <c r="CF12" s="437"/>
      <c r="CG12" s="437"/>
      <c r="CH12" s="437"/>
      <c r="CI12" s="437"/>
      <c r="CJ12" s="437"/>
      <c r="CK12" s="437"/>
      <c r="CL12" s="437"/>
      <c r="CM12" s="437"/>
      <c r="CN12" s="437"/>
      <c r="CO12" s="437"/>
      <c r="CP12" s="437"/>
      <c r="CQ12" s="437"/>
      <c r="CR12" s="437"/>
      <c r="CS12" s="438"/>
      <c r="CT12" s="540" t="s">
        <v>136</v>
      </c>
      <c r="CU12" s="541"/>
      <c r="CV12" s="541"/>
      <c r="CW12" s="541"/>
      <c r="CX12" s="541"/>
      <c r="CY12" s="541"/>
      <c r="CZ12" s="541"/>
      <c r="DA12" s="542"/>
      <c r="DB12" s="540" t="s">
        <v>128</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137</v>
      </c>
      <c r="N13" s="528"/>
      <c r="O13" s="528"/>
      <c r="P13" s="528"/>
      <c r="Q13" s="529"/>
      <c r="R13" s="530">
        <v>122815</v>
      </c>
      <c r="S13" s="531"/>
      <c r="T13" s="531"/>
      <c r="U13" s="531"/>
      <c r="V13" s="532"/>
      <c r="W13" s="518" t="s">
        <v>138</v>
      </c>
      <c r="X13" s="440"/>
      <c r="Y13" s="440"/>
      <c r="Z13" s="440"/>
      <c r="AA13" s="440"/>
      <c r="AB13" s="441"/>
      <c r="AC13" s="403">
        <v>1573</v>
      </c>
      <c r="AD13" s="404"/>
      <c r="AE13" s="404"/>
      <c r="AF13" s="404"/>
      <c r="AG13" s="405"/>
      <c r="AH13" s="403">
        <v>1814</v>
      </c>
      <c r="AI13" s="404"/>
      <c r="AJ13" s="404"/>
      <c r="AK13" s="404"/>
      <c r="AL13" s="406"/>
      <c r="AM13" s="496" t="s">
        <v>139</v>
      </c>
      <c r="AN13" s="401"/>
      <c r="AO13" s="401"/>
      <c r="AP13" s="401"/>
      <c r="AQ13" s="401"/>
      <c r="AR13" s="401"/>
      <c r="AS13" s="401"/>
      <c r="AT13" s="402"/>
      <c r="AU13" s="484" t="s">
        <v>140</v>
      </c>
      <c r="AV13" s="485"/>
      <c r="AW13" s="485"/>
      <c r="AX13" s="485"/>
      <c r="AY13" s="407" t="s">
        <v>141</v>
      </c>
      <c r="AZ13" s="408"/>
      <c r="BA13" s="408"/>
      <c r="BB13" s="408"/>
      <c r="BC13" s="408"/>
      <c r="BD13" s="408"/>
      <c r="BE13" s="408"/>
      <c r="BF13" s="408"/>
      <c r="BG13" s="408"/>
      <c r="BH13" s="408"/>
      <c r="BI13" s="408"/>
      <c r="BJ13" s="408"/>
      <c r="BK13" s="408"/>
      <c r="BL13" s="408"/>
      <c r="BM13" s="409"/>
      <c r="BN13" s="427">
        <v>-606499</v>
      </c>
      <c r="BO13" s="428"/>
      <c r="BP13" s="428"/>
      <c r="BQ13" s="428"/>
      <c r="BR13" s="428"/>
      <c r="BS13" s="428"/>
      <c r="BT13" s="428"/>
      <c r="BU13" s="429"/>
      <c r="BV13" s="427">
        <v>-621354</v>
      </c>
      <c r="BW13" s="428"/>
      <c r="BX13" s="428"/>
      <c r="BY13" s="428"/>
      <c r="BZ13" s="428"/>
      <c r="CA13" s="428"/>
      <c r="CB13" s="428"/>
      <c r="CC13" s="429"/>
      <c r="CD13" s="436" t="s">
        <v>142</v>
      </c>
      <c r="CE13" s="437"/>
      <c r="CF13" s="437"/>
      <c r="CG13" s="437"/>
      <c r="CH13" s="437"/>
      <c r="CI13" s="437"/>
      <c r="CJ13" s="437"/>
      <c r="CK13" s="437"/>
      <c r="CL13" s="437"/>
      <c r="CM13" s="437"/>
      <c r="CN13" s="437"/>
      <c r="CO13" s="437"/>
      <c r="CP13" s="437"/>
      <c r="CQ13" s="437"/>
      <c r="CR13" s="437"/>
      <c r="CS13" s="438"/>
      <c r="CT13" s="397">
        <v>7.7</v>
      </c>
      <c r="CU13" s="398"/>
      <c r="CV13" s="398"/>
      <c r="CW13" s="398"/>
      <c r="CX13" s="398"/>
      <c r="CY13" s="398"/>
      <c r="CZ13" s="398"/>
      <c r="DA13" s="399"/>
      <c r="DB13" s="397">
        <v>7.9</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143</v>
      </c>
      <c r="M14" s="561"/>
      <c r="N14" s="561"/>
      <c r="O14" s="561"/>
      <c r="P14" s="561"/>
      <c r="Q14" s="562"/>
      <c r="R14" s="530">
        <v>123234</v>
      </c>
      <c r="S14" s="531"/>
      <c r="T14" s="531"/>
      <c r="U14" s="531"/>
      <c r="V14" s="532"/>
      <c r="W14" s="533"/>
      <c r="X14" s="443"/>
      <c r="Y14" s="443"/>
      <c r="Z14" s="443"/>
      <c r="AA14" s="443"/>
      <c r="AB14" s="444"/>
      <c r="AC14" s="523">
        <v>3.9</v>
      </c>
      <c r="AD14" s="524"/>
      <c r="AE14" s="524"/>
      <c r="AF14" s="524"/>
      <c r="AG14" s="525"/>
      <c r="AH14" s="523">
        <v>4.5999999999999996</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144</v>
      </c>
      <c r="CE14" s="434"/>
      <c r="CF14" s="434"/>
      <c r="CG14" s="434"/>
      <c r="CH14" s="434"/>
      <c r="CI14" s="434"/>
      <c r="CJ14" s="434"/>
      <c r="CK14" s="434"/>
      <c r="CL14" s="434"/>
      <c r="CM14" s="434"/>
      <c r="CN14" s="434"/>
      <c r="CO14" s="434"/>
      <c r="CP14" s="434"/>
      <c r="CQ14" s="434"/>
      <c r="CR14" s="434"/>
      <c r="CS14" s="435"/>
      <c r="CT14" s="534" t="s">
        <v>128</v>
      </c>
      <c r="CU14" s="535"/>
      <c r="CV14" s="535"/>
      <c r="CW14" s="535"/>
      <c r="CX14" s="535"/>
      <c r="CY14" s="535"/>
      <c r="CZ14" s="535"/>
      <c r="DA14" s="536"/>
      <c r="DB14" s="534">
        <v>4.7</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137</v>
      </c>
      <c r="N15" s="528"/>
      <c r="O15" s="528"/>
      <c r="P15" s="528"/>
      <c r="Q15" s="529"/>
      <c r="R15" s="530">
        <v>122185</v>
      </c>
      <c r="S15" s="531"/>
      <c r="T15" s="531"/>
      <c r="U15" s="531"/>
      <c r="V15" s="532"/>
      <c r="W15" s="518" t="s">
        <v>145</v>
      </c>
      <c r="X15" s="440"/>
      <c r="Y15" s="440"/>
      <c r="Z15" s="440"/>
      <c r="AA15" s="440"/>
      <c r="AB15" s="441"/>
      <c r="AC15" s="403">
        <v>8247</v>
      </c>
      <c r="AD15" s="404"/>
      <c r="AE15" s="404"/>
      <c r="AF15" s="404"/>
      <c r="AG15" s="405"/>
      <c r="AH15" s="403">
        <v>8076</v>
      </c>
      <c r="AI15" s="404"/>
      <c r="AJ15" s="404"/>
      <c r="AK15" s="404"/>
      <c r="AL15" s="406"/>
      <c r="AM15" s="496"/>
      <c r="AN15" s="401"/>
      <c r="AO15" s="401"/>
      <c r="AP15" s="401"/>
      <c r="AQ15" s="401"/>
      <c r="AR15" s="401"/>
      <c r="AS15" s="401"/>
      <c r="AT15" s="402"/>
      <c r="AU15" s="484"/>
      <c r="AV15" s="485"/>
      <c r="AW15" s="485"/>
      <c r="AX15" s="485"/>
      <c r="AY15" s="419" t="s">
        <v>146</v>
      </c>
      <c r="AZ15" s="420"/>
      <c r="BA15" s="420"/>
      <c r="BB15" s="420"/>
      <c r="BC15" s="420"/>
      <c r="BD15" s="420"/>
      <c r="BE15" s="420"/>
      <c r="BF15" s="420"/>
      <c r="BG15" s="420"/>
      <c r="BH15" s="420"/>
      <c r="BI15" s="420"/>
      <c r="BJ15" s="420"/>
      <c r="BK15" s="420"/>
      <c r="BL15" s="420"/>
      <c r="BM15" s="421"/>
      <c r="BN15" s="422">
        <v>10888415</v>
      </c>
      <c r="BO15" s="423"/>
      <c r="BP15" s="423"/>
      <c r="BQ15" s="423"/>
      <c r="BR15" s="423"/>
      <c r="BS15" s="423"/>
      <c r="BT15" s="423"/>
      <c r="BU15" s="424"/>
      <c r="BV15" s="422">
        <v>10452127</v>
      </c>
      <c r="BW15" s="423"/>
      <c r="BX15" s="423"/>
      <c r="BY15" s="423"/>
      <c r="BZ15" s="423"/>
      <c r="CA15" s="423"/>
      <c r="CB15" s="423"/>
      <c r="CC15" s="424"/>
      <c r="CD15" s="537" t="s">
        <v>147</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148</v>
      </c>
      <c r="M16" s="521"/>
      <c r="N16" s="521"/>
      <c r="O16" s="521"/>
      <c r="P16" s="521"/>
      <c r="Q16" s="522"/>
      <c r="R16" s="515" t="s">
        <v>149</v>
      </c>
      <c r="S16" s="516"/>
      <c r="T16" s="516"/>
      <c r="U16" s="516"/>
      <c r="V16" s="517"/>
      <c r="W16" s="533"/>
      <c r="X16" s="443"/>
      <c r="Y16" s="443"/>
      <c r="Z16" s="443"/>
      <c r="AA16" s="443"/>
      <c r="AB16" s="444"/>
      <c r="AC16" s="523">
        <v>20.399999999999999</v>
      </c>
      <c r="AD16" s="524"/>
      <c r="AE16" s="524"/>
      <c r="AF16" s="524"/>
      <c r="AG16" s="525"/>
      <c r="AH16" s="523">
        <v>20.399999999999999</v>
      </c>
      <c r="AI16" s="524"/>
      <c r="AJ16" s="524"/>
      <c r="AK16" s="524"/>
      <c r="AL16" s="526"/>
      <c r="AM16" s="496"/>
      <c r="AN16" s="401"/>
      <c r="AO16" s="401"/>
      <c r="AP16" s="401"/>
      <c r="AQ16" s="401"/>
      <c r="AR16" s="401"/>
      <c r="AS16" s="401"/>
      <c r="AT16" s="402"/>
      <c r="AU16" s="484"/>
      <c r="AV16" s="485"/>
      <c r="AW16" s="485"/>
      <c r="AX16" s="485"/>
      <c r="AY16" s="407" t="s">
        <v>150</v>
      </c>
      <c r="AZ16" s="408"/>
      <c r="BA16" s="408"/>
      <c r="BB16" s="408"/>
      <c r="BC16" s="408"/>
      <c r="BD16" s="408"/>
      <c r="BE16" s="408"/>
      <c r="BF16" s="408"/>
      <c r="BG16" s="408"/>
      <c r="BH16" s="408"/>
      <c r="BI16" s="408"/>
      <c r="BJ16" s="408"/>
      <c r="BK16" s="408"/>
      <c r="BL16" s="408"/>
      <c r="BM16" s="409"/>
      <c r="BN16" s="427">
        <v>22768135</v>
      </c>
      <c r="BO16" s="428"/>
      <c r="BP16" s="428"/>
      <c r="BQ16" s="428"/>
      <c r="BR16" s="428"/>
      <c r="BS16" s="428"/>
      <c r="BT16" s="428"/>
      <c r="BU16" s="429"/>
      <c r="BV16" s="427">
        <v>22373926</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151</v>
      </c>
      <c r="N17" s="513"/>
      <c r="O17" s="513"/>
      <c r="P17" s="513"/>
      <c r="Q17" s="514"/>
      <c r="R17" s="515" t="s">
        <v>152</v>
      </c>
      <c r="S17" s="516"/>
      <c r="T17" s="516"/>
      <c r="U17" s="516"/>
      <c r="V17" s="517"/>
      <c r="W17" s="518" t="s">
        <v>153</v>
      </c>
      <c r="X17" s="440"/>
      <c r="Y17" s="440"/>
      <c r="Z17" s="440"/>
      <c r="AA17" s="440"/>
      <c r="AB17" s="441"/>
      <c r="AC17" s="403">
        <v>30663</v>
      </c>
      <c r="AD17" s="404"/>
      <c r="AE17" s="404"/>
      <c r="AF17" s="404"/>
      <c r="AG17" s="405"/>
      <c r="AH17" s="403">
        <v>29626</v>
      </c>
      <c r="AI17" s="404"/>
      <c r="AJ17" s="404"/>
      <c r="AK17" s="404"/>
      <c r="AL17" s="406"/>
      <c r="AM17" s="496"/>
      <c r="AN17" s="401"/>
      <c r="AO17" s="401"/>
      <c r="AP17" s="401"/>
      <c r="AQ17" s="401"/>
      <c r="AR17" s="401"/>
      <c r="AS17" s="401"/>
      <c r="AT17" s="402"/>
      <c r="AU17" s="484"/>
      <c r="AV17" s="485"/>
      <c r="AW17" s="485"/>
      <c r="AX17" s="485"/>
      <c r="AY17" s="407" t="s">
        <v>154</v>
      </c>
      <c r="AZ17" s="408"/>
      <c r="BA17" s="408"/>
      <c r="BB17" s="408"/>
      <c r="BC17" s="408"/>
      <c r="BD17" s="408"/>
      <c r="BE17" s="408"/>
      <c r="BF17" s="408"/>
      <c r="BG17" s="408"/>
      <c r="BH17" s="408"/>
      <c r="BI17" s="408"/>
      <c r="BJ17" s="408"/>
      <c r="BK17" s="408"/>
      <c r="BL17" s="408"/>
      <c r="BM17" s="409"/>
      <c r="BN17" s="427">
        <v>13879387</v>
      </c>
      <c r="BO17" s="428"/>
      <c r="BP17" s="428"/>
      <c r="BQ17" s="428"/>
      <c r="BR17" s="428"/>
      <c r="BS17" s="428"/>
      <c r="BT17" s="428"/>
      <c r="BU17" s="429"/>
      <c r="BV17" s="427">
        <v>13334991</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155</v>
      </c>
      <c r="C18" s="490"/>
      <c r="D18" s="490"/>
      <c r="E18" s="491"/>
      <c r="F18" s="491"/>
      <c r="G18" s="491"/>
      <c r="H18" s="491"/>
      <c r="I18" s="491"/>
      <c r="J18" s="491"/>
      <c r="K18" s="491"/>
      <c r="L18" s="492">
        <v>87.02</v>
      </c>
      <c r="M18" s="492"/>
      <c r="N18" s="492"/>
      <c r="O18" s="492"/>
      <c r="P18" s="492"/>
      <c r="Q18" s="492"/>
      <c r="R18" s="493"/>
      <c r="S18" s="493"/>
      <c r="T18" s="493"/>
      <c r="U18" s="493"/>
      <c r="V18" s="494"/>
      <c r="W18" s="508"/>
      <c r="X18" s="509"/>
      <c r="Y18" s="509"/>
      <c r="Z18" s="509"/>
      <c r="AA18" s="509"/>
      <c r="AB18" s="519"/>
      <c r="AC18" s="391">
        <v>75.7</v>
      </c>
      <c r="AD18" s="392"/>
      <c r="AE18" s="392"/>
      <c r="AF18" s="392"/>
      <c r="AG18" s="495"/>
      <c r="AH18" s="391">
        <v>75</v>
      </c>
      <c r="AI18" s="392"/>
      <c r="AJ18" s="392"/>
      <c r="AK18" s="392"/>
      <c r="AL18" s="393"/>
      <c r="AM18" s="496"/>
      <c r="AN18" s="401"/>
      <c r="AO18" s="401"/>
      <c r="AP18" s="401"/>
      <c r="AQ18" s="401"/>
      <c r="AR18" s="401"/>
      <c r="AS18" s="401"/>
      <c r="AT18" s="402"/>
      <c r="AU18" s="484"/>
      <c r="AV18" s="485"/>
      <c r="AW18" s="485"/>
      <c r="AX18" s="485"/>
      <c r="AY18" s="407" t="s">
        <v>156</v>
      </c>
      <c r="AZ18" s="408"/>
      <c r="BA18" s="408"/>
      <c r="BB18" s="408"/>
      <c r="BC18" s="408"/>
      <c r="BD18" s="408"/>
      <c r="BE18" s="408"/>
      <c r="BF18" s="408"/>
      <c r="BG18" s="408"/>
      <c r="BH18" s="408"/>
      <c r="BI18" s="408"/>
      <c r="BJ18" s="408"/>
      <c r="BK18" s="408"/>
      <c r="BL18" s="408"/>
      <c r="BM18" s="409"/>
      <c r="BN18" s="427">
        <v>26805605</v>
      </c>
      <c r="BO18" s="428"/>
      <c r="BP18" s="428"/>
      <c r="BQ18" s="428"/>
      <c r="BR18" s="428"/>
      <c r="BS18" s="428"/>
      <c r="BT18" s="428"/>
      <c r="BU18" s="429"/>
      <c r="BV18" s="427">
        <v>25667925</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157</v>
      </c>
      <c r="C19" s="490"/>
      <c r="D19" s="490"/>
      <c r="E19" s="491"/>
      <c r="F19" s="491"/>
      <c r="G19" s="491"/>
      <c r="H19" s="491"/>
      <c r="I19" s="491"/>
      <c r="J19" s="491"/>
      <c r="K19" s="491"/>
      <c r="L19" s="497">
        <v>1366</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158</v>
      </c>
      <c r="AZ19" s="408"/>
      <c r="BA19" s="408"/>
      <c r="BB19" s="408"/>
      <c r="BC19" s="408"/>
      <c r="BD19" s="408"/>
      <c r="BE19" s="408"/>
      <c r="BF19" s="408"/>
      <c r="BG19" s="408"/>
      <c r="BH19" s="408"/>
      <c r="BI19" s="408"/>
      <c r="BJ19" s="408"/>
      <c r="BK19" s="408"/>
      <c r="BL19" s="408"/>
      <c r="BM19" s="409"/>
      <c r="BN19" s="427">
        <v>34498645</v>
      </c>
      <c r="BO19" s="428"/>
      <c r="BP19" s="428"/>
      <c r="BQ19" s="428"/>
      <c r="BR19" s="428"/>
      <c r="BS19" s="428"/>
      <c r="BT19" s="428"/>
      <c r="BU19" s="429"/>
      <c r="BV19" s="427">
        <v>34426616</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159</v>
      </c>
      <c r="C20" s="490"/>
      <c r="D20" s="490"/>
      <c r="E20" s="491"/>
      <c r="F20" s="491"/>
      <c r="G20" s="491"/>
      <c r="H20" s="491"/>
      <c r="I20" s="491"/>
      <c r="J20" s="491"/>
      <c r="K20" s="491"/>
      <c r="L20" s="497">
        <v>42378</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160</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161</v>
      </c>
      <c r="C22" s="457"/>
      <c r="D22" s="458"/>
      <c r="E22" s="465" t="s">
        <v>1</v>
      </c>
      <c r="F22" s="440"/>
      <c r="G22" s="440"/>
      <c r="H22" s="440"/>
      <c r="I22" s="440"/>
      <c r="J22" s="440"/>
      <c r="K22" s="441"/>
      <c r="L22" s="465" t="s">
        <v>162</v>
      </c>
      <c r="M22" s="440"/>
      <c r="N22" s="440"/>
      <c r="O22" s="440"/>
      <c r="P22" s="441"/>
      <c r="Q22" s="450" t="s">
        <v>163</v>
      </c>
      <c r="R22" s="451"/>
      <c r="S22" s="451"/>
      <c r="T22" s="451"/>
      <c r="U22" s="451"/>
      <c r="V22" s="466"/>
      <c r="W22" s="468" t="s">
        <v>164</v>
      </c>
      <c r="X22" s="457"/>
      <c r="Y22" s="458"/>
      <c r="Z22" s="465" t="s">
        <v>1</v>
      </c>
      <c r="AA22" s="440"/>
      <c r="AB22" s="440"/>
      <c r="AC22" s="440"/>
      <c r="AD22" s="440"/>
      <c r="AE22" s="440"/>
      <c r="AF22" s="440"/>
      <c r="AG22" s="441"/>
      <c r="AH22" s="439" t="s">
        <v>165</v>
      </c>
      <c r="AI22" s="440"/>
      <c r="AJ22" s="440"/>
      <c r="AK22" s="440"/>
      <c r="AL22" s="441"/>
      <c r="AM22" s="439" t="s">
        <v>166</v>
      </c>
      <c r="AN22" s="445"/>
      <c r="AO22" s="445"/>
      <c r="AP22" s="445"/>
      <c r="AQ22" s="445"/>
      <c r="AR22" s="446"/>
      <c r="AS22" s="450" t="s">
        <v>163</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167</v>
      </c>
      <c r="AZ23" s="420"/>
      <c r="BA23" s="420"/>
      <c r="BB23" s="420"/>
      <c r="BC23" s="420"/>
      <c r="BD23" s="420"/>
      <c r="BE23" s="420"/>
      <c r="BF23" s="420"/>
      <c r="BG23" s="420"/>
      <c r="BH23" s="420"/>
      <c r="BI23" s="420"/>
      <c r="BJ23" s="420"/>
      <c r="BK23" s="420"/>
      <c r="BL23" s="420"/>
      <c r="BM23" s="421"/>
      <c r="BN23" s="427">
        <v>49491637</v>
      </c>
      <c r="BO23" s="428"/>
      <c r="BP23" s="428"/>
      <c r="BQ23" s="428"/>
      <c r="BR23" s="428"/>
      <c r="BS23" s="428"/>
      <c r="BT23" s="428"/>
      <c r="BU23" s="429"/>
      <c r="BV23" s="427">
        <v>49963752</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168</v>
      </c>
      <c r="F24" s="401"/>
      <c r="G24" s="401"/>
      <c r="H24" s="401"/>
      <c r="I24" s="401"/>
      <c r="J24" s="401"/>
      <c r="K24" s="402"/>
      <c r="L24" s="403">
        <v>1</v>
      </c>
      <c r="M24" s="404"/>
      <c r="N24" s="404"/>
      <c r="O24" s="404"/>
      <c r="P24" s="405"/>
      <c r="Q24" s="403">
        <v>8930</v>
      </c>
      <c r="R24" s="404"/>
      <c r="S24" s="404"/>
      <c r="T24" s="404"/>
      <c r="U24" s="404"/>
      <c r="V24" s="405"/>
      <c r="W24" s="469"/>
      <c r="X24" s="460"/>
      <c r="Y24" s="461"/>
      <c r="Z24" s="400" t="s">
        <v>169</v>
      </c>
      <c r="AA24" s="401"/>
      <c r="AB24" s="401"/>
      <c r="AC24" s="401"/>
      <c r="AD24" s="401"/>
      <c r="AE24" s="401"/>
      <c r="AF24" s="401"/>
      <c r="AG24" s="402"/>
      <c r="AH24" s="403">
        <v>718</v>
      </c>
      <c r="AI24" s="404"/>
      <c r="AJ24" s="404"/>
      <c r="AK24" s="404"/>
      <c r="AL24" s="405"/>
      <c r="AM24" s="403">
        <v>2156154</v>
      </c>
      <c r="AN24" s="404"/>
      <c r="AO24" s="404"/>
      <c r="AP24" s="404"/>
      <c r="AQ24" s="404"/>
      <c r="AR24" s="405"/>
      <c r="AS24" s="403">
        <v>3003</v>
      </c>
      <c r="AT24" s="404"/>
      <c r="AU24" s="404"/>
      <c r="AV24" s="404"/>
      <c r="AW24" s="404"/>
      <c r="AX24" s="406"/>
      <c r="AY24" s="394" t="s">
        <v>170</v>
      </c>
      <c r="AZ24" s="395"/>
      <c r="BA24" s="395"/>
      <c r="BB24" s="395"/>
      <c r="BC24" s="395"/>
      <c r="BD24" s="395"/>
      <c r="BE24" s="395"/>
      <c r="BF24" s="395"/>
      <c r="BG24" s="395"/>
      <c r="BH24" s="395"/>
      <c r="BI24" s="395"/>
      <c r="BJ24" s="395"/>
      <c r="BK24" s="395"/>
      <c r="BL24" s="395"/>
      <c r="BM24" s="396"/>
      <c r="BN24" s="427">
        <v>38541492</v>
      </c>
      <c r="BO24" s="428"/>
      <c r="BP24" s="428"/>
      <c r="BQ24" s="428"/>
      <c r="BR24" s="428"/>
      <c r="BS24" s="428"/>
      <c r="BT24" s="428"/>
      <c r="BU24" s="429"/>
      <c r="BV24" s="427">
        <v>38017225</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171</v>
      </c>
      <c r="F25" s="401"/>
      <c r="G25" s="401"/>
      <c r="H25" s="401"/>
      <c r="I25" s="401"/>
      <c r="J25" s="401"/>
      <c r="K25" s="402"/>
      <c r="L25" s="403">
        <v>1</v>
      </c>
      <c r="M25" s="404"/>
      <c r="N25" s="404"/>
      <c r="O25" s="404"/>
      <c r="P25" s="405"/>
      <c r="Q25" s="403">
        <v>7230</v>
      </c>
      <c r="R25" s="404"/>
      <c r="S25" s="404"/>
      <c r="T25" s="404"/>
      <c r="U25" s="404"/>
      <c r="V25" s="405"/>
      <c r="W25" s="469"/>
      <c r="X25" s="460"/>
      <c r="Y25" s="461"/>
      <c r="Z25" s="400" t="s">
        <v>172</v>
      </c>
      <c r="AA25" s="401"/>
      <c r="AB25" s="401"/>
      <c r="AC25" s="401"/>
      <c r="AD25" s="401"/>
      <c r="AE25" s="401"/>
      <c r="AF25" s="401"/>
      <c r="AG25" s="402"/>
      <c r="AH25" s="403">
        <v>124</v>
      </c>
      <c r="AI25" s="404"/>
      <c r="AJ25" s="404"/>
      <c r="AK25" s="404"/>
      <c r="AL25" s="405"/>
      <c r="AM25" s="403">
        <v>378696</v>
      </c>
      <c r="AN25" s="404"/>
      <c r="AO25" s="404"/>
      <c r="AP25" s="404"/>
      <c r="AQ25" s="404"/>
      <c r="AR25" s="405"/>
      <c r="AS25" s="403">
        <v>3054</v>
      </c>
      <c r="AT25" s="404"/>
      <c r="AU25" s="404"/>
      <c r="AV25" s="404"/>
      <c r="AW25" s="404"/>
      <c r="AX25" s="406"/>
      <c r="AY25" s="419" t="s">
        <v>173</v>
      </c>
      <c r="AZ25" s="420"/>
      <c r="BA25" s="420"/>
      <c r="BB25" s="420"/>
      <c r="BC25" s="420"/>
      <c r="BD25" s="420"/>
      <c r="BE25" s="420"/>
      <c r="BF25" s="420"/>
      <c r="BG25" s="420"/>
      <c r="BH25" s="420"/>
      <c r="BI25" s="420"/>
      <c r="BJ25" s="420"/>
      <c r="BK25" s="420"/>
      <c r="BL25" s="420"/>
      <c r="BM25" s="421"/>
      <c r="BN25" s="422">
        <v>9087216</v>
      </c>
      <c r="BO25" s="423"/>
      <c r="BP25" s="423"/>
      <c r="BQ25" s="423"/>
      <c r="BR25" s="423"/>
      <c r="BS25" s="423"/>
      <c r="BT25" s="423"/>
      <c r="BU25" s="424"/>
      <c r="BV25" s="422">
        <v>5477654</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174</v>
      </c>
      <c r="F26" s="401"/>
      <c r="G26" s="401"/>
      <c r="H26" s="401"/>
      <c r="I26" s="401"/>
      <c r="J26" s="401"/>
      <c r="K26" s="402"/>
      <c r="L26" s="403">
        <v>1</v>
      </c>
      <c r="M26" s="404"/>
      <c r="N26" s="404"/>
      <c r="O26" s="404"/>
      <c r="P26" s="405"/>
      <c r="Q26" s="403">
        <v>6520</v>
      </c>
      <c r="R26" s="404"/>
      <c r="S26" s="404"/>
      <c r="T26" s="404"/>
      <c r="U26" s="404"/>
      <c r="V26" s="405"/>
      <c r="W26" s="469"/>
      <c r="X26" s="460"/>
      <c r="Y26" s="461"/>
      <c r="Z26" s="400" t="s">
        <v>175</v>
      </c>
      <c r="AA26" s="482"/>
      <c r="AB26" s="482"/>
      <c r="AC26" s="482"/>
      <c r="AD26" s="482"/>
      <c r="AE26" s="482"/>
      <c r="AF26" s="482"/>
      <c r="AG26" s="483"/>
      <c r="AH26" s="403">
        <v>9</v>
      </c>
      <c r="AI26" s="404"/>
      <c r="AJ26" s="404"/>
      <c r="AK26" s="404"/>
      <c r="AL26" s="405"/>
      <c r="AM26" s="403">
        <v>31077</v>
      </c>
      <c r="AN26" s="404"/>
      <c r="AO26" s="404"/>
      <c r="AP26" s="404"/>
      <c r="AQ26" s="404"/>
      <c r="AR26" s="405"/>
      <c r="AS26" s="403">
        <v>3453</v>
      </c>
      <c r="AT26" s="404"/>
      <c r="AU26" s="404"/>
      <c r="AV26" s="404"/>
      <c r="AW26" s="404"/>
      <c r="AX26" s="406"/>
      <c r="AY26" s="436" t="s">
        <v>176</v>
      </c>
      <c r="AZ26" s="437"/>
      <c r="BA26" s="437"/>
      <c r="BB26" s="437"/>
      <c r="BC26" s="437"/>
      <c r="BD26" s="437"/>
      <c r="BE26" s="437"/>
      <c r="BF26" s="437"/>
      <c r="BG26" s="437"/>
      <c r="BH26" s="437"/>
      <c r="BI26" s="437"/>
      <c r="BJ26" s="437"/>
      <c r="BK26" s="437"/>
      <c r="BL26" s="437"/>
      <c r="BM26" s="438"/>
      <c r="BN26" s="427" t="s">
        <v>177</v>
      </c>
      <c r="BO26" s="428"/>
      <c r="BP26" s="428"/>
      <c r="BQ26" s="428"/>
      <c r="BR26" s="428"/>
      <c r="BS26" s="428"/>
      <c r="BT26" s="428"/>
      <c r="BU26" s="429"/>
      <c r="BV26" s="427" t="s">
        <v>178</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179</v>
      </c>
      <c r="F27" s="401"/>
      <c r="G27" s="401"/>
      <c r="H27" s="401"/>
      <c r="I27" s="401"/>
      <c r="J27" s="401"/>
      <c r="K27" s="402"/>
      <c r="L27" s="403">
        <v>1</v>
      </c>
      <c r="M27" s="404"/>
      <c r="N27" s="404"/>
      <c r="O27" s="404"/>
      <c r="P27" s="405"/>
      <c r="Q27" s="403">
        <v>4730</v>
      </c>
      <c r="R27" s="404"/>
      <c r="S27" s="404"/>
      <c r="T27" s="404"/>
      <c r="U27" s="404"/>
      <c r="V27" s="405"/>
      <c r="W27" s="469"/>
      <c r="X27" s="460"/>
      <c r="Y27" s="461"/>
      <c r="Z27" s="400" t="s">
        <v>180</v>
      </c>
      <c r="AA27" s="401"/>
      <c r="AB27" s="401"/>
      <c r="AC27" s="401"/>
      <c r="AD27" s="401"/>
      <c r="AE27" s="401"/>
      <c r="AF27" s="401"/>
      <c r="AG27" s="402"/>
      <c r="AH27" s="403">
        <v>53</v>
      </c>
      <c r="AI27" s="404"/>
      <c r="AJ27" s="404"/>
      <c r="AK27" s="404"/>
      <c r="AL27" s="405"/>
      <c r="AM27" s="403">
        <v>163187</v>
      </c>
      <c r="AN27" s="404"/>
      <c r="AO27" s="404"/>
      <c r="AP27" s="404"/>
      <c r="AQ27" s="404"/>
      <c r="AR27" s="405"/>
      <c r="AS27" s="403">
        <v>3079</v>
      </c>
      <c r="AT27" s="404"/>
      <c r="AU27" s="404"/>
      <c r="AV27" s="404"/>
      <c r="AW27" s="404"/>
      <c r="AX27" s="406"/>
      <c r="AY27" s="433" t="s">
        <v>181</v>
      </c>
      <c r="AZ27" s="434"/>
      <c r="BA27" s="434"/>
      <c r="BB27" s="434"/>
      <c r="BC27" s="434"/>
      <c r="BD27" s="434"/>
      <c r="BE27" s="434"/>
      <c r="BF27" s="434"/>
      <c r="BG27" s="434"/>
      <c r="BH27" s="434"/>
      <c r="BI27" s="434"/>
      <c r="BJ27" s="434"/>
      <c r="BK27" s="434"/>
      <c r="BL27" s="434"/>
      <c r="BM27" s="435"/>
      <c r="BN27" s="430">
        <v>232535</v>
      </c>
      <c r="BO27" s="431"/>
      <c r="BP27" s="431"/>
      <c r="BQ27" s="431"/>
      <c r="BR27" s="431"/>
      <c r="BS27" s="431"/>
      <c r="BT27" s="431"/>
      <c r="BU27" s="432"/>
      <c r="BV27" s="430">
        <v>231790</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182</v>
      </c>
      <c r="F28" s="401"/>
      <c r="G28" s="401"/>
      <c r="H28" s="401"/>
      <c r="I28" s="401"/>
      <c r="J28" s="401"/>
      <c r="K28" s="402"/>
      <c r="L28" s="403">
        <v>1</v>
      </c>
      <c r="M28" s="404"/>
      <c r="N28" s="404"/>
      <c r="O28" s="404"/>
      <c r="P28" s="405"/>
      <c r="Q28" s="403">
        <v>4230</v>
      </c>
      <c r="R28" s="404"/>
      <c r="S28" s="404"/>
      <c r="T28" s="404"/>
      <c r="U28" s="404"/>
      <c r="V28" s="405"/>
      <c r="W28" s="469"/>
      <c r="X28" s="460"/>
      <c r="Y28" s="461"/>
      <c r="Z28" s="400" t="s">
        <v>183</v>
      </c>
      <c r="AA28" s="401"/>
      <c r="AB28" s="401"/>
      <c r="AC28" s="401"/>
      <c r="AD28" s="401"/>
      <c r="AE28" s="401"/>
      <c r="AF28" s="401"/>
      <c r="AG28" s="402"/>
      <c r="AH28" s="403" t="s">
        <v>136</v>
      </c>
      <c r="AI28" s="404"/>
      <c r="AJ28" s="404"/>
      <c r="AK28" s="404"/>
      <c r="AL28" s="405"/>
      <c r="AM28" s="403" t="s">
        <v>177</v>
      </c>
      <c r="AN28" s="404"/>
      <c r="AO28" s="404"/>
      <c r="AP28" s="404"/>
      <c r="AQ28" s="404"/>
      <c r="AR28" s="405"/>
      <c r="AS28" s="403" t="s">
        <v>178</v>
      </c>
      <c r="AT28" s="404"/>
      <c r="AU28" s="404"/>
      <c r="AV28" s="404"/>
      <c r="AW28" s="404"/>
      <c r="AX28" s="406"/>
      <c r="AY28" s="410" t="s">
        <v>184</v>
      </c>
      <c r="AZ28" s="411"/>
      <c r="BA28" s="411"/>
      <c r="BB28" s="412"/>
      <c r="BC28" s="419" t="s">
        <v>48</v>
      </c>
      <c r="BD28" s="420"/>
      <c r="BE28" s="420"/>
      <c r="BF28" s="420"/>
      <c r="BG28" s="420"/>
      <c r="BH28" s="420"/>
      <c r="BI28" s="420"/>
      <c r="BJ28" s="420"/>
      <c r="BK28" s="420"/>
      <c r="BL28" s="420"/>
      <c r="BM28" s="421"/>
      <c r="BN28" s="422">
        <v>5020041</v>
      </c>
      <c r="BO28" s="423"/>
      <c r="BP28" s="423"/>
      <c r="BQ28" s="423"/>
      <c r="BR28" s="423"/>
      <c r="BS28" s="423"/>
      <c r="BT28" s="423"/>
      <c r="BU28" s="424"/>
      <c r="BV28" s="422">
        <v>5263920</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185</v>
      </c>
      <c r="F29" s="401"/>
      <c r="G29" s="401"/>
      <c r="H29" s="401"/>
      <c r="I29" s="401"/>
      <c r="J29" s="401"/>
      <c r="K29" s="402"/>
      <c r="L29" s="403">
        <v>28</v>
      </c>
      <c r="M29" s="404"/>
      <c r="N29" s="404"/>
      <c r="O29" s="404"/>
      <c r="P29" s="405"/>
      <c r="Q29" s="403">
        <v>3980</v>
      </c>
      <c r="R29" s="404"/>
      <c r="S29" s="404"/>
      <c r="T29" s="404"/>
      <c r="U29" s="404"/>
      <c r="V29" s="405"/>
      <c r="W29" s="470"/>
      <c r="X29" s="471"/>
      <c r="Y29" s="472"/>
      <c r="Z29" s="400" t="s">
        <v>186</v>
      </c>
      <c r="AA29" s="401"/>
      <c r="AB29" s="401"/>
      <c r="AC29" s="401"/>
      <c r="AD29" s="401"/>
      <c r="AE29" s="401"/>
      <c r="AF29" s="401"/>
      <c r="AG29" s="402"/>
      <c r="AH29" s="403">
        <v>771</v>
      </c>
      <c r="AI29" s="404"/>
      <c r="AJ29" s="404"/>
      <c r="AK29" s="404"/>
      <c r="AL29" s="405"/>
      <c r="AM29" s="403">
        <v>2319341</v>
      </c>
      <c r="AN29" s="404"/>
      <c r="AO29" s="404"/>
      <c r="AP29" s="404"/>
      <c r="AQ29" s="404"/>
      <c r="AR29" s="405"/>
      <c r="AS29" s="403">
        <v>3008</v>
      </c>
      <c r="AT29" s="404"/>
      <c r="AU29" s="404"/>
      <c r="AV29" s="404"/>
      <c r="AW29" s="404"/>
      <c r="AX29" s="406"/>
      <c r="AY29" s="413"/>
      <c r="AZ29" s="414"/>
      <c r="BA29" s="414"/>
      <c r="BB29" s="415"/>
      <c r="BC29" s="407" t="s">
        <v>187</v>
      </c>
      <c r="BD29" s="408"/>
      <c r="BE29" s="408"/>
      <c r="BF29" s="408"/>
      <c r="BG29" s="408"/>
      <c r="BH29" s="408"/>
      <c r="BI29" s="408"/>
      <c r="BJ29" s="408"/>
      <c r="BK29" s="408"/>
      <c r="BL29" s="408"/>
      <c r="BM29" s="409"/>
      <c r="BN29" s="427">
        <v>6048142</v>
      </c>
      <c r="BO29" s="428"/>
      <c r="BP29" s="428"/>
      <c r="BQ29" s="428"/>
      <c r="BR29" s="428"/>
      <c r="BS29" s="428"/>
      <c r="BT29" s="428"/>
      <c r="BU29" s="429"/>
      <c r="BV29" s="427">
        <v>6044277</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188</v>
      </c>
      <c r="X30" s="480"/>
      <c r="Y30" s="480"/>
      <c r="Z30" s="480"/>
      <c r="AA30" s="480"/>
      <c r="AB30" s="480"/>
      <c r="AC30" s="480"/>
      <c r="AD30" s="480"/>
      <c r="AE30" s="480"/>
      <c r="AF30" s="480"/>
      <c r="AG30" s="481"/>
      <c r="AH30" s="391">
        <v>95.5</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6761284</v>
      </c>
      <c r="BO30" s="431"/>
      <c r="BP30" s="431"/>
      <c r="BQ30" s="431"/>
      <c r="BR30" s="431"/>
      <c r="BS30" s="431"/>
      <c r="BT30" s="431"/>
      <c r="BU30" s="432"/>
      <c r="BV30" s="430">
        <v>5689199</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195</v>
      </c>
      <c r="D33" s="390"/>
      <c r="E33" s="389" t="s">
        <v>196</v>
      </c>
      <c r="F33" s="389"/>
      <c r="G33" s="389"/>
      <c r="H33" s="389"/>
      <c r="I33" s="389"/>
      <c r="J33" s="389"/>
      <c r="K33" s="389"/>
      <c r="L33" s="389"/>
      <c r="M33" s="389"/>
      <c r="N33" s="389"/>
      <c r="O33" s="389"/>
      <c r="P33" s="389"/>
      <c r="Q33" s="389"/>
      <c r="R33" s="389"/>
      <c r="S33" s="389"/>
      <c r="T33" s="215"/>
      <c r="U33" s="390" t="s">
        <v>197</v>
      </c>
      <c r="V33" s="390"/>
      <c r="W33" s="389" t="s">
        <v>198</v>
      </c>
      <c r="X33" s="389"/>
      <c r="Y33" s="389"/>
      <c r="Z33" s="389"/>
      <c r="AA33" s="389"/>
      <c r="AB33" s="389"/>
      <c r="AC33" s="389"/>
      <c r="AD33" s="389"/>
      <c r="AE33" s="389"/>
      <c r="AF33" s="389"/>
      <c r="AG33" s="389"/>
      <c r="AH33" s="389"/>
      <c r="AI33" s="389"/>
      <c r="AJ33" s="389"/>
      <c r="AK33" s="389"/>
      <c r="AL33" s="215"/>
      <c r="AM33" s="390" t="s">
        <v>199</v>
      </c>
      <c r="AN33" s="390"/>
      <c r="AO33" s="389" t="s">
        <v>198</v>
      </c>
      <c r="AP33" s="389"/>
      <c r="AQ33" s="389"/>
      <c r="AR33" s="389"/>
      <c r="AS33" s="389"/>
      <c r="AT33" s="389"/>
      <c r="AU33" s="389"/>
      <c r="AV33" s="389"/>
      <c r="AW33" s="389"/>
      <c r="AX33" s="389"/>
      <c r="AY33" s="389"/>
      <c r="AZ33" s="389"/>
      <c r="BA33" s="389"/>
      <c r="BB33" s="389"/>
      <c r="BC33" s="389"/>
      <c r="BD33" s="216"/>
      <c r="BE33" s="389" t="s">
        <v>200</v>
      </c>
      <c r="BF33" s="389"/>
      <c r="BG33" s="389" t="s">
        <v>201</v>
      </c>
      <c r="BH33" s="389"/>
      <c r="BI33" s="389"/>
      <c r="BJ33" s="389"/>
      <c r="BK33" s="389"/>
      <c r="BL33" s="389"/>
      <c r="BM33" s="389"/>
      <c r="BN33" s="389"/>
      <c r="BO33" s="389"/>
      <c r="BP33" s="389"/>
      <c r="BQ33" s="389"/>
      <c r="BR33" s="389"/>
      <c r="BS33" s="389"/>
      <c r="BT33" s="389"/>
      <c r="BU33" s="389"/>
      <c r="BV33" s="216"/>
      <c r="BW33" s="390" t="s">
        <v>200</v>
      </c>
      <c r="BX33" s="390"/>
      <c r="BY33" s="389" t="s">
        <v>202</v>
      </c>
      <c r="BZ33" s="389"/>
      <c r="CA33" s="389"/>
      <c r="CB33" s="389"/>
      <c r="CC33" s="389"/>
      <c r="CD33" s="389"/>
      <c r="CE33" s="389"/>
      <c r="CF33" s="389"/>
      <c r="CG33" s="389"/>
      <c r="CH33" s="389"/>
      <c r="CI33" s="389"/>
      <c r="CJ33" s="389"/>
      <c r="CK33" s="389"/>
      <c r="CL33" s="389"/>
      <c r="CM33" s="389"/>
      <c r="CN33" s="215"/>
      <c r="CO33" s="390" t="s">
        <v>197</v>
      </c>
      <c r="CP33" s="390"/>
      <c r="CQ33" s="389" t="s">
        <v>203</v>
      </c>
      <c r="CR33" s="389"/>
      <c r="CS33" s="389"/>
      <c r="CT33" s="389"/>
      <c r="CU33" s="389"/>
      <c r="CV33" s="389"/>
      <c r="CW33" s="389"/>
      <c r="CX33" s="389"/>
      <c r="CY33" s="389"/>
      <c r="CZ33" s="389"/>
      <c r="DA33" s="389"/>
      <c r="DB33" s="389"/>
      <c r="DC33" s="389"/>
      <c r="DD33" s="389"/>
      <c r="DE33" s="389"/>
      <c r="DF33" s="215"/>
      <c r="DG33" s="388" t="s">
        <v>204</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5</v>
      </c>
      <c r="AN34" s="386"/>
      <c r="AO34" s="385" t="str">
        <f>IF('各会計、関係団体の財政状況及び健全化判断比率'!B31="","",'各会計、関係団体の財政状況及び健全化判断比率'!B31)</f>
        <v>水道事業会計</v>
      </c>
      <c r="AP34" s="385"/>
      <c r="AQ34" s="385"/>
      <c r="AR34" s="385"/>
      <c r="AS34" s="385"/>
      <c r="AT34" s="385"/>
      <c r="AU34" s="385"/>
      <c r="AV34" s="385"/>
      <c r="AW34" s="385"/>
      <c r="AX34" s="385"/>
      <c r="AY34" s="385"/>
      <c r="AZ34" s="385"/>
      <c r="BA34" s="385"/>
      <c r="BB34" s="385"/>
      <c r="BC34" s="385"/>
      <c r="BD34" s="213"/>
      <c r="BE34" s="386">
        <f>IF(BG34="","",MAX(C34:D43,U34:V43,AM34:AN43)+1)</f>
        <v>6</v>
      </c>
      <c r="BF34" s="386"/>
      <c r="BG34" s="385" t="str">
        <f>IF('各会計、関係団体の財政状況及び健全化判断比率'!B32="","",'各会計、関係団体の財政状況及び健全化判断比率'!B32)</f>
        <v>公共下水道事業特別会計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8</v>
      </c>
      <c r="BX34" s="386"/>
      <c r="BY34" s="385" t="str">
        <f>IF('各会計、関係団体の財政状況及び健全化判断比率'!B68="","",'各会計、関係団体の財政状況及び健全化判断比率'!B68)</f>
        <v>沖縄県市町村自治会館管理組合（一般会計）</v>
      </c>
      <c r="BZ34" s="385"/>
      <c r="CA34" s="385"/>
      <c r="CB34" s="385"/>
      <c r="CC34" s="385"/>
      <c r="CD34" s="385"/>
      <c r="CE34" s="385"/>
      <c r="CF34" s="385"/>
      <c r="CG34" s="385"/>
      <c r="CH34" s="385"/>
      <c r="CI34" s="385"/>
      <c r="CJ34" s="385"/>
      <c r="CK34" s="385"/>
      <c r="CL34" s="385"/>
      <c r="CM34" s="385"/>
      <c r="CN34" s="213"/>
      <c r="CO34" s="386">
        <f>IF(CQ34="","",MAX(C34:D43,U34:V43,AM34:AN43,BE34:BF43,BW34:BX43)+1)</f>
        <v>16</v>
      </c>
      <c r="CP34" s="386"/>
      <c r="CQ34" s="385" t="str">
        <f>IF('各会計、関係団体の財政状況及び健全化判断比率'!BS7="","",'各会計、関係団体の財政状況及び健全化判断比率'!BS7)</f>
        <v>うるま市土地開発公社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7</v>
      </c>
      <c r="BF35" s="386"/>
      <c r="BG35" s="385" t="str">
        <f>IF('各会計、関係団体の財政状況及び健全化判断比率'!B33="","",'各会計、関係団体の財政状況及び健全化判断比率'!B33)</f>
        <v>農業集落排水事業特別会計</v>
      </c>
      <c r="BH35" s="385"/>
      <c r="BI35" s="385"/>
      <c r="BJ35" s="385"/>
      <c r="BK35" s="385"/>
      <c r="BL35" s="385"/>
      <c r="BM35" s="385"/>
      <c r="BN35" s="385"/>
      <c r="BO35" s="385"/>
      <c r="BP35" s="385"/>
      <c r="BQ35" s="385"/>
      <c r="BR35" s="385"/>
      <c r="BS35" s="385"/>
      <c r="BT35" s="385"/>
      <c r="BU35" s="385"/>
      <c r="BV35" s="213"/>
      <c r="BW35" s="386">
        <f t="shared" ref="BW35:BW43" si="2">IF(BY35="","",BW34+1)</f>
        <v>9</v>
      </c>
      <c r="BX35" s="386"/>
      <c r="BY35" s="385" t="str">
        <f>IF('各会計、関係団体の財政状況及び健全化判断比率'!B69="","",'各会計、関係団体の財政状況及び健全化判断比率'!B69)</f>
        <v>沖縄県市町村総合事務組合（一般会計）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10</v>
      </c>
      <c r="BX36" s="386"/>
      <c r="BY36" s="385" t="str">
        <f>IF('各会計、関係団体の財政状況及び健全化判断比率'!B70="","",'各会計、関係団体の財政状況及び健全化判断比率'!B70)</f>
        <v>中部衛生施設組合（一般会計）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11</v>
      </c>
      <c r="BX37" s="386"/>
      <c r="BY37" s="385" t="str">
        <f>IF('各会計、関係団体の財政状況及び健全化判断比率'!B71="","",'各会計、関係団体の財政状況及び健全化判断比率'!B71)</f>
        <v>中部広域市町村圏事務組合（一般会計）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12</v>
      </c>
      <c r="BX38" s="386"/>
      <c r="BY38" s="385" t="str">
        <f>IF('各会計、関係団体の財政状況及び健全化判断比率'!B72="","",'各会計、関係団体の財政状況及び健全化判断比率'!B72)</f>
        <v>中部広域市町村圏事務組合（特別会計）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13</v>
      </c>
      <c r="BX39" s="386"/>
      <c r="BY39" s="385" t="str">
        <f>IF('各会計、関係団体の財政状況及び健全化判断比率'!B73="","",'各会計、関係団体の財政状況及び健全化判断比率'!B73)</f>
        <v>中部北環境施設組合（一般会計）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14</v>
      </c>
      <c r="BX40" s="386"/>
      <c r="BY40" s="385" t="str">
        <f>IF('各会計、関係団体の財政状況及び健全化判断比率'!B74="","",'各会計、関係団体の財政状況及び健全化判断比率'!B74)</f>
        <v>沖縄県後期高齢者医療広域連合（一般会計）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15</v>
      </c>
      <c r="BX41" s="386"/>
      <c r="BY41" s="385" t="str">
        <f>IF('各会計、関係団体の財政状況及び健全化判断比率'!B75="","",'各会計、関係団体の財政状況及び健全化判断比率'!B75)</f>
        <v>沖縄県後期高齢者医療広域連合（特別会計）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wvDrFXPlDe49LloIJW37wyrVJGrpJ09aXWJ1Al1igQYVy1HZJIJb8Ckyqbe1zS7aX/EPDQ6HwzAj7pZdwNR+w==" saltValue="ZezIZFeyf3/ar7llUTvrR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K40" sqref="K4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206" t="s">
        <v>549</v>
      </c>
      <c r="D34" s="1206"/>
      <c r="E34" s="1207"/>
      <c r="F34" s="32">
        <v>8.17</v>
      </c>
      <c r="G34" s="33">
        <v>8.09</v>
      </c>
      <c r="H34" s="33">
        <v>8.4700000000000006</v>
      </c>
      <c r="I34" s="33">
        <v>8.5</v>
      </c>
      <c r="J34" s="34">
        <v>8.42</v>
      </c>
      <c r="K34" s="22"/>
      <c r="L34" s="22"/>
      <c r="M34" s="22"/>
      <c r="N34" s="22"/>
      <c r="O34" s="22"/>
      <c r="P34" s="22"/>
    </row>
    <row r="35" spans="1:16" ht="39" customHeight="1" x14ac:dyDescent="0.15">
      <c r="A35" s="22"/>
      <c r="B35" s="35"/>
      <c r="C35" s="1200" t="s">
        <v>550</v>
      </c>
      <c r="D35" s="1201"/>
      <c r="E35" s="1202"/>
      <c r="F35" s="36">
        <v>7.15</v>
      </c>
      <c r="G35" s="37">
        <v>9.48</v>
      </c>
      <c r="H35" s="37">
        <v>8.35</v>
      </c>
      <c r="I35" s="37">
        <v>8</v>
      </c>
      <c r="J35" s="38">
        <v>6.64</v>
      </c>
      <c r="K35" s="22"/>
      <c r="L35" s="22"/>
      <c r="M35" s="22"/>
      <c r="N35" s="22"/>
      <c r="O35" s="22"/>
      <c r="P35" s="22"/>
    </row>
    <row r="36" spans="1:16" ht="39" customHeight="1" x14ac:dyDescent="0.15">
      <c r="A36" s="22"/>
      <c r="B36" s="35"/>
      <c r="C36" s="1200" t="s">
        <v>551</v>
      </c>
      <c r="D36" s="1201"/>
      <c r="E36" s="1202"/>
      <c r="F36" s="36" t="s">
        <v>552</v>
      </c>
      <c r="G36" s="37" t="s">
        <v>553</v>
      </c>
      <c r="H36" s="37" t="s">
        <v>554</v>
      </c>
      <c r="I36" s="37">
        <v>2.35</v>
      </c>
      <c r="J36" s="38">
        <v>1.03</v>
      </c>
      <c r="K36" s="22"/>
      <c r="L36" s="22"/>
      <c r="M36" s="22"/>
      <c r="N36" s="22"/>
      <c r="O36" s="22"/>
      <c r="P36" s="22"/>
    </row>
    <row r="37" spans="1:16" ht="39" customHeight="1" x14ac:dyDescent="0.15">
      <c r="A37" s="22"/>
      <c r="B37" s="35"/>
      <c r="C37" s="1200" t="s">
        <v>555</v>
      </c>
      <c r="D37" s="1201"/>
      <c r="E37" s="1202"/>
      <c r="F37" s="36">
        <v>0.62</v>
      </c>
      <c r="G37" s="37">
        <v>0.35</v>
      </c>
      <c r="H37" s="37">
        <v>0.72</v>
      </c>
      <c r="I37" s="37">
        <v>0.12</v>
      </c>
      <c r="J37" s="38">
        <v>0.92</v>
      </c>
      <c r="K37" s="22"/>
      <c r="L37" s="22"/>
      <c r="M37" s="22"/>
      <c r="N37" s="22"/>
      <c r="O37" s="22"/>
      <c r="P37" s="22"/>
    </row>
    <row r="38" spans="1:16" ht="39" customHeight="1" x14ac:dyDescent="0.15">
      <c r="A38" s="22"/>
      <c r="B38" s="35"/>
      <c r="C38" s="1200" t="s">
        <v>556</v>
      </c>
      <c r="D38" s="1201"/>
      <c r="E38" s="1202"/>
      <c r="F38" s="36">
        <v>0.09</v>
      </c>
      <c r="G38" s="37">
        <v>0.05</v>
      </c>
      <c r="H38" s="37">
        <v>0.14000000000000001</v>
      </c>
      <c r="I38" s="37">
        <v>0.1</v>
      </c>
      <c r="J38" s="38">
        <v>0.15</v>
      </c>
      <c r="K38" s="22"/>
      <c r="L38" s="22"/>
      <c r="M38" s="22"/>
      <c r="N38" s="22"/>
      <c r="O38" s="22"/>
      <c r="P38" s="22"/>
    </row>
    <row r="39" spans="1:16" ht="39" customHeight="1" x14ac:dyDescent="0.15">
      <c r="A39" s="22"/>
      <c r="B39" s="35"/>
      <c r="C39" s="1200" t="s">
        <v>557</v>
      </c>
      <c r="D39" s="1201"/>
      <c r="E39" s="1202"/>
      <c r="F39" s="36">
        <v>0.02</v>
      </c>
      <c r="G39" s="37">
        <v>0</v>
      </c>
      <c r="H39" s="37">
        <v>0.02</v>
      </c>
      <c r="I39" s="37">
        <v>0.02</v>
      </c>
      <c r="J39" s="38">
        <v>0.02</v>
      </c>
      <c r="K39" s="22"/>
      <c r="L39" s="22"/>
      <c r="M39" s="22"/>
      <c r="N39" s="22"/>
      <c r="O39" s="22"/>
      <c r="P39" s="22"/>
    </row>
    <row r="40" spans="1:16" ht="39" customHeight="1" x14ac:dyDescent="0.15">
      <c r="A40" s="22"/>
      <c r="B40" s="35"/>
      <c r="C40" s="1200" t="s">
        <v>558</v>
      </c>
      <c r="D40" s="1201"/>
      <c r="E40" s="1202"/>
      <c r="F40" s="36">
        <v>0</v>
      </c>
      <c r="G40" s="37">
        <v>0</v>
      </c>
      <c r="H40" s="37">
        <v>0</v>
      </c>
      <c r="I40" s="37">
        <v>0</v>
      </c>
      <c r="J40" s="38">
        <v>0</v>
      </c>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559</v>
      </c>
      <c r="D42" s="1201"/>
      <c r="E42" s="1202"/>
      <c r="F42" s="36" t="s">
        <v>500</v>
      </c>
      <c r="G42" s="37" t="s">
        <v>500</v>
      </c>
      <c r="H42" s="37" t="s">
        <v>500</v>
      </c>
      <c r="I42" s="37" t="s">
        <v>500</v>
      </c>
      <c r="J42" s="38" t="s">
        <v>500</v>
      </c>
      <c r="K42" s="22"/>
      <c r="L42" s="22"/>
      <c r="M42" s="22"/>
      <c r="N42" s="22"/>
      <c r="O42" s="22"/>
      <c r="P42" s="22"/>
    </row>
    <row r="43" spans="1:16" ht="39" customHeight="1" thickBot="1" x14ac:dyDescent="0.2">
      <c r="A43" s="22"/>
      <c r="B43" s="40"/>
      <c r="C43" s="1203" t="s">
        <v>560</v>
      </c>
      <c r="D43" s="1204"/>
      <c r="E43" s="1205"/>
      <c r="F43" s="41" t="s">
        <v>500</v>
      </c>
      <c r="G43" s="42" t="s">
        <v>500</v>
      </c>
      <c r="H43" s="42" t="s">
        <v>500</v>
      </c>
      <c r="I43" s="42" t="s">
        <v>500</v>
      </c>
      <c r="J43" s="43" t="s">
        <v>500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9YeLaIU3PQBywurGWYDgOLPg7CWZilxvBK4Epob0em2Fj5ixd2zGUkLinxVF7zE8PEsYz1fI1uayicmKiEZzw==" saltValue="6kgvfxgzCc9xqi5tA/hB5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view="pageBreakPreview" zoomScale="85" zoomScaleNormal="80" zoomScaleSheetLayoutView="85" workbookViewId="0">
      <selection activeCell="A62" sqref="A6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4487</v>
      </c>
      <c r="L45" s="60">
        <v>4582</v>
      </c>
      <c r="M45" s="60">
        <v>4831</v>
      </c>
      <c r="N45" s="60">
        <v>4953</v>
      </c>
      <c r="O45" s="61">
        <v>5057</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500</v>
      </c>
      <c r="L46" s="64" t="s">
        <v>500</v>
      </c>
      <c r="M46" s="64" t="s">
        <v>500</v>
      </c>
      <c r="N46" s="64" t="s">
        <v>500</v>
      </c>
      <c r="O46" s="65" t="s">
        <v>500</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500</v>
      </c>
      <c r="L47" s="64" t="s">
        <v>500</v>
      </c>
      <c r="M47" s="64" t="s">
        <v>500</v>
      </c>
      <c r="N47" s="64" t="s">
        <v>500</v>
      </c>
      <c r="O47" s="65" t="s">
        <v>500</v>
      </c>
      <c r="P47" s="48"/>
      <c r="Q47" s="48"/>
      <c r="R47" s="48"/>
      <c r="S47" s="48"/>
      <c r="T47" s="48"/>
      <c r="U47" s="48"/>
    </row>
    <row r="48" spans="1:21" ht="30.75" customHeight="1" x14ac:dyDescent="0.15">
      <c r="A48" s="48"/>
      <c r="B48" s="1228"/>
      <c r="C48" s="1229"/>
      <c r="D48" s="62"/>
      <c r="E48" s="1210" t="s">
        <v>15</v>
      </c>
      <c r="F48" s="1210"/>
      <c r="G48" s="1210"/>
      <c r="H48" s="1210"/>
      <c r="I48" s="1210"/>
      <c r="J48" s="1211"/>
      <c r="K48" s="63">
        <v>711</v>
      </c>
      <c r="L48" s="64">
        <v>710</v>
      </c>
      <c r="M48" s="64">
        <v>718</v>
      </c>
      <c r="N48" s="64">
        <v>685</v>
      </c>
      <c r="O48" s="65">
        <v>737</v>
      </c>
      <c r="P48" s="48"/>
      <c r="Q48" s="48"/>
      <c r="R48" s="48"/>
      <c r="S48" s="48"/>
      <c r="T48" s="48"/>
      <c r="U48" s="48"/>
    </row>
    <row r="49" spans="1:21" ht="30.75" customHeight="1" x14ac:dyDescent="0.15">
      <c r="A49" s="48"/>
      <c r="B49" s="1228"/>
      <c r="C49" s="1229"/>
      <c r="D49" s="62"/>
      <c r="E49" s="1210" t="s">
        <v>16</v>
      </c>
      <c r="F49" s="1210"/>
      <c r="G49" s="1210"/>
      <c r="H49" s="1210"/>
      <c r="I49" s="1210"/>
      <c r="J49" s="1211"/>
      <c r="K49" s="63">
        <v>373</v>
      </c>
      <c r="L49" s="64">
        <v>374</v>
      </c>
      <c r="M49" s="64">
        <v>359</v>
      </c>
      <c r="N49" s="64">
        <v>328</v>
      </c>
      <c r="O49" s="65">
        <v>101</v>
      </c>
      <c r="P49" s="48"/>
      <c r="Q49" s="48"/>
      <c r="R49" s="48"/>
      <c r="S49" s="48"/>
      <c r="T49" s="48"/>
      <c r="U49" s="48"/>
    </row>
    <row r="50" spans="1:21" ht="30.75" customHeight="1" x14ac:dyDescent="0.15">
      <c r="A50" s="48"/>
      <c r="B50" s="1228"/>
      <c r="C50" s="1229"/>
      <c r="D50" s="62"/>
      <c r="E50" s="1210" t="s">
        <v>17</v>
      </c>
      <c r="F50" s="1210"/>
      <c r="G50" s="1210"/>
      <c r="H50" s="1210"/>
      <c r="I50" s="1210"/>
      <c r="J50" s="1211"/>
      <c r="K50" s="63" t="s">
        <v>500</v>
      </c>
      <c r="L50" s="64" t="s">
        <v>500</v>
      </c>
      <c r="M50" s="64" t="s">
        <v>500</v>
      </c>
      <c r="N50" s="64" t="s">
        <v>500</v>
      </c>
      <c r="O50" s="65" t="s">
        <v>500</v>
      </c>
      <c r="P50" s="48"/>
      <c r="Q50" s="48"/>
      <c r="R50" s="48"/>
      <c r="S50" s="48"/>
      <c r="T50" s="48"/>
      <c r="U50" s="48"/>
    </row>
    <row r="51" spans="1:21" ht="30.75" customHeight="1" x14ac:dyDescent="0.15">
      <c r="A51" s="48"/>
      <c r="B51" s="1230"/>
      <c r="C51" s="1231"/>
      <c r="D51" s="66"/>
      <c r="E51" s="1210" t="s">
        <v>18</v>
      </c>
      <c r="F51" s="1210"/>
      <c r="G51" s="1210"/>
      <c r="H51" s="1210"/>
      <c r="I51" s="1210"/>
      <c r="J51" s="1211"/>
      <c r="K51" s="63">
        <v>0</v>
      </c>
      <c r="L51" s="64">
        <v>0</v>
      </c>
      <c r="M51" s="64">
        <v>0</v>
      </c>
      <c r="N51" s="64" t="s">
        <v>500</v>
      </c>
      <c r="O51" s="65">
        <v>0</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3842</v>
      </c>
      <c r="L52" s="64">
        <v>3839</v>
      </c>
      <c r="M52" s="64">
        <v>4046</v>
      </c>
      <c r="N52" s="64">
        <v>4111</v>
      </c>
      <c r="O52" s="65">
        <v>4189</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1729</v>
      </c>
      <c r="L53" s="69">
        <v>1827</v>
      </c>
      <c r="M53" s="69">
        <v>1862</v>
      </c>
      <c r="N53" s="69">
        <v>1855</v>
      </c>
      <c r="O53" s="70">
        <v>1706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561</v>
      </c>
      <c r="L56" s="80" t="s">
        <v>562</v>
      </c>
      <c r="M56" s="80" t="s">
        <v>563</v>
      </c>
      <c r="N56" s="80" t="s">
        <v>564</v>
      </c>
      <c r="O56" s="81" t="s">
        <v>565</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583</v>
      </c>
      <c r="L57" s="83" t="s">
        <v>583</v>
      </c>
      <c r="M57" s="83" t="s">
        <v>583</v>
      </c>
      <c r="N57" s="83" t="s">
        <v>583</v>
      </c>
      <c r="O57" s="84" t="s">
        <v>583</v>
      </c>
    </row>
    <row r="58" spans="1:21" ht="31.5" customHeight="1" thickBot="1" x14ac:dyDescent="0.2">
      <c r="B58" s="1218"/>
      <c r="C58" s="1219"/>
      <c r="D58" s="1223" t="s">
        <v>27</v>
      </c>
      <c r="E58" s="1224"/>
      <c r="F58" s="1224"/>
      <c r="G58" s="1224"/>
      <c r="H58" s="1224"/>
      <c r="I58" s="1224"/>
      <c r="J58" s="1225"/>
      <c r="K58" s="85" t="s">
        <v>583</v>
      </c>
      <c r="L58" s="86" t="s">
        <v>583</v>
      </c>
      <c r="M58" s="86" t="s">
        <v>583</v>
      </c>
      <c r="N58" s="86" t="s">
        <v>583</v>
      </c>
      <c r="O58" s="87" t="s">
        <v>583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3uTNGF9nXipT2cRnfxg0C1sId298dsMR1VUsjAl5H7SYpPPxfivPaU5EPMS+mtdw1cGCiX+ebF0EyjO//o3iQ==" saltValue="X4cB+9gnu1GauwsHldxNE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70" zoomScaleNormal="70" zoomScaleSheetLayoutView="100" workbookViewId="0">
      <selection activeCell="S54" sqref="S54"/>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541</v>
      </c>
      <c r="J40" s="99" t="s">
        <v>542</v>
      </c>
      <c r="K40" s="99" t="s">
        <v>543</v>
      </c>
      <c r="L40" s="99" t="s">
        <v>544</v>
      </c>
      <c r="M40" s="100" t="s">
        <v>545</v>
      </c>
    </row>
    <row r="41" spans="2:13" ht="27.75" customHeight="1" x14ac:dyDescent="0.15">
      <c r="B41" s="1246" t="s">
        <v>30</v>
      </c>
      <c r="C41" s="1247"/>
      <c r="D41" s="101"/>
      <c r="E41" s="1248" t="s">
        <v>31</v>
      </c>
      <c r="F41" s="1248"/>
      <c r="G41" s="1248"/>
      <c r="H41" s="1249"/>
      <c r="I41" s="102">
        <v>48980</v>
      </c>
      <c r="J41" s="103">
        <v>51379</v>
      </c>
      <c r="K41" s="103">
        <v>51237</v>
      </c>
      <c r="L41" s="103">
        <v>49964</v>
      </c>
      <c r="M41" s="104">
        <v>49492</v>
      </c>
    </row>
    <row r="42" spans="2:13" ht="27.75" customHeight="1" x14ac:dyDescent="0.15">
      <c r="B42" s="1236"/>
      <c r="C42" s="1237"/>
      <c r="D42" s="105"/>
      <c r="E42" s="1240" t="s">
        <v>32</v>
      </c>
      <c r="F42" s="1240"/>
      <c r="G42" s="1240"/>
      <c r="H42" s="1241"/>
      <c r="I42" s="106" t="s">
        <v>500</v>
      </c>
      <c r="J42" s="107" t="s">
        <v>500</v>
      </c>
      <c r="K42" s="107">
        <v>85</v>
      </c>
      <c r="L42" s="107">
        <v>140</v>
      </c>
      <c r="M42" s="108" t="s">
        <v>500</v>
      </c>
    </row>
    <row r="43" spans="2:13" ht="27.75" customHeight="1" x14ac:dyDescent="0.15">
      <c r="B43" s="1236"/>
      <c r="C43" s="1237"/>
      <c r="D43" s="105"/>
      <c r="E43" s="1240" t="s">
        <v>33</v>
      </c>
      <c r="F43" s="1240"/>
      <c r="G43" s="1240"/>
      <c r="H43" s="1241"/>
      <c r="I43" s="106">
        <v>10282</v>
      </c>
      <c r="J43" s="107">
        <v>10224</v>
      </c>
      <c r="K43" s="107">
        <v>10184</v>
      </c>
      <c r="L43" s="107">
        <v>9870</v>
      </c>
      <c r="M43" s="108">
        <v>9574</v>
      </c>
    </row>
    <row r="44" spans="2:13" ht="27.75" customHeight="1" x14ac:dyDescent="0.15">
      <c r="B44" s="1236"/>
      <c r="C44" s="1237"/>
      <c r="D44" s="105"/>
      <c r="E44" s="1240" t="s">
        <v>34</v>
      </c>
      <c r="F44" s="1240"/>
      <c r="G44" s="1240"/>
      <c r="H44" s="1241"/>
      <c r="I44" s="106">
        <v>1483</v>
      </c>
      <c r="J44" s="107">
        <v>1122</v>
      </c>
      <c r="K44" s="107">
        <v>825</v>
      </c>
      <c r="L44" s="107">
        <v>523</v>
      </c>
      <c r="M44" s="108">
        <v>371</v>
      </c>
    </row>
    <row r="45" spans="2:13" ht="27.75" customHeight="1" x14ac:dyDescent="0.15">
      <c r="B45" s="1236"/>
      <c r="C45" s="1237"/>
      <c r="D45" s="105"/>
      <c r="E45" s="1240" t="s">
        <v>35</v>
      </c>
      <c r="F45" s="1240"/>
      <c r="G45" s="1240"/>
      <c r="H45" s="1241"/>
      <c r="I45" s="106">
        <v>3164</v>
      </c>
      <c r="J45" s="107">
        <v>2674</v>
      </c>
      <c r="K45" s="107">
        <v>2657</v>
      </c>
      <c r="L45" s="107">
        <v>2378</v>
      </c>
      <c r="M45" s="108">
        <v>2306</v>
      </c>
    </row>
    <row r="46" spans="2:13" ht="27.75" customHeight="1" x14ac:dyDescent="0.15">
      <c r="B46" s="1236"/>
      <c r="C46" s="1237"/>
      <c r="D46" s="109"/>
      <c r="E46" s="1240" t="s">
        <v>36</v>
      </c>
      <c r="F46" s="1240"/>
      <c r="G46" s="1240"/>
      <c r="H46" s="1241"/>
      <c r="I46" s="106">
        <v>24</v>
      </c>
      <c r="J46" s="107" t="s">
        <v>500</v>
      </c>
      <c r="K46" s="107" t="s">
        <v>500</v>
      </c>
      <c r="L46" s="107" t="s">
        <v>500</v>
      </c>
      <c r="M46" s="108" t="s">
        <v>500</v>
      </c>
    </row>
    <row r="47" spans="2:13" ht="27.75" customHeight="1" x14ac:dyDescent="0.15">
      <c r="B47" s="1236"/>
      <c r="C47" s="1237"/>
      <c r="D47" s="110"/>
      <c r="E47" s="1250" t="s">
        <v>37</v>
      </c>
      <c r="F47" s="1251"/>
      <c r="G47" s="1251"/>
      <c r="H47" s="1252"/>
      <c r="I47" s="106" t="s">
        <v>500</v>
      </c>
      <c r="J47" s="107" t="s">
        <v>500</v>
      </c>
      <c r="K47" s="107" t="s">
        <v>500</v>
      </c>
      <c r="L47" s="107" t="s">
        <v>500</v>
      </c>
      <c r="M47" s="108" t="s">
        <v>500</v>
      </c>
    </row>
    <row r="48" spans="2:13" ht="27.75" customHeight="1" x14ac:dyDescent="0.15">
      <c r="B48" s="1236"/>
      <c r="C48" s="1237"/>
      <c r="D48" s="105"/>
      <c r="E48" s="1240" t="s">
        <v>38</v>
      </c>
      <c r="F48" s="1240"/>
      <c r="G48" s="1240"/>
      <c r="H48" s="1241"/>
      <c r="I48" s="106" t="s">
        <v>500</v>
      </c>
      <c r="J48" s="107" t="s">
        <v>500</v>
      </c>
      <c r="K48" s="107" t="s">
        <v>500</v>
      </c>
      <c r="L48" s="107" t="s">
        <v>500</v>
      </c>
      <c r="M48" s="108" t="s">
        <v>500</v>
      </c>
    </row>
    <row r="49" spans="2:13" ht="27.75" customHeight="1" x14ac:dyDescent="0.15">
      <c r="B49" s="1238"/>
      <c r="C49" s="1239"/>
      <c r="D49" s="105"/>
      <c r="E49" s="1240" t="s">
        <v>39</v>
      </c>
      <c r="F49" s="1240"/>
      <c r="G49" s="1240"/>
      <c r="H49" s="1241"/>
      <c r="I49" s="106" t="s">
        <v>500</v>
      </c>
      <c r="J49" s="107" t="s">
        <v>500</v>
      </c>
      <c r="K49" s="107" t="s">
        <v>500</v>
      </c>
      <c r="L49" s="107" t="s">
        <v>500</v>
      </c>
      <c r="M49" s="108" t="s">
        <v>500</v>
      </c>
    </row>
    <row r="50" spans="2:13" ht="27.75" customHeight="1" x14ac:dyDescent="0.15">
      <c r="B50" s="1234" t="s">
        <v>40</v>
      </c>
      <c r="C50" s="1235"/>
      <c r="D50" s="111"/>
      <c r="E50" s="1240" t="s">
        <v>41</v>
      </c>
      <c r="F50" s="1240"/>
      <c r="G50" s="1240"/>
      <c r="H50" s="1241"/>
      <c r="I50" s="106">
        <v>11317</v>
      </c>
      <c r="J50" s="107">
        <v>12094</v>
      </c>
      <c r="K50" s="107">
        <v>13723</v>
      </c>
      <c r="L50" s="107">
        <v>14796</v>
      </c>
      <c r="M50" s="108">
        <v>16300</v>
      </c>
    </row>
    <row r="51" spans="2:13" ht="27.75" customHeight="1" x14ac:dyDescent="0.15">
      <c r="B51" s="1236"/>
      <c r="C51" s="1237"/>
      <c r="D51" s="105"/>
      <c r="E51" s="1240" t="s">
        <v>42</v>
      </c>
      <c r="F51" s="1240"/>
      <c r="G51" s="1240"/>
      <c r="H51" s="1241"/>
      <c r="I51" s="106">
        <v>2377</v>
      </c>
      <c r="J51" s="107">
        <v>2394</v>
      </c>
      <c r="K51" s="107">
        <v>2198</v>
      </c>
      <c r="L51" s="107">
        <v>1863</v>
      </c>
      <c r="M51" s="108">
        <v>1456</v>
      </c>
    </row>
    <row r="52" spans="2:13" ht="27.75" customHeight="1" x14ac:dyDescent="0.15">
      <c r="B52" s="1238"/>
      <c r="C52" s="1239"/>
      <c r="D52" s="105"/>
      <c r="E52" s="1240" t="s">
        <v>43</v>
      </c>
      <c r="F52" s="1240"/>
      <c r="G52" s="1240"/>
      <c r="H52" s="1241"/>
      <c r="I52" s="106">
        <v>43535</v>
      </c>
      <c r="J52" s="107">
        <v>45824</v>
      </c>
      <c r="K52" s="107">
        <v>45922</v>
      </c>
      <c r="L52" s="107">
        <v>45107</v>
      </c>
      <c r="M52" s="108">
        <v>44575</v>
      </c>
    </row>
    <row r="53" spans="2:13" ht="27.75" customHeight="1" thickBot="1" x14ac:dyDescent="0.2">
      <c r="B53" s="1242" t="s">
        <v>44</v>
      </c>
      <c r="C53" s="1243"/>
      <c r="D53" s="112"/>
      <c r="E53" s="1244" t="s">
        <v>45</v>
      </c>
      <c r="F53" s="1244"/>
      <c r="G53" s="1244"/>
      <c r="H53" s="1245"/>
      <c r="I53" s="113">
        <v>6705</v>
      </c>
      <c r="J53" s="114">
        <v>5088</v>
      </c>
      <c r="K53" s="114">
        <v>3144</v>
      </c>
      <c r="L53" s="114">
        <v>1108</v>
      </c>
      <c r="M53" s="115">
        <v>-588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Fxst/1kWPU5cGCwCpcVNBwOCMKYdgIbBJRWF15m2n5fT9Ngb9LhcH09fNXi0wGOuISC8zcEeOc2Um4UbuUn+A==" saltValue="Bhz+EQFdm7CGb5yx0kfaR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9" zoomScale="60" zoomScaleNormal="60" zoomScaleSheetLayoutView="100" workbookViewId="0">
      <selection activeCell="G59" sqref="G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543</v>
      </c>
      <c r="G54" s="124" t="s">
        <v>544</v>
      </c>
      <c r="H54" s="125" t="s">
        <v>545</v>
      </c>
    </row>
    <row r="55" spans="2:8" ht="52.5" customHeight="1" x14ac:dyDescent="0.15">
      <c r="B55" s="126"/>
      <c r="C55" s="1261" t="s">
        <v>48</v>
      </c>
      <c r="D55" s="1261"/>
      <c r="E55" s="1262"/>
      <c r="F55" s="127">
        <v>5829</v>
      </c>
      <c r="G55" s="127">
        <v>5264</v>
      </c>
      <c r="H55" s="128">
        <v>5020</v>
      </c>
    </row>
    <row r="56" spans="2:8" ht="52.5" customHeight="1" x14ac:dyDescent="0.15">
      <c r="B56" s="129"/>
      <c r="C56" s="1263" t="s">
        <v>49</v>
      </c>
      <c r="D56" s="1263"/>
      <c r="E56" s="1264"/>
      <c r="F56" s="130">
        <v>5540</v>
      </c>
      <c r="G56" s="130">
        <v>6044</v>
      </c>
      <c r="H56" s="131">
        <v>6048</v>
      </c>
    </row>
    <row r="57" spans="2:8" ht="53.25" customHeight="1" x14ac:dyDescent="0.15">
      <c r="B57" s="129"/>
      <c r="C57" s="1265" t="s">
        <v>50</v>
      </c>
      <c r="D57" s="1265"/>
      <c r="E57" s="1266"/>
      <c r="F57" s="132">
        <v>4602</v>
      </c>
      <c r="G57" s="132">
        <v>5689</v>
      </c>
      <c r="H57" s="133">
        <v>6761</v>
      </c>
    </row>
    <row r="58" spans="2:8" ht="45.75" customHeight="1" x14ac:dyDescent="0.15">
      <c r="B58" s="134"/>
      <c r="C58" s="1253" t="s">
        <v>578</v>
      </c>
      <c r="D58" s="1254"/>
      <c r="E58" s="1255"/>
      <c r="F58" s="135">
        <v>500</v>
      </c>
      <c r="G58" s="135">
        <v>1136</v>
      </c>
      <c r="H58" s="136">
        <v>1981</v>
      </c>
    </row>
    <row r="59" spans="2:8" ht="45.75" customHeight="1" x14ac:dyDescent="0.15">
      <c r="B59" s="134"/>
      <c r="C59" s="1253" t="s">
        <v>579</v>
      </c>
      <c r="D59" s="1254"/>
      <c r="E59" s="1255"/>
      <c r="F59" s="135">
        <v>938</v>
      </c>
      <c r="G59" s="135">
        <v>1292</v>
      </c>
      <c r="H59" s="136">
        <v>1571</v>
      </c>
    </row>
    <row r="60" spans="2:8" ht="45.75" customHeight="1" x14ac:dyDescent="0.15">
      <c r="B60" s="134"/>
      <c r="C60" s="1253" t="s">
        <v>581</v>
      </c>
      <c r="D60" s="1254"/>
      <c r="E60" s="1255"/>
      <c r="F60" s="135">
        <v>21</v>
      </c>
      <c r="G60" s="135">
        <v>48</v>
      </c>
      <c r="H60" s="136">
        <v>89</v>
      </c>
    </row>
    <row r="61" spans="2:8" ht="45.75" customHeight="1" x14ac:dyDescent="0.15">
      <c r="B61" s="134"/>
      <c r="C61" s="1253" t="s">
        <v>580</v>
      </c>
      <c r="D61" s="1254"/>
      <c r="E61" s="1255"/>
      <c r="F61" s="135">
        <v>230</v>
      </c>
      <c r="G61" s="135">
        <v>267</v>
      </c>
      <c r="H61" s="136">
        <v>284</v>
      </c>
    </row>
    <row r="62" spans="2:8" ht="45.75" customHeight="1" thickBot="1" x14ac:dyDescent="0.2">
      <c r="B62" s="137"/>
      <c r="C62" s="1256" t="s">
        <v>582</v>
      </c>
      <c r="D62" s="1257"/>
      <c r="E62" s="1258"/>
      <c r="F62" s="138">
        <v>2496</v>
      </c>
      <c r="G62" s="138">
        <v>2448</v>
      </c>
      <c r="H62" s="139">
        <v>2387</v>
      </c>
    </row>
    <row r="63" spans="2:8" ht="52.5" customHeight="1" thickBot="1" x14ac:dyDescent="0.2">
      <c r="B63" s="140"/>
      <c r="C63" s="1259" t="s">
        <v>51</v>
      </c>
      <c r="D63" s="1259"/>
      <c r="E63" s="1260"/>
      <c r="F63" s="141">
        <v>15971</v>
      </c>
      <c r="G63" s="141">
        <v>16997</v>
      </c>
      <c r="H63" s="142">
        <v>17829</v>
      </c>
    </row>
    <row r="64" spans="2:8" ht="15" customHeight="1" x14ac:dyDescent="0.15"/>
    <row r="65" ht="0" hidden="1" customHeight="1" x14ac:dyDescent="0.15"/>
    <row r="66" ht="0" hidden="1" customHeight="1" x14ac:dyDescent="0.15"/>
  </sheetData>
  <sheetProtection algorithmName="SHA-512" hashValue="jv+8W2N/Uj5K8qVENxWNg1jnoyNrx6GY1b9MhunCDeDeClibbQVUJe3nJ5twJhJjq0cL9q4XkCjQzlEJ/hxYZQ==" saltValue="c8XCb8NtlVxne65WPSmp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N19" zoomScale="85" zoomScaleNormal="85" zoomScaleSheetLayoutView="55" workbookViewId="0">
      <selection activeCell="AN51" sqref="AN51:BA58"/>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584</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584</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585</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586</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587</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588</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541</v>
      </c>
      <c r="BQ50" s="1301"/>
      <c r="BR50" s="1301"/>
      <c r="BS50" s="1301"/>
      <c r="BT50" s="1301"/>
      <c r="BU50" s="1301"/>
      <c r="BV50" s="1301"/>
      <c r="BW50" s="1301"/>
      <c r="BX50" s="1301" t="s">
        <v>542</v>
      </c>
      <c r="BY50" s="1301"/>
      <c r="BZ50" s="1301"/>
      <c r="CA50" s="1301"/>
      <c r="CB50" s="1301"/>
      <c r="CC50" s="1301"/>
      <c r="CD50" s="1301"/>
      <c r="CE50" s="1301"/>
      <c r="CF50" s="1301" t="s">
        <v>543</v>
      </c>
      <c r="CG50" s="1301"/>
      <c r="CH50" s="1301"/>
      <c r="CI50" s="1301"/>
      <c r="CJ50" s="1301"/>
      <c r="CK50" s="1301"/>
      <c r="CL50" s="1301"/>
      <c r="CM50" s="1301"/>
      <c r="CN50" s="1301" t="s">
        <v>544</v>
      </c>
      <c r="CO50" s="1301"/>
      <c r="CP50" s="1301"/>
      <c r="CQ50" s="1301"/>
      <c r="CR50" s="1301"/>
      <c r="CS50" s="1301"/>
      <c r="CT50" s="1301"/>
      <c r="CU50" s="1301"/>
      <c r="CV50" s="1301" t="s">
        <v>545</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589</v>
      </c>
      <c r="AO51" s="1305"/>
      <c r="AP51" s="1305"/>
      <c r="AQ51" s="1305"/>
      <c r="AR51" s="1305"/>
      <c r="AS51" s="1305"/>
      <c r="AT51" s="1305"/>
      <c r="AU51" s="1305"/>
      <c r="AV51" s="1305"/>
      <c r="AW51" s="1305"/>
      <c r="AX51" s="1305"/>
      <c r="AY51" s="1305"/>
      <c r="AZ51" s="1305"/>
      <c r="BA51" s="1305"/>
      <c r="BB51" s="1305" t="s">
        <v>590</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21.9</v>
      </c>
      <c r="BY51" s="1307"/>
      <c r="BZ51" s="1307"/>
      <c r="CA51" s="1307"/>
      <c r="CB51" s="1307"/>
      <c r="CC51" s="1307"/>
      <c r="CD51" s="1307"/>
      <c r="CE51" s="1307"/>
      <c r="CF51" s="1307">
        <v>13.6</v>
      </c>
      <c r="CG51" s="1307"/>
      <c r="CH51" s="1307"/>
      <c r="CI51" s="1307"/>
      <c r="CJ51" s="1307"/>
      <c r="CK51" s="1307"/>
      <c r="CL51" s="1307"/>
      <c r="CM51" s="1307"/>
      <c r="CN51" s="1307">
        <v>4.7</v>
      </c>
      <c r="CO51" s="1307"/>
      <c r="CP51" s="1307"/>
      <c r="CQ51" s="1307"/>
      <c r="CR51" s="1307"/>
      <c r="CS51" s="1307"/>
      <c r="CT51" s="1307"/>
      <c r="CU51" s="1307"/>
      <c r="CV51" s="1307"/>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591</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45.5</v>
      </c>
      <c r="BY53" s="1307"/>
      <c r="BZ53" s="1307"/>
      <c r="CA53" s="1307"/>
      <c r="CB53" s="1307"/>
      <c r="CC53" s="1307"/>
      <c r="CD53" s="1307"/>
      <c r="CE53" s="1307"/>
      <c r="CF53" s="1307">
        <v>46.7</v>
      </c>
      <c r="CG53" s="1307"/>
      <c r="CH53" s="1307"/>
      <c r="CI53" s="1307"/>
      <c r="CJ53" s="1307"/>
      <c r="CK53" s="1307"/>
      <c r="CL53" s="1307"/>
      <c r="CM53" s="1307"/>
      <c r="CN53" s="1307">
        <v>48.4</v>
      </c>
      <c r="CO53" s="1307"/>
      <c r="CP53" s="1307"/>
      <c r="CQ53" s="1307"/>
      <c r="CR53" s="1307"/>
      <c r="CS53" s="1307"/>
      <c r="CT53" s="1307"/>
      <c r="CU53" s="1307"/>
      <c r="CV53" s="1307">
        <v>48.7</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592</v>
      </c>
      <c r="AO55" s="1301"/>
      <c r="AP55" s="1301"/>
      <c r="AQ55" s="1301"/>
      <c r="AR55" s="1301"/>
      <c r="AS55" s="1301"/>
      <c r="AT55" s="1301"/>
      <c r="AU55" s="1301"/>
      <c r="AV55" s="1301"/>
      <c r="AW55" s="1301"/>
      <c r="AX55" s="1301"/>
      <c r="AY55" s="1301"/>
      <c r="AZ55" s="1301"/>
      <c r="BA55" s="1301"/>
      <c r="BB55" s="1305" t="s">
        <v>590</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34.9</v>
      </c>
      <c r="BY55" s="1307"/>
      <c r="BZ55" s="1307"/>
      <c r="CA55" s="1307"/>
      <c r="CB55" s="1307"/>
      <c r="CC55" s="1307"/>
      <c r="CD55" s="1307"/>
      <c r="CE55" s="1307"/>
      <c r="CF55" s="1307">
        <v>53.1</v>
      </c>
      <c r="CG55" s="1307"/>
      <c r="CH55" s="1307"/>
      <c r="CI55" s="1307"/>
      <c r="CJ55" s="1307"/>
      <c r="CK55" s="1307"/>
      <c r="CL55" s="1307"/>
      <c r="CM55" s="1307"/>
      <c r="CN55" s="1307">
        <v>51.2</v>
      </c>
      <c r="CO55" s="1307"/>
      <c r="CP55" s="1307"/>
      <c r="CQ55" s="1307"/>
      <c r="CR55" s="1307"/>
      <c r="CS55" s="1307"/>
      <c r="CT55" s="1307"/>
      <c r="CU55" s="1307"/>
      <c r="CV55" s="1307">
        <v>47.2</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591</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60.2</v>
      </c>
      <c r="BY57" s="1307"/>
      <c r="BZ57" s="1307"/>
      <c r="CA57" s="1307"/>
      <c r="CB57" s="1307"/>
      <c r="CC57" s="1307"/>
      <c r="CD57" s="1307"/>
      <c r="CE57" s="1307"/>
      <c r="CF57" s="1307">
        <v>57.4</v>
      </c>
      <c r="CG57" s="1307"/>
      <c r="CH57" s="1307"/>
      <c r="CI57" s="1307"/>
      <c r="CJ57" s="1307"/>
      <c r="CK57" s="1307"/>
      <c r="CL57" s="1307"/>
      <c r="CM57" s="1307"/>
      <c r="CN57" s="1307">
        <v>58.7</v>
      </c>
      <c r="CO57" s="1307"/>
      <c r="CP57" s="1307"/>
      <c r="CQ57" s="1307"/>
      <c r="CR57" s="1307"/>
      <c r="CS57" s="1307"/>
      <c r="CT57" s="1307"/>
      <c r="CU57" s="1307"/>
      <c r="CV57" s="1307">
        <v>59.8</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593</v>
      </c>
    </row>
    <row r="64" spans="1:109" x14ac:dyDescent="0.15">
      <c r="B64" s="1276"/>
      <c r="G64" s="1283"/>
      <c r="I64" s="1317"/>
      <c r="J64" s="1317"/>
      <c r="K64" s="1317"/>
      <c r="L64" s="1317"/>
      <c r="M64" s="1317"/>
      <c r="N64" s="1318"/>
      <c r="AM64" s="1283"/>
      <c r="AN64" s="1283" t="s">
        <v>586</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594</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588</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541</v>
      </c>
      <c r="BQ72" s="1301"/>
      <c r="BR72" s="1301"/>
      <c r="BS72" s="1301"/>
      <c r="BT72" s="1301"/>
      <c r="BU72" s="1301"/>
      <c r="BV72" s="1301"/>
      <c r="BW72" s="1301"/>
      <c r="BX72" s="1301" t="s">
        <v>542</v>
      </c>
      <c r="BY72" s="1301"/>
      <c r="BZ72" s="1301"/>
      <c r="CA72" s="1301"/>
      <c r="CB72" s="1301"/>
      <c r="CC72" s="1301"/>
      <c r="CD72" s="1301"/>
      <c r="CE72" s="1301"/>
      <c r="CF72" s="1301" t="s">
        <v>543</v>
      </c>
      <c r="CG72" s="1301"/>
      <c r="CH72" s="1301"/>
      <c r="CI72" s="1301"/>
      <c r="CJ72" s="1301"/>
      <c r="CK72" s="1301"/>
      <c r="CL72" s="1301"/>
      <c r="CM72" s="1301"/>
      <c r="CN72" s="1301" t="s">
        <v>544</v>
      </c>
      <c r="CO72" s="1301"/>
      <c r="CP72" s="1301"/>
      <c r="CQ72" s="1301"/>
      <c r="CR72" s="1301"/>
      <c r="CS72" s="1301"/>
      <c r="CT72" s="1301"/>
      <c r="CU72" s="1301"/>
      <c r="CV72" s="1301" t="s">
        <v>545</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589</v>
      </c>
      <c r="AO73" s="1305"/>
      <c r="AP73" s="1305"/>
      <c r="AQ73" s="1305"/>
      <c r="AR73" s="1305"/>
      <c r="AS73" s="1305"/>
      <c r="AT73" s="1305"/>
      <c r="AU73" s="1305"/>
      <c r="AV73" s="1305"/>
      <c r="AW73" s="1305"/>
      <c r="AX73" s="1305"/>
      <c r="AY73" s="1305"/>
      <c r="AZ73" s="1305"/>
      <c r="BA73" s="1305"/>
      <c r="BB73" s="1305" t="s">
        <v>590</v>
      </c>
      <c r="BC73" s="1305"/>
      <c r="BD73" s="1305"/>
      <c r="BE73" s="1305"/>
      <c r="BF73" s="1305"/>
      <c r="BG73" s="1305"/>
      <c r="BH73" s="1305"/>
      <c r="BI73" s="1305"/>
      <c r="BJ73" s="1305"/>
      <c r="BK73" s="1305"/>
      <c r="BL73" s="1305"/>
      <c r="BM73" s="1305"/>
      <c r="BN73" s="1305"/>
      <c r="BO73" s="1305"/>
      <c r="BP73" s="1307">
        <v>29.5</v>
      </c>
      <c r="BQ73" s="1307"/>
      <c r="BR73" s="1307"/>
      <c r="BS73" s="1307"/>
      <c r="BT73" s="1307"/>
      <c r="BU73" s="1307"/>
      <c r="BV73" s="1307"/>
      <c r="BW73" s="1307"/>
      <c r="BX73" s="1307">
        <v>21.9</v>
      </c>
      <c r="BY73" s="1307"/>
      <c r="BZ73" s="1307"/>
      <c r="CA73" s="1307"/>
      <c r="CB73" s="1307"/>
      <c r="CC73" s="1307"/>
      <c r="CD73" s="1307"/>
      <c r="CE73" s="1307"/>
      <c r="CF73" s="1307">
        <v>13.6</v>
      </c>
      <c r="CG73" s="1307"/>
      <c r="CH73" s="1307"/>
      <c r="CI73" s="1307"/>
      <c r="CJ73" s="1307"/>
      <c r="CK73" s="1307"/>
      <c r="CL73" s="1307"/>
      <c r="CM73" s="1307"/>
      <c r="CN73" s="1307">
        <v>4.7</v>
      </c>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595</v>
      </c>
      <c r="BC75" s="1305"/>
      <c r="BD75" s="1305"/>
      <c r="BE75" s="1305"/>
      <c r="BF75" s="1305"/>
      <c r="BG75" s="1305"/>
      <c r="BH75" s="1305"/>
      <c r="BI75" s="1305"/>
      <c r="BJ75" s="1305"/>
      <c r="BK75" s="1305"/>
      <c r="BL75" s="1305"/>
      <c r="BM75" s="1305"/>
      <c r="BN75" s="1305"/>
      <c r="BO75" s="1305"/>
      <c r="BP75" s="1307">
        <v>8.9</v>
      </c>
      <c r="BQ75" s="1307"/>
      <c r="BR75" s="1307"/>
      <c r="BS75" s="1307"/>
      <c r="BT75" s="1307"/>
      <c r="BU75" s="1307"/>
      <c r="BV75" s="1307"/>
      <c r="BW75" s="1307"/>
      <c r="BX75" s="1307">
        <v>8.1999999999999993</v>
      </c>
      <c r="BY75" s="1307"/>
      <c r="BZ75" s="1307"/>
      <c r="CA75" s="1307"/>
      <c r="CB75" s="1307"/>
      <c r="CC75" s="1307"/>
      <c r="CD75" s="1307"/>
      <c r="CE75" s="1307"/>
      <c r="CF75" s="1307">
        <v>7.8</v>
      </c>
      <c r="CG75" s="1307"/>
      <c r="CH75" s="1307"/>
      <c r="CI75" s="1307"/>
      <c r="CJ75" s="1307"/>
      <c r="CK75" s="1307"/>
      <c r="CL75" s="1307"/>
      <c r="CM75" s="1307"/>
      <c r="CN75" s="1307">
        <v>7.9</v>
      </c>
      <c r="CO75" s="1307"/>
      <c r="CP75" s="1307"/>
      <c r="CQ75" s="1307"/>
      <c r="CR75" s="1307"/>
      <c r="CS75" s="1307"/>
      <c r="CT75" s="1307"/>
      <c r="CU75" s="1307"/>
      <c r="CV75" s="1307">
        <v>7.7</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592</v>
      </c>
      <c r="AO77" s="1301"/>
      <c r="AP77" s="1301"/>
      <c r="AQ77" s="1301"/>
      <c r="AR77" s="1301"/>
      <c r="AS77" s="1301"/>
      <c r="AT77" s="1301"/>
      <c r="AU77" s="1301"/>
      <c r="AV77" s="1301"/>
      <c r="AW77" s="1301"/>
      <c r="AX77" s="1301"/>
      <c r="AY77" s="1301"/>
      <c r="AZ77" s="1301"/>
      <c r="BA77" s="1301"/>
      <c r="BB77" s="1305" t="s">
        <v>590</v>
      </c>
      <c r="BC77" s="1305"/>
      <c r="BD77" s="1305"/>
      <c r="BE77" s="1305"/>
      <c r="BF77" s="1305"/>
      <c r="BG77" s="1305"/>
      <c r="BH77" s="1305"/>
      <c r="BI77" s="1305"/>
      <c r="BJ77" s="1305"/>
      <c r="BK77" s="1305"/>
      <c r="BL77" s="1305"/>
      <c r="BM77" s="1305"/>
      <c r="BN77" s="1305"/>
      <c r="BO77" s="1305"/>
      <c r="BP77" s="1307">
        <v>33.799999999999997</v>
      </c>
      <c r="BQ77" s="1307"/>
      <c r="BR77" s="1307"/>
      <c r="BS77" s="1307"/>
      <c r="BT77" s="1307"/>
      <c r="BU77" s="1307"/>
      <c r="BV77" s="1307"/>
      <c r="BW77" s="1307"/>
      <c r="BX77" s="1307">
        <v>34.9</v>
      </c>
      <c r="BY77" s="1307"/>
      <c r="BZ77" s="1307"/>
      <c r="CA77" s="1307"/>
      <c r="CB77" s="1307"/>
      <c r="CC77" s="1307"/>
      <c r="CD77" s="1307"/>
      <c r="CE77" s="1307"/>
      <c r="CF77" s="1307">
        <v>53.1</v>
      </c>
      <c r="CG77" s="1307"/>
      <c r="CH77" s="1307"/>
      <c r="CI77" s="1307"/>
      <c r="CJ77" s="1307"/>
      <c r="CK77" s="1307"/>
      <c r="CL77" s="1307"/>
      <c r="CM77" s="1307"/>
      <c r="CN77" s="1307">
        <v>51.2</v>
      </c>
      <c r="CO77" s="1307"/>
      <c r="CP77" s="1307"/>
      <c r="CQ77" s="1307"/>
      <c r="CR77" s="1307"/>
      <c r="CS77" s="1307"/>
      <c r="CT77" s="1307"/>
      <c r="CU77" s="1307"/>
      <c r="CV77" s="1307">
        <v>47.2</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595</v>
      </c>
      <c r="BC79" s="1305"/>
      <c r="BD79" s="1305"/>
      <c r="BE79" s="1305"/>
      <c r="BF79" s="1305"/>
      <c r="BG79" s="1305"/>
      <c r="BH79" s="1305"/>
      <c r="BI79" s="1305"/>
      <c r="BJ79" s="1305"/>
      <c r="BK79" s="1305"/>
      <c r="BL79" s="1305"/>
      <c r="BM79" s="1305"/>
      <c r="BN79" s="1305"/>
      <c r="BO79" s="1305"/>
      <c r="BP79" s="1307">
        <v>7.1</v>
      </c>
      <c r="BQ79" s="1307"/>
      <c r="BR79" s="1307"/>
      <c r="BS79" s="1307"/>
      <c r="BT79" s="1307"/>
      <c r="BU79" s="1307"/>
      <c r="BV79" s="1307"/>
      <c r="BW79" s="1307"/>
      <c r="BX79" s="1307">
        <v>7.2</v>
      </c>
      <c r="BY79" s="1307"/>
      <c r="BZ79" s="1307"/>
      <c r="CA79" s="1307"/>
      <c r="CB79" s="1307"/>
      <c r="CC79" s="1307"/>
      <c r="CD79" s="1307"/>
      <c r="CE79" s="1307"/>
      <c r="CF79" s="1307">
        <v>8.6</v>
      </c>
      <c r="CG79" s="1307"/>
      <c r="CH79" s="1307"/>
      <c r="CI79" s="1307"/>
      <c r="CJ79" s="1307"/>
      <c r="CK79" s="1307"/>
      <c r="CL79" s="1307"/>
      <c r="CM79" s="1307"/>
      <c r="CN79" s="1307">
        <v>8.1999999999999993</v>
      </c>
      <c r="CO79" s="1307"/>
      <c r="CP79" s="1307"/>
      <c r="CQ79" s="1307"/>
      <c r="CR79" s="1307"/>
      <c r="CS79" s="1307"/>
      <c r="CT79" s="1307"/>
      <c r="CU79" s="1307"/>
      <c r="CV79" s="1307">
        <v>7.8</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2RqvDKbBqYjezogOUMI1GH999JBiVZJxgCzz/ONzx2uCfnI2JLHnfxMirYZ7tUsaz2GTmsdPSRnsLKgBohwig==" saltValue="G9MTCxIfi5QCYdK/3EzMz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1" zoomScale="70" zoomScaleNormal="70" zoomScaleSheetLayoutView="70" workbookViewId="0">
      <selection activeCell="AN51" sqref="AN51:BA58"/>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xRUY0lrlGhugxkVoq1yhNc3b4vvhJurmpSFvTRrgxuYJlc5e1BbBbuvRbSAPv105hkOYN6oWOWrclV/+xEDbg==" saltValue="pslRaUDssRifxBsIprJNhA=="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3" zoomScale="70" zoomScaleNormal="70" zoomScaleSheetLayoutView="55" workbookViewId="0">
      <selection activeCell="AN51" sqref="AN51:BA58"/>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zYAupc9tXmZx/5gPIlSWDsMNsfbq9TfMuys+X7v0IqdXESUL5hK2lVfGMMoAdj+vd09c9E+Y9JW9Zx/CZxp3w==" saltValue="BSFnBhAErdNqYY16aCVQXQ=="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538</v>
      </c>
      <c r="G2" s="156"/>
      <c r="H2" s="157"/>
    </row>
    <row r="3" spans="1:8" x14ac:dyDescent="0.15">
      <c r="A3" s="153" t="s">
        <v>531</v>
      </c>
      <c r="B3" s="158"/>
      <c r="C3" s="159"/>
      <c r="D3" s="160">
        <v>74577</v>
      </c>
      <c r="E3" s="161"/>
      <c r="F3" s="162">
        <v>53605</v>
      </c>
      <c r="G3" s="163"/>
      <c r="H3" s="164"/>
    </row>
    <row r="4" spans="1:8" x14ac:dyDescent="0.15">
      <c r="A4" s="165"/>
      <c r="B4" s="166"/>
      <c r="C4" s="167"/>
      <c r="D4" s="168">
        <v>18161</v>
      </c>
      <c r="E4" s="169"/>
      <c r="F4" s="170">
        <v>28343</v>
      </c>
      <c r="G4" s="171"/>
      <c r="H4" s="172"/>
    </row>
    <row r="5" spans="1:8" x14ac:dyDescent="0.15">
      <c r="A5" s="153" t="s">
        <v>533</v>
      </c>
      <c r="B5" s="158"/>
      <c r="C5" s="159"/>
      <c r="D5" s="160">
        <v>96981</v>
      </c>
      <c r="E5" s="161"/>
      <c r="F5" s="162">
        <v>58051</v>
      </c>
      <c r="G5" s="163"/>
      <c r="H5" s="164"/>
    </row>
    <row r="6" spans="1:8" x14ac:dyDescent="0.15">
      <c r="A6" s="165"/>
      <c r="B6" s="166"/>
      <c r="C6" s="167"/>
      <c r="D6" s="168">
        <v>38647</v>
      </c>
      <c r="E6" s="169"/>
      <c r="F6" s="170">
        <v>32143</v>
      </c>
      <c r="G6" s="171"/>
      <c r="H6" s="172"/>
    </row>
    <row r="7" spans="1:8" x14ac:dyDescent="0.15">
      <c r="A7" s="153" t="s">
        <v>534</v>
      </c>
      <c r="B7" s="158"/>
      <c r="C7" s="159"/>
      <c r="D7" s="160">
        <v>70935</v>
      </c>
      <c r="E7" s="161"/>
      <c r="F7" s="162">
        <v>65942</v>
      </c>
      <c r="G7" s="163"/>
      <c r="H7" s="164"/>
    </row>
    <row r="8" spans="1:8" x14ac:dyDescent="0.15">
      <c r="A8" s="165"/>
      <c r="B8" s="166"/>
      <c r="C8" s="167"/>
      <c r="D8" s="168">
        <v>16852</v>
      </c>
      <c r="E8" s="169"/>
      <c r="F8" s="170">
        <v>32778</v>
      </c>
      <c r="G8" s="171"/>
      <c r="H8" s="172"/>
    </row>
    <row r="9" spans="1:8" x14ac:dyDescent="0.15">
      <c r="A9" s="153" t="s">
        <v>535</v>
      </c>
      <c r="B9" s="158"/>
      <c r="C9" s="159"/>
      <c r="D9" s="160">
        <v>54790</v>
      </c>
      <c r="E9" s="161"/>
      <c r="F9" s="162">
        <v>68655</v>
      </c>
      <c r="G9" s="163"/>
      <c r="H9" s="164"/>
    </row>
    <row r="10" spans="1:8" x14ac:dyDescent="0.15">
      <c r="A10" s="165"/>
      <c r="B10" s="166"/>
      <c r="C10" s="167"/>
      <c r="D10" s="168">
        <v>10103</v>
      </c>
      <c r="E10" s="169"/>
      <c r="F10" s="170">
        <v>32316</v>
      </c>
      <c r="G10" s="171"/>
      <c r="H10" s="172"/>
    </row>
    <row r="11" spans="1:8" x14ac:dyDescent="0.15">
      <c r="A11" s="153" t="s">
        <v>536</v>
      </c>
      <c r="B11" s="158"/>
      <c r="C11" s="159"/>
      <c r="D11" s="160">
        <v>72225</v>
      </c>
      <c r="E11" s="161"/>
      <c r="F11" s="162">
        <v>66863</v>
      </c>
      <c r="G11" s="163"/>
      <c r="H11" s="164"/>
    </row>
    <row r="12" spans="1:8" x14ac:dyDescent="0.15">
      <c r="A12" s="165"/>
      <c r="B12" s="166"/>
      <c r="C12" s="173"/>
      <c r="D12" s="168">
        <v>19382</v>
      </c>
      <c r="E12" s="169"/>
      <c r="F12" s="170">
        <v>32770</v>
      </c>
      <c r="G12" s="171"/>
      <c r="H12" s="172"/>
    </row>
    <row r="13" spans="1:8" x14ac:dyDescent="0.15">
      <c r="A13" s="153"/>
      <c r="B13" s="158"/>
      <c r="C13" s="174"/>
      <c r="D13" s="175">
        <v>73902</v>
      </c>
      <c r="E13" s="176"/>
      <c r="F13" s="177">
        <v>62623</v>
      </c>
      <c r="G13" s="178"/>
      <c r="H13" s="164"/>
    </row>
    <row r="14" spans="1:8" x14ac:dyDescent="0.15">
      <c r="A14" s="165"/>
      <c r="B14" s="166"/>
      <c r="C14" s="167"/>
      <c r="D14" s="168">
        <v>20629</v>
      </c>
      <c r="E14" s="169"/>
      <c r="F14" s="170">
        <v>31670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7.15</v>
      </c>
      <c r="C19" s="179">
        <f>ROUND(VALUE(SUBSTITUTE(実質収支比率等に係る経年分析!G$48,"▲","-")),2)</f>
        <v>9.48</v>
      </c>
      <c r="D19" s="179">
        <f>ROUND(VALUE(SUBSTITUTE(実質収支比率等に係る経年分析!H$48,"▲","-")),2)</f>
        <v>8.35</v>
      </c>
      <c r="E19" s="179">
        <f>ROUND(VALUE(SUBSTITUTE(実質収支比率等に係る経年分析!I$48,"▲","-")),2)</f>
        <v>8.01</v>
      </c>
      <c r="F19" s="179">
        <f>ROUND(VALUE(SUBSTITUTE(実質収支比率等に係る経年分析!J$48,"▲","-")),2)</f>
        <v>6.65</v>
      </c>
    </row>
    <row r="20" spans="1:11" x14ac:dyDescent="0.15">
      <c r="A20" s="179" t="s">
        <v>55</v>
      </c>
      <c r="B20" s="179">
        <f>ROUND(VALUE(SUBSTITUTE(実質収支比率等に係る経年分析!F$47,"▲","-")),2)</f>
        <v>19.37</v>
      </c>
      <c r="C20" s="179">
        <f>ROUND(VALUE(SUBSTITUTE(実質収支比率等に係る経年分析!G$47,"▲","-")),2)</f>
        <v>20.71</v>
      </c>
      <c r="D20" s="179">
        <f>ROUND(VALUE(SUBSTITUTE(実質収支比率等に係る経年分析!H$47,"▲","-")),2)</f>
        <v>21.65</v>
      </c>
      <c r="E20" s="179">
        <f>ROUND(VALUE(SUBSTITUTE(実質収支比率等に係る経年分析!I$47,"▲","-")),2)</f>
        <v>19.23</v>
      </c>
      <c r="F20" s="179">
        <f>ROUND(VALUE(SUBSTITUTE(実質収支比率等に係る経年分析!J$47,"▲","-")),2)</f>
        <v>18.239999999999998</v>
      </c>
    </row>
    <row r="21" spans="1:11" x14ac:dyDescent="0.15">
      <c r="A21" s="179" t="s">
        <v>56</v>
      </c>
      <c r="B21" s="179">
        <f>IF(ISNUMBER(VALUE(SUBSTITUTE(実質収支比率等に係る経年分析!F$49,"▲","-"))),ROUND(VALUE(SUBSTITUTE(実質収支比率等に係る経年分析!F$49,"▲","-")),2),NA())</f>
        <v>4.1100000000000003</v>
      </c>
      <c r="C21" s="179">
        <f>IF(ISNUMBER(VALUE(SUBSTITUTE(実質収支比率等に係る経年分析!G$49,"▲","-"))),ROUND(VALUE(SUBSTITUTE(実質収支比率等に係る経年分析!G$49,"▲","-")),2),NA())</f>
        <v>6.51</v>
      </c>
      <c r="D21" s="179">
        <f>IF(ISNUMBER(VALUE(SUBSTITUTE(実質収支比率等に係る経年分析!H$49,"▲","-"))),ROUND(VALUE(SUBSTITUTE(実質収支比率等に係る経年分析!H$49,"▲","-")),2),NA())</f>
        <v>-0.1</v>
      </c>
      <c r="E21" s="179">
        <f>IF(ISNUMBER(VALUE(SUBSTITUTE(実質収支比率等に係る経年分析!I$49,"▲","-"))),ROUND(VALUE(SUBSTITUTE(実質収支比率等に係る経年分析!I$49,"▲","-")),2),NA())</f>
        <v>-2.27</v>
      </c>
      <c r="F21" s="179">
        <f>IF(ISNUMBER(VALUE(SUBSTITUTE(実質収支比率等に係る経年分析!J$49,"▲","-"))),ROUND(VALUE(SUBSTITUTE(実質収支比率等に係る経年分析!J$49,"▲","-")),2),NA())</f>
        <v>-2.2000000000000002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0.14000000000000001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0.15</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0.62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0.92</v>
      </c>
    </row>
    <row r="34" spans="1:16" x14ac:dyDescent="0.15">
      <c r="A34" s="180" t="str">
        <f>IF(連結実質赤字比率に係る赤字・黒字の構成分析!C$36="",NA(),連結実質赤字比率に係る赤字・黒字の構成分析!C$36)</f>
        <v>国民健康保険特別会計</v>
      </c>
      <c r="B34" s="180">
        <f>IF(ROUND(VALUE(SUBSTITUTE(連結実質赤字比率に係る赤字・黒字の構成分析!F$36,"▲", "-")), 2) &lt; 0, ABS(ROUND(VALUE(SUBSTITUTE(連結実質赤字比率に係る赤字・黒字の構成分析!F$36,"▲", "-")), 2)), NA())</f>
        <v>5.92</v>
      </c>
      <c r="C34" s="180" t="e">
        <f>IF(ROUND(VALUE(SUBSTITUTE(連結実質赤字比率に係る赤字・黒字の構成分析!F$36,"▲", "-")), 2) &gt;= 0, ABS(ROUND(VALUE(SUBSTITUTE(連結実質赤字比率に係る赤字・黒字の構成分析!F$36,"▲", "-")), 2)), NA())</f>
        <v>#N/A</v>
      </c>
      <c r="D34" s="180">
        <f>IF(ROUND(VALUE(SUBSTITUTE(連結実質赤字比率に係る赤字・黒字の構成分析!G$36,"▲", "-")), 2) &lt; 0, ABS(ROUND(VALUE(SUBSTITUTE(連結実質赤字比率に係る赤字・黒字の構成分析!G$36,"▲", "-")), 2)), NA())</f>
        <v>3.22</v>
      </c>
      <c r="E34" s="180" t="e">
        <f>IF(ROUND(VALUE(SUBSTITUTE(連結実質赤字比率に係る赤字・黒字の構成分析!G$36,"▲", "-")), 2) &gt;= 0, ABS(ROUND(VALUE(SUBSTITUTE(連結実質赤字比率に係る赤字・黒字の構成分析!G$36,"▲", "-")), 2)), NA())</f>
        <v>#N/A</v>
      </c>
      <c r="F34" s="180">
        <f>IF(ROUND(VALUE(SUBSTITUTE(連結実質赤字比率に係る赤字・黒字の構成分析!H$36,"▲", "-")), 2) &lt; 0, ABS(ROUND(VALUE(SUBSTITUTE(連結実質赤字比率に係る赤字・黒字の構成分析!H$36,"▲", "-")), 2)), NA())</f>
        <v>0.15</v>
      </c>
      <c r="G34" s="180" t="e">
        <f>IF(ROUND(VALUE(SUBSTITUTE(連結実質赤字比率に係る赤字・黒字の構成分析!H$36,"▲", "-")), 2) &gt;= 0, ABS(ROUND(VALUE(SUBSTITUTE(連結実質赤字比率に係る赤字・黒字の構成分析!H$36,"▲", "-")), 2)), NA())</f>
        <v>#N/A</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2.35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1.03</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7.15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9.48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8.35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6.64</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8.17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8.09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8.4700000000000006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8.42</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3842</v>
      </c>
      <c r="E42" s="181"/>
      <c r="F42" s="181"/>
      <c r="G42" s="181">
        <f>'実質公債費比率（分子）の構造'!L$52</f>
        <v>3839</v>
      </c>
      <c r="H42" s="181"/>
      <c r="I42" s="181"/>
      <c r="J42" s="181">
        <f>'実質公債費比率（分子）の構造'!M$52</f>
        <v>4046</v>
      </c>
      <c r="K42" s="181"/>
      <c r="L42" s="181"/>
      <c r="M42" s="181">
        <f>'実質公債費比率（分子）の構造'!N$52</f>
        <v>4111</v>
      </c>
      <c r="N42" s="181"/>
      <c r="O42" s="181"/>
      <c r="P42" s="181">
        <f>'実質公債費比率（分子）の構造'!O$52</f>
        <v>4189</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t="str">
        <f>'実質公債費比率（分子）の構造'!N$51</f>
        <v>-</v>
      </c>
      <c r="L43" s="181"/>
      <c r="M43" s="181"/>
      <c r="N43" s="181">
        <f>'実質公債費比率（分子）の構造'!O$51</f>
        <v>0</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373</v>
      </c>
      <c r="C45" s="181"/>
      <c r="D45" s="181"/>
      <c r="E45" s="181">
        <f>'実質公債費比率（分子）の構造'!L$49</f>
        <v>374</v>
      </c>
      <c r="F45" s="181"/>
      <c r="G45" s="181"/>
      <c r="H45" s="181">
        <f>'実質公債費比率（分子）の構造'!M$49</f>
        <v>359</v>
      </c>
      <c r="I45" s="181"/>
      <c r="J45" s="181"/>
      <c r="K45" s="181">
        <f>'実質公債費比率（分子）の構造'!N$49</f>
        <v>328</v>
      </c>
      <c r="L45" s="181"/>
      <c r="M45" s="181"/>
      <c r="N45" s="181">
        <f>'実質公債費比率（分子）の構造'!O$49</f>
        <v>101</v>
      </c>
      <c r="O45" s="181"/>
      <c r="P45" s="181"/>
    </row>
    <row r="46" spans="1:16" x14ac:dyDescent="0.15">
      <c r="A46" s="181" t="s">
        <v>67</v>
      </c>
      <c r="B46" s="181">
        <f>'実質公債費比率（分子）の構造'!K$48</f>
        <v>711</v>
      </c>
      <c r="C46" s="181"/>
      <c r="D46" s="181"/>
      <c r="E46" s="181">
        <f>'実質公債費比率（分子）の構造'!L$48</f>
        <v>710</v>
      </c>
      <c r="F46" s="181"/>
      <c r="G46" s="181"/>
      <c r="H46" s="181">
        <f>'実質公債費比率（分子）の構造'!M$48</f>
        <v>718</v>
      </c>
      <c r="I46" s="181"/>
      <c r="J46" s="181"/>
      <c r="K46" s="181">
        <f>'実質公債費比率（分子）の構造'!N$48</f>
        <v>685</v>
      </c>
      <c r="L46" s="181"/>
      <c r="M46" s="181"/>
      <c r="N46" s="181">
        <f>'実質公債費比率（分子）の構造'!O$48</f>
        <v>737</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4487</v>
      </c>
      <c r="C49" s="181"/>
      <c r="D49" s="181"/>
      <c r="E49" s="181">
        <f>'実質公債費比率（分子）の構造'!L$45</f>
        <v>4582</v>
      </c>
      <c r="F49" s="181"/>
      <c r="G49" s="181"/>
      <c r="H49" s="181">
        <f>'実質公債費比率（分子）の構造'!M$45</f>
        <v>4831</v>
      </c>
      <c r="I49" s="181"/>
      <c r="J49" s="181"/>
      <c r="K49" s="181">
        <f>'実質公債費比率（分子）の構造'!N$45</f>
        <v>4953</v>
      </c>
      <c r="L49" s="181"/>
      <c r="M49" s="181"/>
      <c r="N49" s="181">
        <f>'実質公債費比率（分子）の構造'!O$45</f>
        <v>5057</v>
      </c>
      <c r="O49" s="181"/>
      <c r="P49" s="181"/>
    </row>
    <row r="50" spans="1:16" x14ac:dyDescent="0.15">
      <c r="A50" s="181" t="s">
        <v>71</v>
      </c>
      <c r="B50" s="181" t="e">
        <f>NA()</f>
        <v>#N/A</v>
      </c>
      <c r="C50" s="181">
        <f>IF(ISNUMBER('実質公債費比率（分子）の構造'!K$53),'実質公債費比率（分子）の構造'!K$53,NA())</f>
        <v>1729</v>
      </c>
      <c r="D50" s="181" t="e">
        <f>NA()</f>
        <v>#N/A</v>
      </c>
      <c r="E50" s="181" t="e">
        <f>NA()</f>
        <v>#N/A</v>
      </c>
      <c r="F50" s="181">
        <f>IF(ISNUMBER('実質公債費比率（分子）の構造'!L$53),'実質公債費比率（分子）の構造'!L$53,NA())</f>
        <v>1827</v>
      </c>
      <c r="G50" s="181" t="e">
        <f>NA()</f>
        <v>#N/A</v>
      </c>
      <c r="H50" s="181" t="e">
        <f>NA()</f>
        <v>#N/A</v>
      </c>
      <c r="I50" s="181">
        <f>IF(ISNUMBER('実質公債費比率（分子）の構造'!M$53),'実質公債費比率（分子）の構造'!M$53,NA())</f>
        <v>1862</v>
      </c>
      <c r="J50" s="181" t="e">
        <f>NA()</f>
        <v>#N/A</v>
      </c>
      <c r="K50" s="181" t="e">
        <f>NA()</f>
        <v>#N/A</v>
      </c>
      <c r="L50" s="181">
        <f>IF(ISNUMBER('実質公債費比率（分子）の構造'!N$53),'実質公債費比率（分子）の構造'!N$53,NA())</f>
        <v>1855</v>
      </c>
      <c r="M50" s="181" t="e">
        <f>NA()</f>
        <v>#N/A</v>
      </c>
      <c r="N50" s="181" t="e">
        <f>NA()</f>
        <v>#N/A</v>
      </c>
      <c r="O50" s="181">
        <f>IF(ISNUMBER('実質公債費比率（分子）の構造'!O$53),'実質公債費比率（分子）の構造'!O$53,NA())</f>
        <v>1706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43535</v>
      </c>
      <c r="E56" s="180"/>
      <c r="F56" s="180"/>
      <c r="G56" s="180">
        <f>'将来負担比率（分子）の構造'!J$52</f>
        <v>45824</v>
      </c>
      <c r="H56" s="180"/>
      <c r="I56" s="180"/>
      <c r="J56" s="180">
        <f>'将来負担比率（分子）の構造'!K$52</f>
        <v>45922</v>
      </c>
      <c r="K56" s="180"/>
      <c r="L56" s="180"/>
      <c r="M56" s="180">
        <f>'将来負担比率（分子）の構造'!L$52</f>
        <v>45107</v>
      </c>
      <c r="N56" s="180"/>
      <c r="O56" s="180"/>
      <c r="P56" s="180">
        <f>'将来負担比率（分子）の構造'!M$52</f>
        <v>44575</v>
      </c>
    </row>
    <row r="57" spans="1:16" x14ac:dyDescent="0.15">
      <c r="A57" s="180" t="s">
        <v>42</v>
      </c>
      <c r="B57" s="180"/>
      <c r="C57" s="180"/>
      <c r="D57" s="180">
        <f>'将来負担比率（分子）の構造'!I$51</f>
        <v>2377</v>
      </c>
      <c r="E57" s="180"/>
      <c r="F57" s="180"/>
      <c r="G57" s="180">
        <f>'将来負担比率（分子）の構造'!J$51</f>
        <v>2394</v>
      </c>
      <c r="H57" s="180"/>
      <c r="I57" s="180"/>
      <c r="J57" s="180">
        <f>'将来負担比率（分子）の構造'!K$51</f>
        <v>2198</v>
      </c>
      <c r="K57" s="180"/>
      <c r="L57" s="180"/>
      <c r="M57" s="180">
        <f>'将来負担比率（分子）の構造'!L$51</f>
        <v>1863</v>
      </c>
      <c r="N57" s="180"/>
      <c r="O57" s="180"/>
      <c r="P57" s="180">
        <f>'将来負担比率（分子）の構造'!M$51</f>
        <v>1456</v>
      </c>
    </row>
    <row r="58" spans="1:16" x14ac:dyDescent="0.15">
      <c r="A58" s="180" t="s">
        <v>41</v>
      </c>
      <c r="B58" s="180"/>
      <c r="C58" s="180"/>
      <c r="D58" s="180">
        <f>'将来負担比率（分子）の構造'!I$50</f>
        <v>11317</v>
      </c>
      <c r="E58" s="180"/>
      <c r="F58" s="180"/>
      <c r="G58" s="180">
        <f>'将来負担比率（分子）の構造'!J$50</f>
        <v>12094</v>
      </c>
      <c r="H58" s="180"/>
      <c r="I58" s="180"/>
      <c r="J58" s="180">
        <f>'将来負担比率（分子）の構造'!K$50</f>
        <v>13723</v>
      </c>
      <c r="K58" s="180"/>
      <c r="L58" s="180"/>
      <c r="M58" s="180">
        <f>'将来負担比率（分子）の構造'!L$50</f>
        <v>14796</v>
      </c>
      <c r="N58" s="180"/>
      <c r="O58" s="180"/>
      <c r="P58" s="180">
        <f>'将来負担比率（分子）の構造'!M$50</f>
        <v>16300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24</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3164</v>
      </c>
      <c r="C62" s="180"/>
      <c r="D62" s="180"/>
      <c r="E62" s="180">
        <f>'将来負担比率（分子）の構造'!J$45</f>
        <v>2674</v>
      </c>
      <c r="F62" s="180"/>
      <c r="G62" s="180"/>
      <c r="H62" s="180">
        <f>'将来負担比率（分子）の構造'!K$45</f>
        <v>2657</v>
      </c>
      <c r="I62" s="180"/>
      <c r="J62" s="180"/>
      <c r="K62" s="180">
        <f>'将来負担比率（分子）の構造'!L$45</f>
        <v>2378</v>
      </c>
      <c r="L62" s="180"/>
      <c r="M62" s="180"/>
      <c r="N62" s="180">
        <f>'将来負担比率（分子）の構造'!M$45</f>
        <v>2306</v>
      </c>
      <c r="O62" s="180"/>
      <c r="P62" s="180"/>
    </row>
    <row r="63" spans="1:16" x14ac:dyDescent="0.15">
      <c r="A63" s="180" t="s">
        <v>34</v>
      </c>
      <c r="B63" s="180">
        <f>'将来負担比率（分子）の構造'!I$44</f>
        <v>1483</v>
      </c>
      <c r="C63" s="180"/>
      <c r="D63" s="180"/>
      <c r="E63" s="180">
        <f>'将来負担比率（分子）の構造'!J$44</f>
        <v>1122</v>
      </c>
      <c r="F63" s="180"/>
      <c r="G63" s="180"/>
      <c r="H63" s="180">
        <f>'将来負担比率（分子）の構造'!K$44</f>
        <v>825</v>
      </c>
      <c r="I63" s="180"/>
      <c r="J63" s="180"/>
      <c r="K63" s="180">
        <f>'将来負担比率（分子）の構造'!L$44</f>
        <v>523</v>
      </c>
      <c r="L63" s="180"/>
      <c r="M63" s="180"/>
      <c r="N63" s="180">
        <f>'将来負担比率（分子）の構造'!M$44</f>
        <v>371</v>
      </c>
      <c r="O63" s="180"/>
      <c r="P63" s="180"/>
    </row>
    <row r="64" spans="1:16" x14ac:dyDescent="0.15">
      <c r="A64" s="180" t="s">
        <v>33</v>
      </c>
      <c r="B64" s="180">
        <f>'将来負担比率（分子）の構造'!I$43</f>
        <v>10282</v>
      </c>
      <c r="C64" s="180"/>
      <c r="D64" s="180"/>
      <c r="E64" s="180">
        <f>'将来負担比率（分子）の構造'!J$43</f>
        <v>10224</v>
      </c>
      <c r="F64" s="180"/>
      <c r="G64" s="180"/>
      <c r="H64" s="180">
        <f>'将来負担比率（分子）の構造'!K$43</f>
        <v>10184</v>
      </c>
      <c r="I64" s="180"/>
      <c r="J64" s="180"/>
      <c r="K64" s="180">
        <f>'将来負担比率（分子）の構造'!L$43</f>
        <v>9870</v>
      </c>
      <c r="L64" s="180"/>
      <c r="M64" s="180"/>
      <c r="N64" s="180">
        <f>'将来負担比率（分子）の構造'!M$43</f>
        <v>9574</v>
      </c>
      <c r="O64" s="180"/>
      <c r="P64" s="180"/>
    </row>
    <row r="65" spans="1:16" x14ac:dyDescent="0.15">
      <c r="A65" s="180" t="s">
        <v>32</v>
      </c>
      <c r="B65" s="180" t="str">
        <f>'将来負担比率（分子）の構造'!I$42</f>
        <v>-</v>
      </c>
      <c r="C65" s="180"/>
      <c r="D65" s="180"/>
      <c r="E65" s="180" t="str">
        <f>'将来負担比率（分子）の構造'!J$42</f>
        <v>-</v>
      </c>
      <c r="F65" s="180"/>
      <c r="G65" s="180"/>
      <c r="H65" s="180">
        <f>'将来負担比率（分子）の構造'!K$42</f>
        <v>85</v>
      </c>
      <c r="I65" s="180"/>
      <c r="J65" s="180"/>
      <c r="K65" s="180">
        <f>'将来負担比率（分子）の構造'!L$42</f>
        <v>140</v>
      </c>
      <c r="L65" s="180"/>
      <c r="M65" s="180"/>
      <c r="N65" s="180" t="str">
        <f>'将来負担比率（分子）の構造'!M$42</f>
        <v>-</v>
      </c>
      <c r="O65" s="180"/>
      <c r="P65" s="180"/>
    </row>
    <row r="66" spans="1:16" x14ac:dyDescent="0.15">
      <c r="A66" s="180" t="s">
        <v>31</v>
      </c>
      <c r="B66" s="180">
        <f>'将来負担比率（分子）の構造'!I$41</f>
        <v>48980</v>
      </c>
      <c r="C66" s="180"/>
      <c r="D66" s="180"/>
      <c r="E66" s="180">
        <f>'将来負担比率（分子）の構造'!J$41</f>
        <v>51379</v>
      </c>
      <c r="F66" s="180"/>
      <c r="G66" s="180"/>
      <c r="H66" s="180">
        <f>'将来負担比率（分子）の構造'!K$41</f>
        <v>51237</v>
      </c>
      <c r="I66" s="180"/>
      <c r="J66" s="180"/>
      <c r="K66" s="180">
        <f>'将来負担比率（分子）の構造'!L$41</f>
        <v>49964</v>
      </c>
      <c r="L66" s="180"/>
      <c r="M66" s="180"/>
      <c r="N66" s="180">
        <f>'将来負担比率（分子）の構造'!M$41</f>
        <v>49492</v>
      </c>
      <c r="O66" s="180"/>
      <c r="P66" s="180"/>
    </row>
    <row r="67" spans="1:16" x14ac:dyDescent="0.15">
      <c r="A67" s="180" t="s">
        <v>75</v>
      </c>
      <c r="B67" s="180" t="e">
        <f>NA()</f>
        <v>#N/A</v>
      </c>
      <c r="C67" s="180">
        <f>IF(ISNUMBER('将来負担比率（分子）の構造'!I$53), IF('将来負担比率（分子）の構造'!I$53 &lt; 0, 0, '将来負担比率（分子）の構造'!I$53), NA())</f>
        <v>6705</v>
      </c>
      <c r="D67" s="180" t="e">
        <f>NA()</f>
        <v>#N/A</v>
      </c>
      <c r="E67" s="180" t="e">
        <f>NA()</f>
        <v>#N/A</v>
      </c>
      <c r="F67" s="180">
        <f>IF(ISNUMBER('将来負担比率（分子）の構造'!J$53), IF('将来負担比率（分子）の構造'!J$53 &lt; 0, 0, '将来負担比率（分子）の構造'!J$53), NA())</f>
        <v>5088</v>
      </c>
      <c r="G67" s="180" t="e">
        <f>NA()</f>
        <v>#N/A</v>
      </c>
      <c r="H67" s="180" t="e">
        <f>NA()</f>
        <v>#N/A</v>
      </c>
      <c r="I67" s="180">
        <f>IF(ISNUMBER('将来負担比率（分子）の構造'!K$53), IF('将来負担比率（分子）の構造'!K$53 &lt; 0, 0, '将来負担比率（分子）の構造'!K$53), NA())</f>
        <v>3144</v>
      </c>
      <c r="J67" s="180" t="e">
        <f>NA()</f>
        <v>#N/A</v>
      </c>
      <c r="K67" s="180" t="e">
        <f>NA()</f>
        <v>#N/A</v>
      </c>
      <c r="L67" s="180">
        <f>IF(ISNUMBER('将来負担比率（分子）の構造'!L$53), IF('将来負担比率（分子）の構造'!L$53 &lt; 0, 0, '将来負担比率（分子）の構造'!L$53), NA())</f>
        <v>1108</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5829</v>
      </c>
      <c r="C72" s="184">
        <f>基金残高に係る経年分析!G55</f>
        <v>5264</v>
      </c>
      <c r="D72" s="184">
        <f>基金残高に係る経年分析!H55</f>
        <v>5020</v>
      </c>
    </row>
    <row r="73" spans="1:16" x14ac:dyDescent="0.15">
      <c r="A73" s="183" t="s">
        <v>78</v>
      </c>
      <c r="B73" s="184">
        <f>基金残高に係る経年分析!F56</f>
        <v>5540</v>
      </c>
      <c r="C73" s="184">
        <f>基金残高に係る経年分析!G56</f>
        <v>6044</v>
      </c>
      <c r="D73" s="184">
        <f>基金残高に係る経年分析!H56</f>
        <v>6048</v>
      </c>
    </row>
    <row r="74" spans="1:16" x14ac:dyDescent="0.15">
      <c r="A74" s="183" t="s">
        <v>79</v>
      </c>
      <c r="B74" s="184">
        <f>基金残高に係る経年分析!F57</f>
        <v>4602</v>
      </c>
      <c r="C74" s="184">
        <f>基金残高に係る経年分析!G57</f>
        <v>5689</v>
      </c>
      <c r="D74" s="184">
        <f>基金残高に係る経年分析!H57</f>
        <v>6761</v>
      </c>
    </row>
  </sheetData>
  <sheetProtection algorithmName="SHA-512" hashValue="E/W7WbZBhEmKZeYpQANQe/zJxaAoFBXZgXMI2q9oOD8C6KnxGqQ8Yk745rD1ihA80LC9yrkrZhvcDO7MV+AdeA==" saltValue="GdarNc9YF6rfnqqBfXWC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213</v>
      </c>
      <c r="DI1" s="756"/>
      <c r="DJ1" s="756"/>
      <c r="DK1" s="756"/>
      <c r="DL1" s="756"/>
      <c r="DM1" s="756"/>
      <c r="DN1" s="757"/>
      <c r="DO1" s="225"/>
      <c r="DP1" s="755" t="s">
        <v>214</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216</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217</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218</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219</v>
      </c>
      <c r="S4" s="698"/>
      <c r="T4" s="698"/>
      <c r="U4" s="698"/>
      <c r="V4" s="698"/>
      <c r="W4" s="698"/>
      <c r="X4" s="698"/>
      <c r="Y4" s="699"/>
      <c r="Z4" s="697" t="s">
        <v>220</v>
      </c>
      <c r="AA4" s="698"/>
      <c r="AB4" s="698"/>
      <c r="AC4" s="699"/>
      <c r="AD4" s="697" t="s">
        <v>221</v>
      </c>
      <c r="AE4" s="698"/>
      <c r="AF4" s="698"/>
      <c r="AG4" s="698"/>
      <c r="AH4" s="698"/>
      <c r="AI4" s="698"/>
      <c r="AJ4" s="698"/>
      <c r="AK4" s="699"/>
      <c r="AL4" s="697" t="s">
        <v>220</v>
      </c>
      <c r="AM4" s="698"/>
      <c r="AN4" s="698"/>
      <c r="AO4" s="699"/>
      <c r="AP4" s="758" t="s">
        <v>222</v>
      </c>
      <c r="AQ4" s="758"/>
      <c r="AR4" s="758"/>
      <c r="AS4" s="758"/>
      <c r="AT4" s="758"/>
      <c r="AU4" s="758"/>
      <c r="AV4" s="758"/>
      <c r="AW4" s="758"/>
      <c r="AX4" s="758"/>
      <c r="AY4" s="758"/>
      <c r="AZ4" s="758"/>
      <c r="BA4" s="758"/>
      <c r="BB4" s="758"/>
      <c r="BC4" s="758"/>
      <c r="BD4" s="758"/>
      <c r="BE4" s="758"/>
      <c r="BF4" s="758"/>
      <c r="BG4" s="758" t="s">
        <v>223</v>
      </c>
      <c r="BH4" s="758"/>
      <c r="BI4" s="758"/>
      <c r="BJ4" s="758"/>
      <c r="BK4" s="758"/>
      <c r="BL4" s="758"/>
      <c r="BM4" s="758"/>
      <c r="BN4" s="758"/>
      <c r="BO4" s="758" t="s">
        <v>220</v>
      </c>
      <c r="BP4" s="758"/>
      <c r="BQ4" s="758"/>
      <c r="BR4" s="758"/>
      <c r="BS4" s="758" t="s">
        <v>224</v>
      </c>
      <c r="BT4" s="758"/>
      <c r="BU4" s="758"/>
      <c r="BV4" s="758"/>
      <c r="BW4" s="758"/>
      <c r="BX4" s="758"/>
      <c r="BY4" s="758"/>
      <c r="BZ4" s="758"/>
      <c r="CA4" s="758"/>
      <c r="CB4" s="758"/>
      <c r="CD4" s="740" t="s">
        <v>225</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226</v>
      </c>
      <c r="C5" s="723"/>
      <c r="D5" s="723"/>
      <c r="E5" s="723"/>
      <c r="F5" s="723"/>
      <c r="G5" s="723"/>
      <c r="H5" s="723"/>
      <c r="I5" s="723"/>
      <c r="J5" s="723"/>
      <c r="K5" s="723"/>
      <c r="L5" s="723"/>
      <c r="M5" s="723"/>
      <c r="N5" s="723"/>
      <c r="O5" s="723"/>
      <c r="P5" s="723"/>
      <c r="Q5" s="724"/>
      <c r="R5" s="688">
        <v>12021355</v>
      </c>
      <c r="S5" s="689"/>
      <c r="T5" s="689"/>
      <c r="U5" s="689"/>
      <c r="V5" s="689"/>
      <c r="W5" s="689"/>
      <c r="X5" s="689"/>
      <c r="Y5" s="735"/>
      <c r="Z5" s="753">
        <v>19.899999999999999</v>
      </c>
      <c r="AA5" s="753"/>
      <c r="AB5" s="753"/>
      <c r="AC5" s="753"/>
      <c r="AD5" s="754">
        <v>12021355</v>
      </c>
      <c r="AE5" s="754"/>
      <c r="AF5" s="754"/>
      <c r="AG5" s="754"/>
      <c r="AH5" s="754"/>
      <c r="AI5" s="754"/>
      <c r="AJ5" s="754"/>
      <c r="AK5" s="754"/>
      <c r="AL5" s="736">
        <v>43.3</v>
      </c>
      <c r="AM5" s="705"/>
      <c r="AN5" s="705"/>
      <c r="AO5" s="737"/>
      <c r="AP5" s="722" t="s">
        <v>227</v>
      </c>
      <c r="AQ5" s="723"/>
      <c r="AR5" s="723"/>
      <c r="AS5" s="723"/>
      <c r="AT5" s="723"/>
      <c r="AU5" s="723"/>
      <c r="AV5" s="723"/>
      <c r="AW5" s="723"/>
      <c r="AX5" s="723"/>
      <c r="AY5" s="723"/>
      <c r="AZ5" s="723"/>
      <c r="BA5" s="723"/>
      <c r="BB5" s="723"/>
      <c r="BC5" s="723"/>
      <c r="BD5" s="723"/>
      <c r="BE5" s="723"/>
      <c r="BF5" s="724"/>
      <c r="BG5" s="623">
        <v>12020034</v>
      </c>
      <c r="BH5" s="626"/>
      <c r="BI5" s="626"/>
      <c r="BJ5" s="626"/>
      <c r="BK5" s="626"/>
      <c r="BL5" s="626"/>
      <c r="BM5" s="626"/>
      <c r="BN5" s="627"/>
      <c r="BO5" s="685">
        <v>100</v>
      </c>
      <c r="BP5" s="685"/>
      <c r="BQ5" s="685"/>
      <c r="BR5" s="685"/>
      <c r="BS5" s="686" t="s">
        <v>228</v>
      </c>
      <c r="BT5" s="686"/>
      <c r="BU5" s="686"/>
      <c r="BV5" s="686"/>
      <c r="BW5" s="686"/>
      <c r="BX5" s="686"/>
      <c r="BY5" s="686"/>
      <c r="BZ5" s="686"/>
      <c r="CA5" s="686"/>
      <c r="CB5" s="727"/>
      <c r="CD5" s="740" t="s">
        <v>222</v>
      </c>
      <c r="CE5" s="741"/>
      <c r="CF5" s="741"/>
      <c r="CG5" s="741"/>
      <c r="CH5" s="741"/>
      <c r="CI5" s="741"/>
      <c r="CJ5" s="741"/>
      <c r="CK5" s="741"/>
      <c r="CL5" s="741"/>
      <c r="CM5" s="741"/>
      <c r="CN5" s="741"/>
      <c r="CO5" s="741"/>
      <c r="CP5" s="741"/>
      <c r="CQ5" s="742"/>
      <c r="CR5" s="740" t="s">
        <v>229</v>
      </c>
      <c r="CS5" s="741"/>
      <c r="CT5" s="741"/>
      <c r="CU5" s="741"/>
      <c r="CV5" s="741"/>
      <c r="CW5" s="741"/>
      <c r="CX5" s="741"/>
      <c r="CY5" s="742"/>
      <c r="CZ5" s="740" t="s">
        <v>220</v>
      </c>
      <c r="DA5" s="741"/>
      <c r="DB5" s="741"/>
      <c r="DC5" s="742"/>
      <c r="DD5" s="740" t="s">
        <v>230</v>
      </c>
      <c r="DE5" s="741"/>
      <c r="DF5" s="741"/>
      <c r="DG5" s="741"/>
      <c r="DH5" s="741"/>
      <c r="DI5" s="741"/>
      <c r="DJ5" s="741"/>
      <c r="DK5" s="741"/>
      <c r="DL5" s="741"/>
      <c r="DM5" s="741"/>
      <c r="DN5" s="741"/>
      <c r="DO5" s="741"/>
      <c r="DP5" s="742"/>
      <c r="DQ5" s="740" t="s">
        <v>231</v>
      </c>
      <c r="DR5" s="741"/>
      <c r="DS5" s="741"/>
      <c r="DT5" s="741"/>
      <c r="DU5" s="741"/>
      <c r="DV5" s="741"/>
      <c r="DW5" s="741"/>
      <c r="DX5" s="741"/>
      <c r="DY5" s="741"/>
      <c r="DZ5" s="741"/>
      <c r="EA5" s="741"/>
      <c r="EB5" s="741"/>
      <c r="EC5" s="742"/>
    </row>
    <row r="6" spans="2:143" ht="11.25" customHeight="1" x14ac:dyDescent="0.15">
      <c r="B6" s="620" t="s">
        <v>232</v>
      </c>
      <c r="C6" s="621"/>
      <c r="D6" s="621"/>
      <c r="E6" s="621"/>
      <c r="F6" s="621"/>
      <c r="G6" s="621"/>
      <c r="H6" s="621"/>
      <c r="I6" s="621"/>
      <c r="J6" s="621"/>
      <c r="K6" s="621"/>
      <c r="L6" s="621"/>
      <c r="M6" s="621"/>
      <c r="N6" s="621"/>
      <c r="O6" s="621"/>
      <c r="P6" s="621"/>
      <c r="Q6" s="622"/>
      <c r="R6" s="623">
        <v>280926</v>
      </c>
      <c r="S6" s="626"/>
      <c r="T6" s="626"/>
      <c r="U6" s="626"/>
      <c r="V6" s="626"/>
      <c r="W6" s="626"/>
      <c r="X6" s="626"/>
      <c r="Y6" s="627"/>
      <c r="Z6" s="685">
        <v>0.5</v>
      </c>
      <c r="AA6" s="685"/>
      <c r="AB6" s="685"/>
      <c r="AC6" s="685"/>
      <c r="AD6" s="686">
        <v>280926</v>
      </c>
      <c r="AE6" s="686"/>
      <c r="AF6" s="686"/>
      <c r="AG6" s="686"/>
      <c r="AH6" s="686"/>
      <c r="AI6" s="686"/>
      <c r="AJ6" s="686"/>
      <c r="AK6" s="686"/>
      <c r="AL6" s="628">
        <v>1</v>
      </c>
      <c r="AM6" s="629"/>
      <c r="AN6" s="629"/>
      <c r="AO6" s="687"/>
      <c r="AP6" s="620" t="s">
        <v>233</v>
      </c>
      <c r="AQ6" s="621"/>
      <c r="AR6" s="621"/>
      <c r="AS6" s="621"/>
      <c r="AT6" s="621"/>
      <c r="AU6" s="621"/>
      <c r="AV6" s="621"/>
      <c r="AW6" s="621"/>
      <c r="AX6" s="621"/>
      <c r="AY6" s="621"/>
      <c r="AZ6" s="621"/>
      <c r="BA6" s="621"/>
      <c r="BB6" s="621"/>
      <c r="BC6" s="621"/>
      <c r="BD6" s="621"/>
      <c r="BE6" s="621"/>
      <c r="BF6" s="622"/>
      <c r="BG6" s="623">
        <v>12020034</v>
      </c>
      <c r="BH6" s="626"/>
      <c r="BI6" s="626"/>
      <c r="BJ6" s="626"/>
      <c r="BK6" s="626"/>
      <c r="BL6" s="626"/>
      <c r="BM6" s="626"/>
      <c r="BN6" s="627"/>
      <c r="BO6" s="685">
        <v>100</v>
      </c>
      <c r="BP6" s="685"/>
      <c r="BQ6" s="685"/>
      <c r="BR6" s="685"/>
      <c r="BS6" s="686" t="s">
        <v>177</v>
      </c>
      <c r="BT6" s="686"/>
      <c r="BU6" s="686"/>
      <c r="BV6" s="686"/>
      <c r="BW6" s="686"/>
      <c r="BX6" s="686"/>
      <c r="BY6" s="686"/>
      <c r="BZ6" s="686"/>
      <c r="CA6" s="686"/>
      <c r="CB6" s="727"/>
      <c r="CD6" s="694" t="s">
        <v>234</v>
      </c>
      <c r="CE6" s="695"/>
      <c r="CF6" s="695"/>
      <c r="CG6" s="695"/>
      <c r="CH6" s="695"/>
      <c r="CI6" s="695"/>
      <c r="CJ6" s="695"/>
      <c r="CK6" s="695"/>
      <c r="CL6" s="695"/>
      <c r="CM6" s="695"/>
      <c r="CN6" s="695"/>
      <c r="CO6" s="695"/>
      <c r="CP6" s="695"/>
      <c r="CQ6" s="696"/>
      <c r="CR6" s="623">
        <v>343750</v>
      </c>
      <c r="CS6" s="626"/>
      <c r="CT6" s="626"/>
      <c r="CU6" s="626"/>
      <c r="CV6" s="626"/>
      <c r="CW6" s="626"/>
      <c r="CX6" s="626"/>
      <c r="CY6" s="627"/>
      <c r="CZ6" s="736">
        <v>0.6</v>
      </c>
      <c r="DA6" s="705"/>
      <c r="DB6" s="705"/>
      <c r="DC6" s="739"/>
      <c r="DD6" s="631" t="s">
        <v>228</v>
      </c>
      <c r="DE6" s="626"/>
      <c r="DF6" s="626"/>
      <c r="DG6" s="626"/>
      <c r="DH6" s="626"/>
      <c r="DI6" s="626"/>
      <c r="DJ6" s="626"/>
      <c r="DK6" s="626"/>
      <c r="DL6" s="626"/>
      <c r="DM6" s="626"/>
      <c r="DN6" s="626"/>
      <c r="DO6" s="626"/>
      <c r="DP6" s="627"/>
      <c r="DQ6" s="631">
        <v>343675</v>
      </c>
      <c r="DR6" s="626"/>
      <c r="DS6" s="626"/>
      <c r="DT6" s="626"/>
      <c r="DU6" s="626"/>
      <c r="DV6" s="626"/>
      <c r="DW6" s="626"/>
      <c r="DX6" s="626"/>
      <c r="DY6" s="626"/>
      <c r="DZ6" s="626"/>
      <c r="EA6" s="626"/>
      <c r="EB6" s="626"/>
      <c r="EC6" s="666"/>
    </row>
    <row r="7" spans="2:143" ht="11.25" customHeight="1" x14ac:dyDescent="0.15">
      <c r="B7" s="620" t="s">
        <v>235</v>
      </c>
      <c r="C7" s="621"/>
      <c r="D7" s="621"/>
      <c r="E7" s="621"/>
      <c r="F7" s="621"/>
      <c r="G7" s="621"/>
      <c r="H7" s="621"/>
      <c r="I7" s="621"/>
      <c r="J7" s="621"/>
      <c r="K7" s="621"/>
      <c r="L7" s="621"/>
      <c r="M7" s="621"/>
      <c r="N7" s="621"/>
      <c r="O7" s="621"/>
      <c r="P7" s="621"/>
      <c r="Q7" s="622"/>
      <c r="R7" s="623">
        <v>7543</v>
      </c>
      <c r="S7" s="626"/>
      <c r="T7" s="626"/>
      <c r="U7" s="626"/>
      <c r="V7" s="626"/>
      <c r="W7" s="626"/>
      <c r="X7" s="626"/>
      <c r="Y7" s="627"/>
      <c r="Z7" s="685">
        <v>0</v>
      </c>
      <c r="AA7" s="685"/>
      <c r="AB7" s="685"/>
      <c r="AC7" s="685"/>
      <c r="AD7" s="686">
        <v>7543</v>
      </c>
      <c r="AE7" s="686"/>
      <c r="AF7" s="686"/>
      <c r="AG7" s="686"/>
      <c r="AH7" s="686"/>
      <c r="AI7" s="686"/>
      <c r="AJ7" s="686"/>
      <c r="AK7" s="686"/>
      <c r="AL7" s="628">
        <v>0</v>
      </c>
      <c r="AM7" s="629"/>
      <c r="AN7" s="629"/>
      <c r="AO7" s="687"/>
      <c r="AP7" s="620" t="s">
        <v>236</v>
      </c>
      <c r="AQ7" s="621"/>
      <c r="AR7" s="621"/>
      <c r="AS7" s="621"/>
      <c r="AT7" s="621"/>
      <c r="AU7" s="621"/>
      <c r="AV7" s="621"/>
      <c r="AW7" s="621"/>
      <c r="AX7" s="621"/>
      <c r="AY7" s="621"/>
      <c r="AZ7" s="621"/>
      <c r="BA7" s="621"/>
      <c r="BB7" s="621"/>
      <c r="BC7" s="621"/>
      <c r="BD7" s="621"/>
      <c r="BE7" s="621"/>
      <c r="BF7" s="622"/>
      <c r="BG7" s="623">
        <v>4517023</v>
      </c>
      <c r="BH7" s="626"/>
      <c r="BI7" s="626"/>
      <c r="BJ7" s="626"/>
      <c r="BK7" s="626"/>
      <c r="BL7" s="626"/>
      <c r="BM7" s="626"/>
      <c r="BN7" s="627"/>
      <c r="BO7" s="685">
        <v>37.6</v>
      </c>
      <c r="BP7" s="685"/>
      <c r="BQ7" s="685"/>
      <c r="BR7" s="685"/>
      <c r="BS7" s="686" t="s">
        <v>228</v>
      </c>
      <c r="BT7" s="686"/>
      <c r="BU7" s="686"/>
      <c r="BV7" s="686"/>
      <c r="BW7" s="686"/>
      <c r="BX7" s="686"/>
      <c r="BY7" s="686"/>
      <c r="BZ7" s="686"/>
      <c r="CA7" s="686"/>
      <c r="CB7" s="727"/>
      <c r="CD7" s="667" t="s">
        <v>237</v>
      </c>
      <c r="CE7" s="664"/>
      <c r="CF7" s="664"/>
      <c r="CG7" s="664"/>
      <c r="CH7" s="664"/>
      <c r="CI7" s="664"/>
      <c r="CJ7" s="664"/>
      <c r="CK7" s="664"/>
      <c r="CL7" s="664"/>
      <c r="CM7" s="664"/>
      <c r="CN7" s="664"/>
      <c r="CO7" s="664"/>
      <c r="CP7" s="664"/>
      <c r="CQ7" s="665"/>
      <c r="CR7" s="623">
        <v>5931186</v>
      </c>
      <c r="CS7" s="626"/>
      <c r="CT7" s="626"/>
      <c r="CU7" s="626"/>
      <c r="CV7" s="626"/>
      <c r="CW7" s="626"/>
      <c r="CX7" s="626"/>
      <c r="CY7" s="627"/>
      <c r="CZ7" s="685">
        <v>10.199999999999999</v>
      </c>
      <c r="DA7" s="685"/>
      <c r="DB7" s="685"/>
      <c r="DC7" s="685"/>
      <c r="DD7" s="631">
        <v>713462</v>
      </c>
      <c r="DE7" s="626"/>
      <c r="DF7" s="626"/>
      <c r="DG7" s="626"/>
      <c r="DH7" s="626"/>
      <c r="DI7" s="626"/>
      <c r="DJ7" s="626"/>
      <c r="DK7" s="626"/>
      <c r="DL7" s="626"/>
      <c r="DM7" s="626"/>
      <c r="DN7" s="626"/>
      <c r="DO7" s="626"/>
      <c r="DP7" s="627"/>
      <c r="DQ7" s="631">
        <v>4424518</v>
      </c>
      <c r="DR7" s="626"/>
      <c r="DS7" s="626"/>
      <c r="DT7" s="626"/>
      <c r="DU7" s="626"/>
      <c r="DV7" s="626"/>
      <c r="DW7" s="626"/>
      <c r="DX7" s="626"/>
      <c r="DY7" s="626"/>
      <c r="DZ7" s="626"/>
      <c r="EA7" s="626"/>
      <c r="EB7" s="626"/>
      <c r="EC7" s="666"/>
    </row>
    <row r="8" spans="2:143" ht="11.25" customHeight="1" x14ac:dyDescent="0.15">
      <c r="B8" s="620" t="s">
        <v>238</v>
      </c>
      <c r="C8" s="621"/>
      <c r="D8" s="621"/>
      <c r="E8" s="621"/>
      <c r="F8" s="621"/>
      <c r="G8" s="621"/>
      <c r="H8" s="621"/>
      <c r="I8" s="621"/>
      <c r="J8" s="621"/>
      <c r="K8" s="621"/>
      <c r="L8" s="621"/>
      <c r="M8" s="621"/>
      <c r="N8" s="621"/>
      <c r="O8" s="621"/>
      <c r="P8" s="621"/>
      <c r="Q8" s="622"/>
      <c r="R8" s="623">
        <v>12526</v>
      </c>
      <c r="S8" s="626"/>
      <c r="T8" s="626"/>
      <c r="U8" s="626"/>
      <c r="V8" s="626"/>
      <c r="W8" s="626"/>
      <c r="X8" s="626"/>
      <c r="Y8" s="627"/>
      <c r="Z8" s="685">
        <v>0</v>
      </c>
      <c r="AA8" s="685"/>
      <c r="AB8" s="685"/>
      <c r="AC8" s="685"/>
      <c r="AD8" s="686">
        <v>12526</v>
      </c>
      <c r="AE8" s="686"/>
      <c r="AF8" s="686"/>
      <c r="AG8" s="686"/>
      <c r="AH8" s="686"/>
      <c r="AI8" s="686"/>
      <c r="AJ8" s="686"/>
      <c r="AK8" s="686"/>
      <c r="AL8" s="628">
        <v>0</v>
      </c>
      <c r="AM8" s="629"/>
      <c r="AN8" s="629"/>
      <c r="AO8" s="687"/>
      <c r="AP8" s="620" t="s">
        <v>239</v>
      </c>
      <c r="AQ8" s="621"/>
      <c r="AR8" s="621"/>
      <c r="AS8" s="621"/>
      <c r="AT8" s="621"/>
      <c r="AU8" s="621"/>
      <c r="AV8" s="621"/>
      <c r="AW8" s="621"/>
      <c r="AX8" s="621"/>
      <c r="AY8" s="621"/>
      <c r="AZ8" s="621"/>
      <c r="BA8" s="621"/>
      <c r="BB8" s="621"/>
      <c r="BC8" s="621"/>
      <c r="BD8" s="621"/>
      <c r="BE8" s="621"/>
      <c r="BF8" s="622"/>
      <c r="BG8" s="623">
        <v>153885</v>
      </c>
      <c r="BH8" s="626"/>
      <c r="BI8" s="626"/>
      <c r="BJ8" s="626"/>
      <c r="BK8" s="626"/>
      <c r="BL8" s="626"/>
      <c r="BM8" s="626"/>
      <c r="BN8" s="627"/>
      <c r="BO8" s="685">
        <v>1.3</v>
      </c>
      <c r="BP8" s="685"/>
      <c r="BQ8" s="685"/>
      <c r="BR8" s="685"/>
      <c r="BS8" s="631" t="s">
        <v>228</v>
      </c>
      <c r="BT8" s="626"/>
      <c r="BU8" s="626"/>
      <c r="BV8" s="626"/>
      <c r="BW8" s="626"/>
      <c r="BX8" s="626"/>
      <c r="BY8" s="626"/>
      <c r="BZ8" s="626"/>
      <c r="CA8" s="626"/>
      <c r="CB8" s="666"/>
      <c r="CD8" s="667" t="s">
        <v>240</v>
      </c>
      <c r="CE8" s="664"/>
      <c r="CF8" s="664"/>
      <c r="CG8" s="664"/>
      <c r="CH8" s="664"/>
      <c r="CI8" s="664"/>
      <c r="CJ8" s="664"/>
      <c r="CK8" s="664"/>
      <c r="CL8" s="664"/>
      <c r="CM8" s="664"/>
      <c r="CN8" s="664"/>
      <c r="CO8" s="664"/>
      <c r="CP8" s="664"/>
      <c r="CQ8" s="665"/>
      <c r="CR8" s="623">
        <v>28256230</v>
      </c>
      <c r="CS8" s="626"/>
      <c r="CT8" s="626"/>
      <c r="CU8" s="626"/>
      <c r="CV8" s="626"/>
      <c r="CW8" s="626"/>
      <c r="CX8" s="626"/>
      <c r="CY8" s="627"/>
      <c r="CZ8" s="685">
        <v>48.4</v>
      </c>
      <c r="DA8" s="685"/>
      <c r="DB8" s="685"/>
      <c r="DC8" s="685"/>
      <c r="DD8" s="631">
        <v>1330172</v>
      </c>
      <c r="DE8" s="626"/>
      <c r="DF8" s="626"/>
      <c r="DG8" s="626"/>
      <c r="DH8" s="626"/>
      <c r="DI8" s="626"/>
      <c r="DJ8" s="626"/>
      <c r="DK8" s="626"/>
      <c r="DL8" s="626"/>
      <c r="DM8" s="626"/>
      <c r="DN8" s="626"/>
      <c r="DO8" s="626"/>
      <c r="DP8" s="627"/>
      <c r="DQ8" s="631">
        <v>11287153</v>
      </c>
      <c r="DR8" s="626"/>
      <c r="DS8" s="626"/>
      <c r="DT8" s="626"/>
      <c r="DU8" s="626"/>
      <c r="DV8" s="626"/>
      <c r="DW8" s="626"/>
      <c r="DX8" s="626"/>
      <c r="DY8" s="626"/>
      <c r="DZ8" s="626"/>
      <c r="EA8" s="626"/>
      <c r="EB8" s="626"/>
      <c r="EC8" s="666"/>
    </row>
    <row r="9" spans="2:143" ht="11.25" customHeight="1" x14ac:dyDescent="0.15">
      <c r="B9" s="620" t="s">
        <v>241</v>
      </c>
      <c r="C9" s="621"/>
      <c r="D9" s="621"/>
      <c r="E9" s="621"/>
      <c r="F9" s="621"/>
      <c r="G9" s="621"/>
      <c r="H9" s="621"/>
      <c r="I9" s="621"/>
      <c r="J9" s="621"/>
      <c r="K9" s="621"/>
      <c r="L9" s="621"/>
      <c r="M9" s="621"/>
      <c r="N9" s="621"/>
      <c r="O9" s="621"/>
      <c r="P9" s="621"/>
      <c r="Q9" s="622"/>
      <c r="R9" s="623">
        <v>10850</v>
      </c>
      <c r="S9" s="626"/>
      <c r="T9" s="626"/>
      <c r="U9" s="626"/>
      <c r="V9" s="626"/>
      <c r="W9" s="626"/>
      <c r="X9" s="626"/>
      <c r="Y9" s="627"/>
      <c r="Z9" s="685">
        <v>0</v>
      </c>
      <c r="AA9" s="685"/>
      <c r="AB9" s="685"/>
      <c r="AC9" s="685"/>
      <c r="AD9" s="686">
        <v>10850</v>
      </c>
      <c r="AE9" s="686"/>
      <c r="AF9" s="686"/>
      <c r="AG9" s="686"/>
      <c r="AH9" s="686"/>
      <c r="AI9" s="686"/>
      <c r="AJ9" s="686"/>
      <c r="AK9" s="686"/>
      <c r="AL9" s="628">
        <v>0</v>
      </c>
      <c r="AM9" s="629"/>
      <c r="AN9" s="629"/>
      <c r="AO9" s="687"/>
      <c r="AP9" s="620" t="s">
        <v>242</v>
      </c>
      <c r="AQ9" s="621"/>
      <c r="AR9" s="621"/>
      <c r="AS9" s="621"/>
      <c r="AT9" s="621"/>
      <c r="AU9" s="621"/>
      <c r="AV9" s="621"/>
      <c r="AW9" s="621"/>
      <c r="AX9" s="621"/>
      <c r="AY9" s="621"/>
      <c r="AZ9" s="621"/>
      <c r="BA9" s="621"/>
      <c r="BB9" s="621"/>
      <c r="BC9" s="621"/>
      <c r="BD9" s="621"/>
      <c r="BE9" s="621"/>
      <c r="BF9" s="622"/>
      <c r="BG9" s="623">
        <v>3693245</v>
      </c>
      <c r="BH9" s="626"/>
      <c r="BI9" s="626"/>
      <c r="BJ9" s="626"/>
      <c r="BK9" s="626"/>
      <c r="BL9" s="626"/>
      <c r="BM9" s="626"/>
      <c r="BN9" s="627"/>
      <c r="BO9" s="685">
        <v>30.7</v>
      </c>
      <c r="BP9" s="685"/>
      <c r="BQ9" s="685"/>
      <c r="BR9" s="685"/>
      <c r="BS9" s="631" t="s">
        <v>228</v>
      </c>
      <c r="BT9" s="626"/>
      <c r="BU9" s="626"/>
      <c r="BV9" s="626"/>
      <c r="BW9" s="626"/>
      <c r="BX9" s="626"/>
      <c r="BY9" s="626"/>
      <c r="BZ9" s="626"/>
      <c r="CA9" s="626"/>
      <c r="CB9" s="666"/>
      <c r="CD9" s="667" t="s">
        <v>243</v>
      </c>
      <c r="CE9" s="664"/>
      <c r="CF9" s="664"/>
      <c r="CG9" s="664"/>
      <c r="CH9" s="664"/>
      <c r="CI9" s="664"/>
      <c r="CJ9" s="664"/>
      <c r="CK9" s="664"/>
      <c r="CL9" s="664"/>
      <c r="CM9" s="664"/>
      <c r="CN9" s="664"/>
      <c r="CO9" s="664"/>
      <c r="CP9" s="664"/>
      <c r="CQ9" s="665"/>
      <c r="CR9" s="623">
        <v>2974753</v>
      </c>
      <c r="CS9" s="626"/>
      <c r="CT9" s="626"/>
      <c r="CU9" s="626"/>
      <c r="CV9" s="626"/>
      <c r="CW9" s="626"/>
      <c r="CX9" s="626"/>
      <c r="CY9" s="627"/>
      <c r="CZ9" s="685">
        <v>5.0999999999999996</v>
      </c>
      <c r="DA9" s="685"/>
      <c r="DB9" s="685"/>
      <c r="DC9" s="685"/>
      <c r="DD9" s="631">
        <v>55866</v>
      </c>
      <c r="DE9" s="626"/>
      <c r="DF9" s="626"/>
      <c r="DG9" s="626"/>
      <c r="DH9" s="626"/>
      <c r="DI9" s="626"/>
      <c r="DJ9" s="626"/>
      <c r="DK9" s="626"/>
      <c r="DL9" s="626"/>
      <c r="DM9" s="626"/>
      <c r="DN9" s="626"/>
      <c r="DO9" s="626"/>
      <c r="DP9" s="627"/>
      <c r="DQ9" s="631">
        <v>2417909</v>
      </c>
      <c r="DR9" s="626"/>
      <c r="DS9" s="626"/>
      <c r="DT9" s="626"/>
      <c r="DU9" s="626"/>
      <c r="DV9" s="626"/>
      <c r="DW9" s="626"/>
      <c r="DX9" s="626"/>
      <c r="DY9" s="626"/>
      <c r="DZ9" s="626"/>
      <c r="EA9" s="626"/>
      <c r="EB9" s="626"/>
      <c r="EC9" s="666"/>
    </row>
    <row r="10" spans="2:143" ht="11.25" customHeight="1" x14ac:dyDescent="0.15">
      <c r="B10" s="620" t="s">
        <v>244</v>
      </c>
      <c r="C10" s="621"/>
      <c r="D10" s="621"/>
      <c r="E10" s="621"/>
      <c r="F10" s="621"/>
      <c r="G10" s="621"/>
      <c r="H10" s="621"/>
      <c r="I10" s="621"/>
      <c r="J10" s="621"/>
      <c r="K10" s="621"/>
      <c r="L10" s="621"/>
      <c r="M10" s="621"/>
      <c r="N10" s="621"/>
      <c r="O10" s="621"/>
      <c r="P10" s="621"/>
      <c r="Q10" s="622"/>
      <c r="R10" s="623" t="s">
        <v>177</v>
      </c>
      <c r="S10" s="626"/>
      <c r="T10" s="626"/>
      <c r="U10" s="626"/>
      <c r="V10" s="626"/>
      <c r="W10" s="626"/>
      <c r="X10" s="626"/>
      <c r="Y10" s="627"/>
      <c r="Z10" s="685" t="s">
        <v>177</v>
      </c>
      <c r="AA10" s="685"/>
      <c r="AB10" s="685"/>
      <c r="AC10" s="685"/>
      <c r="AD10" s="686" t="s">
        <v>177</v>
      </c>
      <c r="AE10" s="686"/>
      <c r="AF10" s="686"/>
      <c r="AG10" s="686"/>
      <c r="AH10" s="686"/>
      <c r="AI10" s="686"/>
      <c r="AJ10" s="686"/>
      <c r="AK10" s="686"/>
      <c r="AL10" s="628" t="s">
        <v>228</v>
      </c>
      <c r="AM10" s="629"/>
      <c r="AN10" s="629"/>
      <c r="AO10" s="687"/>
      <c r="AP10" s="620" t="s">
        <v>245</v>
      </c>
      <c r="AQ10" s="621"/>
      <c r="AR10" s="621"/>
      <c r="AS10" s="621"/>
      <c r="AT10" s="621"/>
      <c r="AU10" s="621"/>
      <c r="AV10" s="621"/>
      <c r="AW10" s="621"/>
      <c r="AX10" s="621"/>
      <c r="AY10" s="621"/>
      <c r="AZ10" s="621"/>
      <c r="BA10" s="621"/>
      <c r="BB10" s="621"/>
      <c r="BC10" s="621"/>
      <c r="BD10" s="621"/>
      <c r="BE10" s="621"/>
      <c r="BF10" s="622"/>
      <c r="BG10" s="623">
        <v>197633</v>
      </c>
      <c r="BH10" s="626"/>
      <c r="BI10" s="626"/>
      <c r="BJ10" s="626"/>
      <c r="BK10" s="626"/>
      <c r="BL10" s="626"/>
      <c r="BM10" s="626"/>
      <c r="BN10" s="627"/>
      <c r="BO10" s="685">
        <v>1.6</v>
      </c>
      <c r="BP10" s="685"/>
      <c r="BQ10" s="685"/>
      <c r="BR10" s="685"/>
      <c r="BS10" s="631" t="s">
        <v>177</v>
      </c>
      <c r="BT10" s="626"/>
      <c r="BU10" s="626"/>
      <c r="BV10" s="626"/>
      <c r="BW10" s="626"/>
      <c r="BX10" s="626"/>
      <c r="BY10" s="626"/>
      <c r="BZ10" s="626"/>
      <c r="CA10" s="626"/>
      <c r="CB10" s="666"/>
      <c r="CD10" s="667" t="s">
        <v>246</v>
      </c>
      <c r="CE10" s="664"/>
      <c r="CF10" s="664"/>
      <c r="CG10" s="664"/>
      <c r="CH10" s="664"/>
      <c r="CI10" s="664"/>
      <c r="CJ10" s="664"/>
      <c r="CK10" s="664"/>
      <c r="CL10" s="664"/>
      <c r="CM10" s="664"/>
      <c r="CN10" s="664"/>
      <c r="CO10" s="664"/>
      <c r="CP10" s="664"/>
      <c r="CQ10" s="665"/>
      <c r="CR10" s="623">
        <v>150922</v>
      </c>
      <c r="CS10" s="626"/>
      <c r="CT10" s="626"/>
      <c r="CU10" s="626"/>
      <c r="CV10" s="626"/>
      <c r="CW10" s="626"/>
      <c r="CX10" s="626"/>
      <c r="CY10" s="627"/>
      <c r="CZ10" s="685">
        <v>0.3</v>
      </c>
      <c r="DA10" s="685"/>
      <c r="DB10" s="685"/>
      <c r="DC10" s="685"/>
      <c r="DD10" s="631" t="s">
        <v>228</v>
      </c>
      <c r="DE10" s="626"/>
      <c r="DF10" s="626"/>
      <c r="DG10" s="626"/>
      <c r="DH10" s="626"/>
      <c r="DI10" s="626"/>
      <c r="DJ10" s="626"/>
      <c r="DK10" s="626"/>
      <c r="DL10" s="626"/>
      <c r="DM10" s="626"/>
      <c r="DN10" s="626"/>
      <c r="DO10" s="626"/>
      <c r="DP10" s="627"/>
      <c r="DQ10" s="631">
        <v>54626</v>
      </c>
      <c r="DR10" s="626"/>
      <c r="DS10" s="626"/>
      <c r="DT10" s="626"/>
      <c r="DU10" s="626"/>
      <c r="DV10" s="626"/>
      <c r="DW10" s="626"/>
      <c r="DX10" s="626"/>
      <c r="DY10" s="626"/>
      <c r="DZ10" s="626"/>
      <c r="EA10" s="626"/>
      <c r="EB10" s="626"/>
      <c r="EC10" s="666"/>
    </row>
    <row r="11" spans="2:143" ht="11.25" customHeight="1" x14ac:dyDescent="0.15">
      <c r="B11" s="620" t="s">
        <v>247</v>
      </c>
      <c r="C11" s="621"/>
      <c r="D11" s="621"/>
      <c r="E11" s="621"/>
      <c r="F11" s="621"/>
      <c r="G11" s="621"/>
      <c r="H11" s="621"/>
      <c r="I11" s="621"/>
      <c r="J11" s="621"/>
      <c r="K11" s="621"/>
      <c r="L11" s="621"/>
      <c r="M11" s="621"/>
      <c r="N11" s="621"/>
      <c r="O11" s="621"/>
      <c r="P11" s="621"/>
      <c r="Q11" s="622"/>
      <c r="R11" s="623" t="s">
        <v>228</v>
      </c>
      <c r="S11" s="626"/>
      <c r="T11" s="626"/>
      <c r="U11" s="626"/>
      <c r="V11" s="626"/>
      <c r="W11" s="626"/>
      <c r="X11" s="626"/>
      <c r="Y11" s="627"/>
      <c r="Z11" s="685" t="s">
        <v>177</v>
      </c>
      <c r="AA11" s="685"/>
      <c r="AB11" s="685"/>
      <c r="AC11" s="685"/>
      <c r="AD11" s="686" t="s">
        <v>228</v>
      </c>
      <c r="AE11" s="686"/>
      <c r="AF11" s="686"/>
      <c r="AG11" s="686"/>
      <c r="AH11" s="686"/>
      <c r="AI11" s="686"/>
      <c r="AJ11" s="686"/>
      <c r="AK11" s="686"/>
      <c r="AL11" s="628" t="s">
        <v>228</v>
      </c>
      <c r="AM11" s="629"/>
      <c r="AN11" s="629"/>
      <c r="AO11" s="687"/>
      <c r="AP11" s="620" t="s">
        <v>248</v>
      </c>
      <c r="AQ11" s="621"/>
      <c r="AR11" s="621"/>
      <c r="AS11" s="621"/>
      <c r="AT11" s="621"/>
      <c r="AU11" s="621"/>
      <c r="AV11" s="621"/>
      <c r="AW11" s="621"/>
      <c r="AX11" s="621"/>
      <c r="AY11" s="621"/>
      <c r="AZ11" s="621"/>
      <c r="BA11" s="621"/>
      <c r="BB11" s="621"/>
      <c r="BC11" s="621"/>
      <c r="BD11" s="621"/>
      <c r="BE11" s="621"/>
      <c r="BF11" s="622"/>
      <c r="BG11" s="623">
        <v>472260</v>
      </c>
      <c r="BH11" s="626"/>
      <c r="BI11" s="626"/>
      <c r="BJ11" s="626"/>
      <c r="BK11" s="626"/>
      <c r="BL11" s="626"/>
      <c r="BM11" s="626"/>
      <c r="BN11" s="627"/>
      <c r="BO11" s="685">
        <v>3.9</v>
      </c>
      <c r="BP11" s="685"/>
      <c r="BQ11" s="685"/>
      <c r="BR11" s="685"/>
      <c r="BS11" s="631" t="s">
        <v>228</v>
      </c>
      <c r="BT11" s="626"/>
      <c r="BU11" s="626"/>
      <c r="BV11" s="626"/>
      <c r="BW11" s="626"/>
      <c r="BX11" s="626"/>
      <c r="BY11" s="626"/>
      <c r="BZ11" s="626"/>
      <c r="CA11" s="626"/>
      <c r="CB11" s="666"/>
      <c r="CD11" s="667" t="s">
        <v>249</v>
      </c>
      <c r="CE11" s="664"/>
      <c r="CF11" s="664"/>
      <c r="CG11" s="664"/>
      <c r="CH11" s="664"/>
      <c r="CI11" s="664"/>
      <c r="CJ11" s="664"/>
      <c r="CK11" s="664"/>
      <c r="CL11" s="664"/>
      <c r="CM11" s="664"/>
      <c r="CN11" s="664"/>
      <c r="CO11" s="664"/>
      <c r="CP11" s="664"/>
      <c r="CQ11" s="665"/>
      <c r="CR11" s="623">
        <v>1575506</v>
      </c>
      <c r="CS11" s="626"/>
      <c r="CT11" s="626"/>
      <c r="CU11" s="626"/>
      <c r="CV11" s="626"/>
      <c r="CW11" s="626"/>
      <c r="CX11" s="626"/>
      <c r="CY11" s="627"/>
      <c r="CZ11" s="685">
        <v>2.7</v>
      </c>
      <c r="DA11" s="685"/>
      <c r="DB11" s="685"/>
      <c r="DC11" s="685"/>
      <c r="DD11" s="631">
        <v>979308</v>
      </c>
      <c r="DE11" s="626"/>
      <c r="DF11" s="626"/>
      <c r="DG11" s="626"/>
      <c r="DH11" s="626"/>
      <c r="DI11" s="626"/>
      <c r="DJ11" s="626"/>
      <c r="DK11" s="626"/>
      <c r="DL11" s="626"/>
      <c r="DM11" s="626"/>
      <c r="DN11" s="626"/>
      <c r="DO11" s="626"/>
      <c r="DP11" s="627"/>
      <c r="DQ11" s="631">
        <v>557151</v>
      </c>
      <c r="DR11" s="626"/>
      <c r="DS11" s="626"/>
      <c r="DT11" s="626"/>
      <c r="DU11" s="626"/>
      <c r="DV11" s="626"/>
      <c r="DW11" s="626"/>
      <c r="DX11" s="626"/>
      <c r="DY11" s="626"/>
      <c r="DZ11" s="626"/>
      <c r="EA11" s="626"/>
      <c r="EB11" s="626"/>
      <c r="EC11" s="666"/>
    </row>
    <row r="12" spans="2:143" ht="11.25" customHeight="1" x14ac:dyDescent="0.15">
      <c r="B12" s="620" t="s">
        <v>250</v>
      </c>
      <c r="C12" s="621"/>
      <c r="D12" s="621"/>
      <c r="E12" s="621"/>
      <c r="F12" s="621"/>
      <c r="G12" s="621"/>
      <c r="H12" s="621"/>
      <c r="I12" s="621"/>
      <c r="J12" s="621"/>
      <c r="K12" s="621"/>
      <c r="L12" s="621"/>
      <c r="M12" s="621"/>
      <c r="N12" s="621"/>
      <c r="O12" s="621"/>
      <c r="P12" s="621"/>
      <c r="Q12" s="622"/>
      <c r="R12" s="623">
        <v>1941616</v>
      </c>
      <c r="S12" s="626"/>
      <c r="T12" s="626"/>
      <c r="U12" s="626"/>
      <c r="V12" s="626"/>
      <c r="W12" s="626"/>
      <c r="X12" s="626"/>
      <c r="Y12" s="627"/>
      <c r="Z12" s="685">
        <v>3.2</v>
      </c>
      <c r="AA12" s="685"/>
      <c r="AB12" s="685"/>
      <c r="AC12" s="685"/>
      <c r="AD12" s="686">
        <v>1941616</v>
      </c>
      <c r="AE12" s="686"/>
      <c r="AF12" s="686"/>
      <c r="AG12" s="686"/>
      <c r="AH12" s="686"/>
      <c r="AI12" s="686"/>
      <c r="AJ12" s="686"/>
      <c r="AK12" s="686"/>
      <c r="AL12" s="628">
        <v>7</v>
      </c>
      <c r="AM12" s="629"/>
      <c r="AN12" s="629"/>
      <c r="AO12" s="687"/>
      <c r="AP12" s="620" t="s">
        <v>251</v>
      </c>
      <c r="AQ12" s="621"/>
      <c r="AR12" s="621"/>
      <c r="AS12" s="621"/>
      <c r="AT12" s="621"/>
      <c r="AU12" s="621"/>
      <c r="AV12" s="621"/>
      <c r="AW12" s="621"/>
      <c r="AX12" s="621"/>
      <c r="AY12" s="621"/>
      <c r="AZ12" s="621"/>
      <c r="BA12" s="621"/>
      <c r="BB12" s="621"/>
      <c r="BC12" s="621"/>
      <c r="BD12" s="621"/>
      <c r="BE12" s="621"/>
      <c r="BF12" s="622"/>
      <c r="BG12" s="623">
        <v>6481797</v>
      </c>
      <c r="BH12" s="626"/>
      <c r="BI12" s="626"/>
      <c r="BJ12" s="626"/>
      <c r="BK12" s="626"/>
      <c r="BL12" s="626"/>
      <c r="BM12" s="626"/>
      <c r="BN12" s="627"/>
      <c r="BO12" s="685">
        <v>53.9</v>
      </c>
      <c r="BP12" s="685"/>
      <c r="BQ12" s="685"/>
      <c r="BR12" s="685"/>
      <c r="BS12" s="631" t="s">
        <v>228</v>
      </c>
      <c r="BT12" s="626"/>
      <c r="BU12" s="626"/>
      <c r="BV12" s="626"/>
      <c r="BW12" s="626"/>
      <c r="BX12" s="626"/>
      <c r="BY12" s="626"/>
      <c r="BZ12" s="626"/>
      <c r="CA12" s="626"/>
      <c r="CB12" s="666"/>
      <c r="CD12" s="667" t="s">
        <v>252</v>
      </c>
      <c r="CE12" s="664"/>
      <c r="CF12" s="664"/>
      <c r="CG12" s="664"/>
      <c r="CH12" s="664"/>
      <c r="CI12" s="664"/>
      <c r="CJ12" s="664"/>
      <c r="CK12" s="664"/>
      <c r="CL12" s="664"/>
      <c r="CM12" s="664"/>
      <c r="CN12" s="664"/>
      <c r="CO12" s="664"/>
      <c r="CP12" s="664"/>
      <c r="CQ12" s="665"/>
      <c r="CR12" s="623">
        <v>666692</v>
      </c>
      <c r="CS12" s="626"/>
      <c r="CT12" s="626"/>
      <c r="CU12" s="626"/>
      <c r="CV12" s="626"/>
      <c r="CW12" s="626"/>
      <c r="CX12" s="626"/>
      <c r="CY12" s="627"/>
      <c r="CZ12" s="685">
        <v>1.1000000000000001</v>
      </c>
      <c r="DA12" s="685"/>
      <c r="DB12" s="685"/>
      <c r="DC12" s="685"/>
      <c r="DD12" s="631">
        <v>2960</v>
      </c>
      <c r="DE12" s="626"/>
      <c r="DF12" s="626"/>
      <c r="DG12" s="626"/>
      <c r="DH12" s="626"/>
      <c r="DI12" s="626"/>
      <c r="DJ12" s="626"/>
      <c r="DK12" s="626"/>
      <c r="DL12" s="626"/>
      <c r="DM12" s="626"/>
      <c r="DN12" s="626"/>
      <c r="DO12" s="626"/>
      <c r="DP12" s="627"/>
      <c r="DQ12" s="631">
        <v>429837</v>
      </c>
      <c r="DR12" s="626"/>
      <c r="DS12" s="626"/>
      <c r="DT12" s="626"/>
      <c r="DU12" s="626"/>
      <c r="DV12" s="626"/>
      <c r="DW12" s="626"/>
      <c r="DX12" s="626"/>
      <c r="DY12" s="626"/>
      <c r="DZ12" s="626"/>
      <c r="EA12" s="626"/>
      <c r="EB12" s="626"/>
      <c r="EC12" s="666"/>
    </row>
    <row r="13" spans="2:143" ht="11.25" customHeight="1" x14ac:dyDescent="0.15">
      <c r="B13" s="620" t="s">
        <v>253</v>
      </c>
      <c r="C13" s="621"/>
      <c r="D13" s="621"/>
      <c r="E13" s="621"/>
      <c r="F13" s="621"/>
      <c r="G13" s="621"/>
      <c r="H13" s="621"/>
      <c r="I13" s="621"/>
      <c r="J13" s="621"/>
      <c r="K13" s="621"/>
      <c r="L13" s="621"/>
      <c r="M13" s="621"/>
      <c r="N13" s="621"/>
      <c r="O13" s="621"/>
      <c r="P13" s="621"/>
      <c r="Q13" s="622"/>
      <c r="R13" s="623">
        <v>26157</v>
      </c>
      <c r="S13" s="626"/>
      <c r="T13" s="626"/>
      <c r="U13" s="626"/>
      <c r="V13" s="626"/>
      <c r="W13" s="626"/>
      <c r="X13" s="626"/>
      <c r="Y13" s="627"/>
      <c r="Z13" s="685">
        <v>0</v>
      </c>
      <c r="AA13" s="685"/>
      <c r="AB13" s="685"/>
      <c r="AC13" s="685"/>
      <c r="AD13" s="686">
        <v>26157</v>
      </c>
      <c r="AE13" s="686"/>
      <c r="AF13" s="686"/>
      <c r="AG13" s="686"/>
      <c r="AH13" s="686"/>
      <c r="AI13" s="686"/>
      <c r="AJ13" s="686"/>
      <c r="AK13" s="686"/>
      <c r="AL13" s="628">
        <v>0.1</v>
      </c>
      <c r="AM13" s="629"/>
      <c r="AN13" s="629"/>
      <c r="AO13" s="687"/>
      <c r="AP13" s="620" t="s">
        <v>254</v>
      </c>
      <c r="AQ13" s="621"/>
      <c r="AR13" s="621"/>
      <c r="AS13" s="621"/>
      <c r="AT13" s="621"/>
      <c r="AU13" s="621"/>
      <c r="AV13" s="621"/>
      <c r="AW13" s="621"/>
      <c r="AX13" s="621"/>
      <c r="AY13" s="621"/>
      <c r="AZ13" s="621"/>
      <c r="BA13" s="621"/>
      <c r="BB13" s="621"/>
      <c r="BC13" s="621"/>
      <c r="BD13" s="621"/>
      <c r="BE13" s="621"/>
      <c r="BF13" s="622"/>
      <c r="BG13" s="623">
        <v>6182395</v>
      </c>
      <c r="BH13" s="626"/>
      <c r="BI13" s="626"/>
      <c r="BJ13" s="626"/>
      <c r="BK13" s="626"/>
      <c r="BL13" s="626"/>
      <c r="BM13" s="626"/>
      <c r="BN13" s="627"/>
      <c r="BO13" s="685">
        <v>51.4</v>
      </c>
      <c r="BP13" s="685"/>
      <c r="BQ13" s="685"/>
      <c r="BR13" s="685"/>
      <c r="BS13" s="631" t="s">
        <v>177</v>
      </c>
      <c r="BT13" s="626"/>
      <c r="BU13" s="626"/>
      <c r="BV13" s="626"/>
      <c r="BW13" s="626"/>
      <c r="BX13" s="626"/>
      <c r="BY13" s="626"/>
      <c r="BZ13" s="626"/>
      <c r="CA13" s="626"/>
      <c r="CB13" s="666"/>
      <c r="CD13" s="667" t="s">
        <v>255</v>
      </c>
      <c r="CE13" s="664"/>
      <c r="CF13" s="664"/>
      <c r="CG13" s="664"/>
      <c r="CH13" s="664"/>
      <c r="CI13" s="664"/>
      <c r="CJ13" s="664"/>
      <c r="CK13" s="664"/>
      <c r="CL13" s="664"/>
      <c r="CM13" s="664"/>
      <c r="CN13" s="664"/>
      <c r="CO13" s="664"/>
      <c r="CP13" s="664"/>
      <c r="CQ13" s="665"/>
      <c r="CR13" s="623">
        <v>4729755</v>
      </c>
      <c r="CS13" s="626"/>
      <c r="CT13" s="626"/>
      <c r="CU13" s="626"/>
      <c r="CV13" s="626"/>
      <c r="CW13" s="626"/>
      <c r="CX13" s="626"/>
      <c r="CY13" s="627"/>
      <c r="CZ13" s="685">
        <v>8.1</v>
      </c>
      <c r="DA13" s="685"/>
      <c r="DB13" s="685"/>
      <c r="DC13" s="685"/>
      <c r="DD13" s="631">
        <v>2714859</v>
      </c>
      <c r="DE13" s="626"/>
      <c r="DF13" s="626"/>
      <c r="DG13" s="626"/>
      <c r="DH13" s="626"/>
      <c r="DI13" s="626"/>
      <c r="DJ13" s="626"/>
      <c r="DK13" s="626"/>
      <c r="DL13" s="626"/>
      <c r="DM13" s="626"/>
      <c r="DN13" s="626"/>
      <c r="DO13" s="626"/>
      <c r="DP13" s="627"/>
      <c r="DQ13" s="631">
        <v>2369607</v>
      </c>
      <c r="DR13" s="626"/>
      <c r="DS13" s="626"/>
      <c r="DT13" s="626"/>
      <c r="DU13" s="626"/>
      <c r="DV13" s="626"/>
      <c r="DW13" s="626"/>
      <c r="DX13" s="626"/>
      <c r="DY13" s="626"/>
      <c r="DZ13" s="626"/>
      <c r="EA13" s="626"/>
      <c r="EB13" s="626"/>
      <c r="EC13" s="666"/>
    </row>
    <row r="14" spans="2:143" ht="11.25" customHeight="1" x14ac:dyDescent="0.15">
      <c r="B14" s="620" t="s">
        <v>256</v>
      </c>
      <c r="C14" s="621"/>
      <c r="D14" s="621"/>
      <c r="E14" s="621"/>
      <c r="F14" s="621"/>
      <c r="G14" s="621"/>
      <c r="H14" s="621"/>
      <c r="I14" s="621"/>
      <c r="J14" s="621"/>
      <c r="K14" s="621"/>
      <c r="L14" s="621"/>
      <c r="M14" s="621"/>
      <c r="N14" s="621"/>
      <c r="O14" s="621"/>
      <c r="P14" s="621"/>
      <c r="Q14" s="622"/>
      <c r="R14" s="623" t="s">
        <v>177</v>
      </c>
      <c r="S14" s="626"/>
      <c r="T14" s="626"/>
      <c r="U14" s="626"/>
      <c r="V14" s="626"/>
      <c r="W14" s="626"/>
      <c r="X14" s="626"/>
      <c r="Y14" s="627"/>
      <c r="Z14" s="685" t="s">
        <v>177</v>
      </c>
      <c r="AA14" s="685"/>
      <c r="AB14" s="685"/>
      <c r="AC14" s="685"/>
      <c r="AD14" s="686" t="s">
        <v>228</v>
      </c>
      <c r="AE14" s="686"/>
      <c r="AF14" s="686"/>
      <c r="AG14" s="686"/>
      <c r="AH14" s="686"/>
      <c r="AI14" s="686"/>
      <c r="AJ14" s="686"/>
      <c r="AK14" s="686"/>
      <c r="AL14" s="628" t="s">
        <v>177</v>
      </c>
      <c r="AM14" s="629"/>
      <c r="AN14" s="629"/>
      <c r="AO14" s="687"/>
      <c r="AP14" s="620" t="s">
        <v>257</v>
      </c>
      <c r="AQ14" s="621"/>
      <c r="AR14" s="621"/>
      <c r="AS14" s="621"/>
      <c r="AT14" s="621"/>
      <c r="AU14" s="621"/>
      <c r="AV14" s="621"/>
      <c r="AW14" s="621"/>
      <c r="AX14" s="621"/>
      <c r="AY14" s="621"/>
      <c r="AZ14" s="621"/>
      <c r="BA14" s="621"/>
      <c r="BB14" s="621"/>
      <c r="BC14" s="621"/>
      <c r="BD14" s="621"/>
      <c r="BE14" s="621"/>
      <c r="BF14" s="622"/>
      <c r="BG14" s="623">
        <v>460654</v>
      </c>
      <c r="BH14" s="626"/>
      <c r="BI14" s="626"/>
      <c r="BJ14" s="626"/>
      <c r="BK14" s="626"/>
      <c r="BL14" s="626"/>
      <c r="BM14" s="626"/>
      <c r="BN14" s="627"/>
      <c r="BO14" s="685">
        <v>3.8</v>
      </c>
      <c r="BP14" s="685"/>
      <c r="BQ14" s="685"/>
      <c r="BR14" s="685"/>
      <c r="BS14" s="631" t="s">
        <v>177</v>
      </c>
      <c r="BT14" s="626"/>
      <c r="BU14" s="626"/>
      <c r="BV14" s="626"/>
      <c r="BW14" s="626"/>
      <c r="BX14" s="626"/>
      <c r="BY14" s="626"/>
      <c r="BZ14" s="626"/>
      <c r="CA14" s="626"/>
      <c r="CB14" s="666"/>
      <c r="CD14" s="667" t="s">
        <v>258</v>
      </c>
      <c r="CE14" s="664"/>
      <c r="CF14" s="664"/>
      <c r="CG14" s="664"/>
      <c r="CH14" s="664"/>
      <c r="CI14" s="664"/>
      <c r="CJ14" s="664"/>
      <c r="CK14" s="664"/>
      <c r="CL14" s="664"/>
      <c r="CM14" s="664"/>
      <c r="CN14" s="664"/>
      <c r="CO14" s="664"/>
      <c r="CP14" s="664"/>
      <c r="CQ14" s="665"/>
      <c r="CR14" s="623">
        <v>1637615</v>
      </c>
      <c r="CS14" s="626"/>
      <c r="CT14" s="626"/>
      <c r="CU14" s="626"/>
      <c r="CV14" s="626"/>
      <c r="CW14" s="626"/>
      <c r="CX14" s="626"/>
      <c r="CY14" s="627"/>
      <c r="CZ14" s="685">
        <v>2.8</v>
      </c>
      <c r="DA14" s="685"/>
      <c r="DB14" s="685"/>
      <c r="DC14" s="685"/>
      <c r="DD14" s="631">
        <v>456469</v>
      </c>
      <c r="DE14" s="626"/>
      <c r="DF14" s="626"/>
      <c r="DG14" s="626"/>
      <c r="DH14" s="626"/>
      <c r="DI14" s="626"/>
      <c r="DJ14" s="626"/>
      <c r="DK14" s="626"/>
      <c r="DL14" s="626"/>
      <c r="DM14" s="626"/>
      <c r="DN14" s="626"/>
      <c r="DO14" s="626"/>
      <c r="DP14" s="627"/>
      <c r="DQ14" s="631">
        <v>1386710</v>
      </c>
      <c r="DR14" s="626"/>
      <c r="DS14" s="626"/>
      <c r="DT14" s="626"/>
      <c r="DU14" s="626"/>
      <c r="DV14" s="626"/>
      <c r="DW14" s="626"/>
      <c r="DX14" s="626"/>
      <c r="DY14" s="626"/>
      <c r="DZ14" s="626"/>
      <c r="EA14" s="626"/>
      <c r="EB14" s="626"/>
      <c r="EC14" s="666"/>
    </row>
    <row r="15" spans="2:143" ht="11.25" customHeight="1" x14ac:dyDescent="0.15">
      <c r="B15" s="620" t="s">
        <v>259</v>
      </c>
      <c r="C15" s="621"/>
      <c r="D15" s="621"/>
      <c r="E15" s="621"/>
      <c r="F15" s="621"/>
      <c r="G15" s="621"/>
      <c r="H15" s="621"/>
      <c r="I15" s="621"/>
      <c r="J15" s="621"/>
      <c r="K15" s="621"/>
      <c r="L15" s="621"/>
      <c r="M15" s="621"/>
      <c r="N15" s="621"/>
      <c r="O15" s="621"/>
      <c r="P15" s="621"/>
      <c r="Q15" s="622"/>
      <c r="R15" s="623">
        <v>76304</v>
      </c>
      <c r="S15" s="626"/>
      <c r="T15" s="626"/>
      <c r="U15" s="626"/>
      <c r="V15" s="626"/>
      <c r="W15" s="626"/>
      <c r="X15" s="626"/>
      <c r="Y15" s="627"/>
      <c r="Z15" s="685">
        <v>0.1</v>
      </c>
      <c r="AA15" s="685"/>
      <c r="AB15" s="685"/>
      <c r="AC15" s="685"/>
      <c r="AD15" s="686">
        <v>76304</v>
      </c>
      <c r="AE15" s="686"/>
      <c r="AF15" s="686"/>
      <c r="AG15" s="686"/>
      <c r="AH15" s="686"/>
      <c r="AI15" s="686"/>
      <c r="AJ15" s="686"/>
      <c r="AK15" s="686"/>
      <c r="AL15" s="628">
        <v>0.3</v>
      </c>
      <c r="AM15" s="629"/>
      <c r="AN15" s="629"/>
      <c r="AO15" s="687"/>
      <c r="AP15" s="620" t="s">
        <v>260</v>
      </c>
      <c r="AQ15" s="621"/>
      <c r="AR15" s="621"/>
      <c r="AS15" s="621"/>
      <c r="AT15" s="621"/>
      <c r="AU15" s="621"/>
      <c r="AV15" s="621"/>
      <c r="AW15" s="621"/>
      <c r="AX15" s="621"/>
      <c r="AY15" s="621"/>
      <c r="AZ15" s="621"/>
      <c r="BA15" s="621"/>
      <c r="BB15" s="621"/>
      <c r="BC15" s="621"/>
      <c r="BD15" s="621"/>
      <c r="BE15" s="621"/>
      <c r="BF15" s="622"/>
      <c r="BG15" s="623">
        <v>560560</v>
      </c>
      <c r="BH15" s="626"/>
      <c r="BI15" s="626"/>
      <c r="BJ15" s="626"/>
      <c r="BK15" s="626"/>
      <c r="BL15" s="626"/>
      <c r="BM15" s="626"/>
      <c r="BN15" s="627"/>
      <c r="BO15" s="685">
        <v>4.7</v>
      </c>
      <c r="BP15" s="685"/>
      <c r="BQ15" s="685"/>
      <c r="BR15" s="685"/>
      <c r="BS15" s="631" t="s">
        <v>177</v>
      </c>
      <c r="BT15" s="626"/>
      <c r="BU15" s="626"/>
      <c r="BV15" s="626"/>
      <c r="BW15" s="626"/>
      <c r="BX15" s="626"/>
      <c r="BY15" s="626"/>
      <c r="BZ15" s="626"/>
      <c r="CA15" s="626"/>
      <c r="CB15" s="666"/>
      <c r="CD15" s="667" t="s">
        <v>261</v>
      </c>
      <c r="CE15" s="664"/>
      <c r="CF15" s="664"/>
      <c r="CG15" s="664"/>
      <c r="CH15" s="664"/>
      <c r="CI15" s="664"/>
      <c r="CJ15" s="664"/>
      <c r="CK15" s="664"/>
      <c r="CL15" s="664"/>
      <c r="CM15" s="664"/>
      <c r="CN15" s="664"/>
      <c r="CO15" s="664"/>
      <c r="CP15" s="664"/>
      <c r="CQ15" s="665"/>
      <c r="CR15" s="623">
        <v>6967364</v>
      </c>
      <c r="CS15" s="626"/>
      <c r="CT15" s="626"/>
      <c r="CU15" s="626"/>
      <c r="CV15" s="626"/>
      <c r="CW15" s="626"/>
      <c r="CX15" s="626"/>
      <c r="CY15" s="627"/>
      <c r="CZ15" s="685">
        <v>11.9</v>
      </c>
      <c r="DA15" s="685"/>
      <c r="DB15" s="685"/>
      <c r="DC15" s="685"/>
      <c r="DD15" s="631">
        <v>2701019</v>
      </c>
      <c r="DE15" s="626"/>
      <c r="DF15" s="626"/>
      <c r="DG15" s="626"/>
      <c r="DH15" s="626"/>
      <c r="DI15" s="626"/>
      <c r="DJ15" s="626"/>
      <c r="DK15" s="626"/>
      <c r="DL15" s="626"/>
      <c r="DM15" s="626"/>
      <c r="DN15" s="626"/>
      <c r="DO15" s="626"/>
      <c r="DP15" s="627"/>
      <c r="DQ15" s="631">
        <v>4234950</v>
      </c>
      <c r="DR15" s="626"/>
      <c r="DS15" s="626"/>
      <c r="DT15" s="626"/>
      <c r="DU15" s="626"/>
      <c r="DV15" s="626"/>
      <c r="DW15" s="626"/>
      <c r="DX15" s="626"/>
      <c r="DY15" s="626"/>
      <c r="DZ15" s="626"/>
      <c r="EA15" s="626"/>
      <c r="EB15" s="626"/>
      <c r="EC15" s="666"/>
    </row>
    <row r="16" spans="2:143" ht="11.25" customHeight="1" x14ac:dyDescent="0.15">
      <c r="B16" s="620" t="s">
        <v>262</v>
      </c>
      <c r="C16" s="621"/>
      <c r="D16" s="621"/>
      <c r="E16" s="621"/>
      <c r="F16" s="621"/>
      <c r="G16" s="621"/>
      <c r="H16" s="621"/>
      <c r="I16" s="621"/>
      <c r="J16" s="621"/>
      <c r="K16" s="621"/>
      <c r="L16" s="621"/>
      <c r="M16" s="621"/>
      <c r="N16" s="621"/>
      <c r="O16" s="621"/>
      <c r="P16" s="621"/>
      <c r="Q16" s="622"/>
      <c r="R16" s="623" t="s">
        <v>228</v>
      </c>
      <c r="S16" s="626"/>
      <c r="T16" s="626"/>
      <c r="U16" s="626"/>
      <c r="V16" s="626"/>
      <c r="W16" s="626"/>
      <c r="X16" s="626"/>
      <c r="Y16" s="627"/>
      <c r="Z16" s="685" t="s">
        <v>228</v>
      </c>
      <c r="AA16" s="685"/>
      <c r="AB16" s="685"/>
      <c r="AC16" s="685"/>
      <c r="AD16" s="686" t="s">
        <v>177</v>
      </c>
      <c r="AE16" s="686"/>
      <c r="AF16" s="686"/>
      <c r="AG16" s="686"/>
      <c r="AH16" s="686"/>
      <c r="AI16" s="686"/>
      <c r="AJ16" s="686"/>
      <c r="AK16" s="686"/>
      <c r="AL16" s="628" t="s">
        <v>177</v>
      </c>
      <c r="AM16" s="629"/>
      <c r="AN16" s="629"/>
      <c r="AO16" s="687"/>
      <c r="AP16" s="620" t="s">
        <v>263</v>
      </c>
      <c r="AQ16" s="621"/>
      <c r="AR16" s="621"/>
      <c r="AS16" s="621"/>
      <c r="AT16" s="621"/>
      <c r="AU16" s="621"/>
      <c r="AV16" s="621"/>
      <c r="AW16" s="621"/>
      <c r="AX16" s="621"/>
      <c r="AY16" s="621"/>
      <c r="AZ16" s="621"/>
      <c r="BA16" s="621"/>
      <c r="BB16" s="621"/>
      <c r="BC16" s="621"/>
      <c r="BD16" s="621"/>
      <c r="BE16" s="621"/>
      <c r="BF16" s="622"/>
      <c r="BG16" s="623" t="s">
        <v>228</v>
      </c>
      <c r="BH16" s="626"/>
      <c r="BI16" s="626"/>
      <c r="BJ16" s="626"/>
      <c r="BK16" s="626"/>
      <c r="BL16" s="626"/>
      <c r="BM16" s="626"/>
      <c r="BN16" s="627"/>
      <c r="BO16" s="685" t="s">
        <v>177</v>
      </c>
      <c r="BP16" s="685"/>
      <c r="BQ16" s="685"/>
      <c r="BR16" s="685"/>
      <c r="BS16" s="631" t="s">
        <v>177</v>
      </c>
      <c r="BT16" s="626"/>
      <c r="BU16" s="626"/>
      <c r="BV16" s="626"/>
      <c r="BW16" s="626"/>
      <c r="BX16" s="626"/>
      <c r="BY16" s="626"/>
      <c r="BZ16" s="626"/>
      <c r="CA16" s="626"/>
      <c r="CB16" s="666"/>
      <c r="CD16" s="667" t="s">
        <v>264</v>
      </c>
      <c r="CE16" s="664"/>
      <c r="CF16" s="664"/>
      <c r="CG16" s="664"/>
      <c r="CH16" s="664"/>
      <c r="CI16" s="664"/>
      <c r="CJ16" s="664"/>
      <c r="CK16" s="664"/>
      <c r="CL16" s="664"/>
      <c r="CM16" s="664"/>
      <c r="CN16" s="664"/>
      <c r="CO16" s="664"/>
      <c r="CP16" s="664"/>
      <c r="CQ16" s="665"/>
      <c r="CR16" s="623">
        <v>51330</v>
      </c>
      <c r="CS16" s="626"/>
      <c r="CT16" s="626"/>
      <c r="CU16" s="626"/>
      <c r="CV16" s="626"/>
      <c r="CW16" s="626"/>
      <c r="CX16" s="626"/>
      <c r="CY16" s="627"/>
      <c r="CZ16" s="685">
        <v>0.1</v>
      </c>
      <c r="DA16" s="685"/>
      <c r="DB16" s="685"/>
      <c r="DC16" s="685"/>
      <c r="DD16" s="631" t="s">
        <v>228</v>
      </c>
      <c r="DE16" s="626"/>
      <c r="DF16" s="626"/>
      <c r="DG16" s="626"/>
      <c r="DH16" s="626"/>
      <c r="DI16" s="626"/>
      <c r="DJ16" s="626"/>
      <c r="DK16" s="626"/>
      <c r="DL16" s="626"/>
      <c r="DM16" s="626"/>
      <c r="DN16" s="626"/>
      <c r="DO16" s="626"/>
      <c r="DP16" s="627"/>
      <c r="DQ16" s="631">
        <v>44410</v>
      </c>
      <c r="DR16" s="626"/>
      <c r="DS16" s="626"/>
      <c r="DT16" s="626"/>
      <c r="DU16" s="626"/>
      <c r="DV16" s="626"/>
      <c r="DW16" s="626"/>
      <c r="DX16" s="626"/>
      <c r="DY16" s="626"/>
      <c r="DZ16" s="626"/>
      <c r="EA16" s="626"/>
      <c r="EB16" s="626"/>
      <c r="EC16" s="666"/>
    </row>
    <row r="17" spans="2:133" ht="11.25" customHeight="1" x14ac:dyDescent="0.15">
      <c r="B17" s="620" t="s">
        <v>265</v>
      </c>
      <c r="C17" s="621"/>
      <c r="D17" s="621"/>
      <c r="E17" s="621"/>
      <c r="F17" s="621"/>
      <c r="G17" s="621"/>
      <c r="H17" s="621"/>
      <c r="I17" s="621"/>
      <c r="J17" s="621"/>
      <c r="K17" s="621"/>
      <c r="L17" s="621"/>
      <c r="M17" s="621"/>
      <c r="N17" s="621"/>
      <c r="O17" s="621"/>
      <c r="P17" s="621"/>
      <c r="Q17" s="622"/>
      <c r="R17" s="623">
        <v>56017</v>
      </c>
      <c r="S17" s="626"/>
      <c r="T17" s="626"/>
      <c r="U17" s="626"/>
      <c r="V17" s="626"/>
      <c r="W17" s="626"/>
      <c r="X17" s="626"/>
      <c r="Y17" s="627"/>
      <c r="Z17" s="685">
        <v>0.1</v>
      </c>
      <c r="AA17" s="685"/>
      <c r="AB17" s="685"/>
      <c r="AC17" s="685"/>
      <c r="AD17" s="686">
        <v>56017</v>
      </c>
      <c r="AE17" s="686"/>
      <c r="AF17" s="686"/>
      <c r="AG17" s="686"/>
      <c r="AH17" s="686"/>
      <c r="AI17" s="686"/>
      <c r="AJ17" s="686"/>
      <c r="AK17" s="686"/>
      <c r="AL17" s="628">
        <v>0.2</v>
      </c>
      <c r="AM17" s="629"/>
      <c r="AN17" s="629"/>
      <c r="AO17" s="687"/>
      <c r="AP17" s="620" t="s">
        <v>266</v>
      </c>
      <c r="AQ17" s="621"/>
      <c r="AR17" s="621"/>
      <c r="AS17" s="621"/>
      <c r="AT17" s="621"/>
      <c r="AU17" s="621"/>
      <c r="AV17" s="621"/>
      <c r="AW17" s="621"/>
      <c r="AX17" s="621"/>
      <c r="AY17" s="621"/>
      <c r="AZ17" s="621"/>
      <c r="BA17" s="621"/>
      <c r="BB17" s="621"/>
      <c r="BC17" s="621"/>
      <c r="BD17" s="621"/>
      <c r="BE17" s="621"/>
      <c r="BF17" s="622"/>
      <c r="BG17" s="623" t="s">
        <v>228</v>
      </c>
      <c r="BH17" s="626"/>
      <c r="BI17" s="626"/>
      <c r="BJ17" s="626"/>
      <c r="BK17" s="626"/>
      <c r="BL17" s="626"/>
      <c r="BM17" s="626"/>
      <c r="BN17" s="627"/>
      <c r="BO17" s="685" t="s">
        <v>177</v>
      </c>
      <c r="BP17" s="685"/>
      <c r="BQ17" s="685"/>
      <c r="BR17" s="685"/>
      <c r="BS17" s="631" t="s">
        <v>177</v>
      </c>
      <c r="BT17" s="626"/>
      <c r="BU17" s="626"/>
      <c r="BV17" s="626"/>
      <c r="BW17" s="626"/>
      <c r="BX17" s="626"/>
      <c r="BY17" s="626"/>
      <c r="BZ17" s="626"/>
      <c r="CA17" s="626"/>
      <c r="CB17" s="666"/>
      <c r="CD17" s="667" t="s">
        <v>267</v>
      </c>
      <c r="CE17" s="664"/>
      <c r="CF17" s="664"/>
      <c r="CG17" s="664"/>
      <c r="CH17" s="664"/>
      <c r="CI17" s="664"/>
      <c r="CJ17" s="664"/>
      <c r="CK17" s="664"/>
      <c r="CL17" s="664"/>
      <c r="CM17" s="664"/>
      <c r="CN17" s="664"/>
      <c r="CO17" s="664"/>
      <c r="CP17" s="664"/>
      <c r="CQ17" s="665"/>
      <c r="CR17" s="623">
        <v>5056975</v>
      </c>
      <c r="CS17" s="626"/>
      <c r="CT17" s="626"/>
      <c r="CU17" s="626"/>
      <c r="CV17" s="626"/>
      <c r="CW17" s="626"/>
      <c r="CX17" s="626"/>
      <c r="CY17" s="627"/>
      <c r="CZ17" s="685">
        <v>8.6999999999999993</v>
      </c>
      <c r="DA17" s="685"/>
      <c r="DB17" s="685"/>
      <c r="DC17" s="685"/>
      <c r="DD17" s="631" t="s">
        <v>177</v>
      </c>
      <c r="DE17" s="626"/>
      <c r="DF17" s="626"/>
      <c r="DG17" s="626"/>
      <c r="DH17" s="626"/>
      <c r="DI17" s="626"/>
      <c r="DJ17" s="626"/>
      <c r="DK17" s="626"/>
      <c r="DL17" s="626"/>
      <c r="DM17" s="626"/>
      <c r="DN17" s="626"/>
      <c r="DO17" s="626"/>
      <c r="DP17" s="627"/>
      <c r="DQ17" s="631">
        <v>4890376</v>
      </c>
      <c r="DR17" s="626"/>
      <c r="DS17" s="626"/>
      <c r="DT17" s="626"/>
      <c r="DU17" s="626"/>
      <c r="DV17" s="626"/>
      <c r="DW17" s="626"/>
      <c r="DX17" s="626"/>
      <c r="DY17" s="626"/>
      <c r="DZ17" s="626"/>
      <c r="EA17" s="626"/>
      <c r="EB17" s="626"/>
      <c r="EC17" s="666"/>
    </row>
    <row r="18" spans="2:133" ht="11.25" customHeight="1" x14ac:dyDescent="0.15">
      <c r="B18" s="620" t="s">
        <v>268</v>
      </c>
      <c r="C18" s="621"/>
      <c r="D18" s="621"/>
      <c r="E18" s="621"/>
      <c r="F18" s="621"/>
      <c r="G18" s="621"/>
      <c r="H18" s="621"/>
      <c r="I18" s="621"/>
      <c r="J18" s="621"/>
      <c r="K18" s="621"/>
      <c r="L18" s="621"/>
      <c r="M18" s="621"/>
      <c r="N18" s="621"/>
      <c r="O18" s="621"/>
      <c r="P18" s="621"/>
      <c r="Q18" s="622"/>
      <c r="R18" s="623">
        <v>13363890</v>
      </c>
      <c r="S18" s="626"/>
      <c r="T18" s="626"/>
      <c r="U18" s="626"/>
      <c r="V18" s="626"/>
      <c r="W18" s="626"/>
      <c r="X18" s="626"/>
      <c r="Y18" s="627"/>
      <c r="Z18" s="685">
        <v>22.1</v>
      </c>
      <c r="AA18" s="685"/>
      <c r="AB18" s="685"/>
      <c r="AC18" s="685"/>
      <c r="AD18" s="686">
        <v>12259929</v>
      </c>
      <c r="AE18" s="686"/>
      <c r="AF18" s="686"/>
      <c r="AG18" s="686"/>
      <c r="AH18" s="686"/>
      <c r="AI18" s="686"/>
      <c r="AJ18" s="686"/>
      <c r="AK18" s="686"/>
      <c r="AL18" s="628">
        <v>44.1</v>
      </c>
      <c r="AM18" s="629"/>
      <c r="AN18" s="629"/>
      <c r="AO18" s="687"/>
      <c r="AP18" s="620" t="s">
        <v>269</v>
      </c>
      <c r="AQ18" s="621"/>
      <c r="AR18" s="621"/>
      <c r="AS18" s="621"/>
      <c r="AT18" s="621"/>
      <c r="AU18" s="621"/>
      <c r="AV18" s="621"/>
      <c r="AW18" s="621"/>
      <c r="AX18" s="621"/>
      <c r="AY18" s="621"/>
      <c r="AZ18" s="621"/>
      <c r="BA18" s="621"/>
      <c r="BB18" s="621"/>
      <c r="BC18" s="621"/>
      <c r="BD18" s="621"/>
      <c r="BE18" s="621"/>
      <c r="BF18" s="622"/>
      <c r="BG18" s="623" t="s">
        <v>228</v>
      </c>
      <c r="BH18" s="626"/>
      <c r="BI18" s="626"/>
      <c r="BJ18" s="626"/>
      <c r="BK18" s="626"/>
      <c r="BL18" s="626"/>
      <c r="BM18" s="626"/>
      <c r="BN18" s="627"/>
      <c r="BO18" s="685" t="s">
        <v>177</v>
      </c>
      <c r="BP18" s="685"/>
      <c r="BQ18" s="685"/>
      <c r="BR18" s="685"/>
      <c r="BS18" s="631" t="s">
        <v>177</v>
      </c>
      <c r="BT18" s="626"/>
      <c r="BU18" s="626"/>
      <c r="BV18" s="626"/>
      <c r="BW18" s="626"/>
      <c r="BX18" s="626"/>
      <c r="BY18" s="626"/>
      <c r="BZ18" s="626"/>
      <c r="CA18" s="626"/>
      <c r="CB18" s="666"/>
      <c r="CD18" s="667" t="s">
        <v>270</v>
      </c>
      <c r="CE18" s="664"/>
      <c r="CF18" s="664"/>
      <c r="CG18" s="664"/>
      <c r="CH18" s="664"/>
      <c r="CI18" s="664"/>
      <c r="CJ18" s="664"/>
      <c r="CK18" s="664"/>
      <c r="CL18" s="664"/>
      <c r="CM18" s="664"/>
      <c r="CN18" s="664"/>
      <c r="CO18" s="664"/>
      <c r="CP18" s="664"/>
      <c r="CQ18" s="665"/>
      <c r="CR18" s="623" t="s">
        <v>177</v>
      </c>
      <c r="CS18" s="626"/>
      <c r="CT18" s="626"/>
      <c r="CU18" s="626"/>
      <c r="CV18" s="626"/>
      <c r="CW18" s="626"/>
      <c r="CX18" s="626"/>
      <c r="CY18" s="627"/>
      <c r="CZ18" s="685" t="s">
        <v>177</v>
      </c>
      <c r="DA18" s="685"/>
      <c r="DB18" s="685"/>
      <c r="DC18" s="685"/>
      <c r="DD18" s="631" t="s">
        <v>177</v>
      </c>
      <c r="DE18" s="626"/>
      <c r="DF18" s="626"/>
      <c r="DG18" s="626"/>
      <c r="DH18" s="626"/>
      <c r="DI18" s="626"/>
      <c r="DJ18" s="626"/>
      <c r="DK18" s="626"/>
      <c r="DL18" s="626"/>
      <c r="DM18" s="626"/>
      <c r="DN18" s="626"/>
      <c r="DO18" s="626"/>
      <c r="DP18" s="627"/>
      <c r="DQ18" s="631" t="s">
        <v>228</v>
      </c>
      <c r="DR18" s="626"/>
      <c r="DS18" s="626"/>
      <c r="DT18" s="626"/>
      <c r="DU18" s="626"/>
      <c r="DV18" s="626"/>
      <c r="DW18" s="626"/>
      <c r="DX18" s="626"/>
      <c r="DY18" s="626"/>
      <c r="DZ18" s="626"/>
      <c r="EA18" s="626"/>
      <c r="EB18" s="626"/>
      <c r="EC18" s="666"/>
    </row>
    <row r="19" spans="2:133" ht="11.25" customHeight="1" x14ac:dyDescent="0.15">
      <c r="B19" s="620" t="s">
        <v>271</v>
      </c>
      <c r="C19" s="621"/>
      <c r="D19" s="621"/>
      <c r="E19" s="621"/>
      <c r="F19" s="621"/>
      <c r="G19" s="621"/>
      <c r="H19" s="621"/>
      <c r="I19" s="621"/>
      <c r="J19" s="621"/>
      <c r="K19" s="621"/>
      <c r="L19" s="621"/>
      <c r="M19" s="621"/>
      <c r="N19" s="621"/>
      <c r="O19" s="621"/>
      <c r="P19" s="621"/>
      <c r="Q19" s="622"/>
      <c r="R19" s="623">
        <v>12259929</v>
      </c>
      <c r="S19" s="626"/>
      <c r="T19" s="626"/>
      <c r="U19" s="626"/>
      <c r="V19" s="626"/>
      <c r="W19" s="626"/>
      <c r="X19" s="626"/>
      <c r="Y19" s="627"/>
      <c r="Z19" s="685">
        <v>20.3</v>
      </c>
      <c r="AA19" s="685"/>
      <c r="AB19" s="685"/>
      <c r="AC19" s="685"/>
      <c r="AD19" s="686">
        <v>12259929</v>
      </c>
      <c r="AE19" s="686"/>
      <c r="AF19" s="686"/>
      <c r="AG19" s="686"/>
      <c r="AH19" s="686"/>
      <c r="AI19" s="686"/>
      <c r="AJ19" s="686"/>
      <c r="AK19" s="686"/>
      <c r="AL19" s="628">
        <v>44.1</v>
      </c>
      <c r="AM19" s="629"/>
      <c r="AN19" s="629"/>
      <c r="AO19" s="687"/>
      <c r="AP19" s="620" t="s">
        <v>272</v>
      </c>
      <c r="AQ19" s="621"/>
      <c r="AR19" s="621"/>
      <c r="AS19" s="621"/>
      <c r="AT19" s="621"/>
      <c r="AU19" s="621"/>
      <c r="AV19" s="621"/>
      <c r="AW19" s="621"/>
      <c r="AX19" s="621"/>
      <c r="AY19" s="621"/>
      <c r="AZ19" s="621"/>
      <c r="BA19" s="621"/>
      <c r="BB19" s="621"/>
      <c r="BC19" s="621"/>
      <c r="BD19" s="621"/>
      <c r="BE19" s="621"/>
      <c r="BF19" s="622"/>
      <c r="BG19" s="623">
        <v>1321</v>
      </c>
      <c r="BH19" s="626"/>
      <c r="BI19" s="626"/>
      <c r="BJ19" s="626"/>
      <c r="BK19" s="626"/>
      <c r="BL19" s="626"/>
      <c r="BM19" s="626"/>
      <c r="BN19" s="627"/>
      <c r="BO19" s="685">
        <v>0</v>
      </c>
      <c r="BP19" s="685"/>
      <c r="BQ19" s="685"/>
      <c r="BR19" s="685"/>
      <c r="BS19" s="631" t="s">
        <v>177</v>
      </c>
      <c r="BT19" s="626"/>
      <c r="BU19" s="626"/>
      <c r="BV19" s="626"/>
      <c r="BW19" s="626"/>
      <c r="BX19" s="626"/>
      <c r="BY19" s="626"/>
      <c r="BZ19" s="626"/>
      <c r="CA19" s="626"/>
      <c r="CB19" s="666"/>
      <c r="CD19" s="667" t="s">
        <v>273</v>
      </c>
      <c r="CE19" s="664"/>
      <c r="CF19" s="664"/>
      <c r="CG19" s="664"/>
      <c r="CH19" s="664"/>
      <c r="CI19" s="664"/>
      <c r="CJ19" s="664"/>
      <c r="CK19" s="664"/>
      <c r="CL19" s="664"/>
      <c r="CM19" s="664"/>
      <c r="CN19" s="664"/>
      <c r="CO19" s="664"/>
      <c r="CP19" s="664"/>
      <c r="CQ19" s="665"/>
      <c r="CR19" s="623" t="s">
        <v>228</v>
      </c>
      <c r="CS19" s="626"/>
      <c r="CT19" s="626"/>
      <c r="CU19" s="626"/>
      <c r="CV19" s="626"/>
      <c r="CW19" s="626"/>
      <c r="CX19" s="626"/>
      <c r="CY19" s="627"/>
      <c r="CZ19" s="685" t="s">
        <v>177</v>
      </c>
      <c r="DA19" s="685"/>
      <c r="DB19" s="685"/>
      <c r="DC19" s="685"/>
      <c r="DD19" s="631" t="s">
        <v>228</v>
      </c>
      <c r="DE19" s="626"/>
      <c r="DF19" s="626"/>
      <c r="DG19" s="626"/>
      <c r="DH19" s="626"/>
      <c r="DI19" s="626"/>
      <c r="DJ19" s="626"/>
      <c r="DK19" s="626"/>
      <c r="DL19" s="626"/>
      <c r="DM19" s="626"/>
      <c r="DN19" s="626"/>
      <c r="DO19" s="626"/>
      <c r="DP19" s="627"/>
      <c r="DQ19" s="631" t="s">
        <v>228</v>
      </c>
      <c r="DR19" s="626"/>
      <c r="DS19" s="626"/>
      <c r="DT19" s="626"/>
      <c r="DU19" s="626"/>
      <c r="DV19" s="626"/>
      <c r="DW19" s="626"/>
      <c r="DX19" s="626"/>
      <c r="DY19" s="626"/>
      <c r="DZ19" s="626"/>
      <c r="EA19" s="626"/>
      <c r="EB19" s="626"/>
      <c r="EC19" s="666"/>
    </row>
    <row r="20" spans="2:133" ht="11.25" customHeight="1" x14ac:dyDescent="0.15">
      <c r="B20" s="620" t="s">
        <v>274</v>
      </c>
      <c r="C20" s="621"/>
      <c r="D20" s="621"/>
      <c r="E20" s="621"/>
      <c r="F20" s="621"/>
      <c r="G20" s="621"/>
      <c r="H20" s="621"/>
      <c r="I20" s="621"/>
      <c r="J20" s="621"/>
      <c r="K20" s="621"/>
      <c r="L20" s="621"/>
      <c r="M20" s="621"/>
      <c r="N20" s="621"/>
      <c r="O20" s="621"/>
      <c r="P20" s="621"/>
      <c r="Q20" s="622"/>
      <c r="R20" s="623">
        <v>1103961</v>
      </c>
      <c r="S20" s="626"/>
      <c r="T20" s="626"/>
      <c r="U20" s="626"/>
      <c r="V20" s="626"/>
      <c r="W20" s="626"/>
      <c r="X20" s="626"/>
      <c r="Y20" s="627"/>
      <c r="Z20" s="685">
        <v>1.8</v>
      </c>
      <c r="AA20" s="685"/>
      <c r="AB20" s="685"/>
      <c r="AC20" s="685"/>
      <c r="AD20" s="686" t="s">
        <v>177</v>
      </c>
      <c r="AE20" s="686"/>
      <c r="AF20" s="686"/>
      <c r="AG20" s="686"/>
      <c r="AH20" s="686"/>
      <c r="AI20" s="686"/>
      <c r="AJ20" s="686"/>
      <c r="AK20" s="686"/>
      <c r="AL20" s="628" t="s">
        <v>177</v>
      </c>
      <c r="AM20" s="629"/>
      <c r="AN20" s="629"/>
      <c r="AO20" s="687"/>
      <c r="AP20" s="620" t="s">
        <v>275</v>
      </c>
      <c r="AQ20" s="621"/>
      <c r="AR20" s="621"/>
      <c r="AS20" s="621"/>
      <c r="AT20" s="621"/>
      <c r="AU20" s="621"/>
      <c r="AV20" s="621"/>
      <c r="AW20" s="621"/>
      <c r="AX20" s="621"/>
      <c r="AY20" s="621"/>
      <c r="AZ20" s="621"/>
      <c r="BA20" s="621"/>
      <c r="BB20" s="621"/>
      <c r="BC20" s="621"/>
      <c r="BD20" s="621"/>
      <c r="BE20" s="621"/>
      <c r="BF20" s="622"/>
      <c r="BG20" s="623">
        <v>1321</v>
      </c>
      <c r="BH20" s="626"/>
      <c r="BI20" s="626"/>
      <c r="BJ20" s="626"/>
      <c r="BK20" s="626"/>
      <c r="BL20" s="626"/>
      <c r="BM20" s="626"/>
      <c r="BN20" s="627"/>
      <c r="BO20" s="685">
        <v>0</v>
      </c>
      <c r="BP20" s="685"/>
      <c r="BQ20" s="685"/>
      <c r="BR20" s="685"/>
      <c r="BS20" s="631" t="s">
        <v>177</v>
      </c>
      <c r="BT20" s="626"/>
      <c r="BU20" s="626"/>
      <c r="BV20" s="626"/>
      <c r="BW20" s="626"/>
      <c r="BX20" s="626"/>
      <c r="BY20" s="626"/>
      <c r="BZ20" s="626"/>
      <c r="CA20" s="626"/>
      <c r="CB20" s="666"/>
      <c r="CD20" s="667" t="s">
        <v>276</v>
      </c>
      <c r="CE20" s="664"/>
      <c r="CF20" s="664"/>
      <c r="CG20" s="664"/>
      <c r="CH20" s="664"/>
      <c r="CI20" s="664"/>
      <c r="CJ20" s="664"/>
      <c r="CK20" s="664"/>
      <c r="CL20" s="664"/>
      <c r="CM20" s="664"/>
      <c r="CN20" s="664"/>
      <c r="CO20" s="664"/>
      <c r="CP20" s="664"/>
      <c r="CQ20" s="665"/>
      <c r="CR20" s="623">
        <v>58342078</v>
      </c>
      <c r="CS20" s="626"/>
      <c r="CT20" s="626"/>
      <c r="CU20" s="626"/>
      <c r="CV20" s="626"/>
      <c r="CW20" s="626"/>
      <c r="CX20" s="626"/>
      <c r="CY20" s="627"/>
      <c r="CZ20" s="685">
        <v>100</v>
      </c>
      <c r="DA20" s="685"/>
      <c r="DB20" s="685"/>
      <c r="DC20" s="685"/>
      <c r="DD20" s="631">
        <v>8954115</v>
      </c>
      <c r="DE20" s="626"/>
      <c r="DF20" s="626"/>
      <c r="DG20" s="626"/>
      <c r="DH20" s="626"/>
      <c r="DI20" s="626"/>
      <c r="DJ20" s="626"/>
      <c r="DK20" s="626"/>
      <c r="DL20" s="626"/>
      <c r="DM20" s="626"/>
      <c r="DN20" s="626"/>
      <c r="DO20" s="626"/>
      <c r="DP20" s="627"/>
      <c r="DQ20" s="631">
        <v>32440922</v>
      </c>
      <c r="DR20" s="626"/>
      <c r="DS20" s="626"/>
      <c r="DT20" s="626"/>
      <c r="DU20" s="626"/>
      <c r="DV20" s="626"/>
      <c r="DW20" s="626"/>
      <c r="DX20" s="626"/>
      <c r="DY20" s="626"/>
      <c r="DZ20" s="626"/>
      <c r="EA20" s="626"/>
      <c r="EB20" s="626"/>
      <c r="EC20" s="666"/>
    </row>
    <row r="21" spans="2:133" ht="11.25" customHeight="1" x14ac:dyDescent="0.15">
      <c r="B21" s="620" t="s">
        <v>277</v>
      </c>
      <c r="C21" s="621"/>
      <c r="D21" s="621"/>
      <c r="E21" s="621"/>
      <c r="F21" s="621"/>
      <c r="G21" s="621"/>
      <c r="H21" s="621"/>
      <c r="I21" s="621"/>
      <c r="J21" s="621"/>
      <c r="K21" s="621"/>
      <c r="L21" s="621"/>
      <c r="M21" s="621"/>
      <c r="N21" s="621"/>
      <c r="O21" s="621"/>
      <c r="P21" s="621"/>
      <c r="Q21" s="622"/>
      <c r="R21" s="623" t="s">
        <v>228</v>
      </c>
      <c r="S21" s="626"/>
      <c r="T21" s="626"/>
      <c r="U21" s="626"/>
      <c r="V21" s="626"/>
      <c r="W21" s="626"/>
      <c r="X21" s="626"/>
      <c r="Y21" s="627"/>
      <c r="Z21" s="685" t="s">
        <v>177</v>
      </c>
      <c r="AA21" s="685"/>
      <c r="AB21" s="685"/>
      <c r="AC21" s="685"/>
      <c r="AD21" s="686" t="s">
        <v>228</v>
      </c>
      <c r="AE21" s="686"/>
      <c r="AF21" s="686"/>
      <c r="AG21" s="686"/>
      <c r="AH21" s="686"/>
      <c r="AI21" s="686"/>
      <c r="AJ21" s="686"/>
      <c r="AK21" s="686"/>
      <c r="AL21" s="628" t="s">
        <v>228</v>
      </c>
      <c r="AM21" s="629"/>
      <c r="AN21" s="629"/>
      <c r="AO21" s="687"/>
      <c r="AP21" s="731" t="s">
        <v>278</v>
      </c>
      <c r="AQ21" s="738"/>
      <c r="AR21" s="738"/>
      <c r="AS21" s="738"/>
      <c r="AT21" s="738"/>
      <c r="AU21" s="738"/>
      <c r="AV21" s="738"/>
      <c r="AW21" s="738"/>
      <c r="AX21" s="738"/>
      <c r="AY21" s="738"/>
      <c r="AZ21" s="738"/>
      <c r="BA21" s="738"/>
      <c r="BB21" s="738"/>
      <c r="BC21" s="738"/>
      <c r="BD21" s="738"/>
      <c r="BE21" s="738"/>
      <c r="BF21" s="733"/>
      <c r="BG21" s="623">
        <v>1321</v>
      </c>
      <c r="BH21" s="626"/>
      <c r="BI21" s="626"/>
      <c r="BJ21" s="626"/>
      <c r="BK21" s="626"/>
      <c r="BL21" s="626"/>
      <c r="BM21" s="626"/>
      <c r="BN21" s="627"/>
      <c r="BO21" s="685">
        <v>0</v>
      </c>
      <c r="BP21" s="685"/>
      <c r="BQ21" s="685"/>
      <c r="BR21" s="685"/>
      <c r="BS21" s="631" t="s">
        <v>177</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279</v>
      </c>
      <c r="C22" s="621"/>
      <c r="D22" s="621"/>
      <c r="E22" s="621"/>
      <c r="F22" s="621"/>
      <c r="G22" s="621"/>
      <c r="H22" s="621"/>
      <c r="I22" s="621"/>
      <c r="J22" s="621"/>
      <c r="K22" s="621"/>
      <c r="L22" s="621"/>
      <c r="M22" s="621"/>
      <c r="N22" s="621"/>
      <c r="O22" s="621"/>
      <c r="P22" s="621"/>
      <c r="Q22" s="622"/>
      <c r="R22" s="623">
        <v>27797184</v>
      </c>
      <c r="S22" s="626"/>
      <c r="T22" s="626"/>
      <c r="U22" s="626"/>
      <c r="V22" s="626"/>
      <c r="W22" s="626"/>
      <c r="X22" s="626"/>
      <c r="Y22" s="627"/>
      <c r="Z22" s="685">
        <v>46</v>
      </c>
      <c r="AA22" s="685"/>
      <c r="AB22" s="685"/>
      <c r="AC22" s="685"/>
      <c r="AD22" s="686">
        <v>26693223</v>
      </c>
      <c r="AE22" s="686"/>
      <c r="AF22" s="686"/>
      <c r="AG22" s="686"/>
      <c r="AH22" s="686"/>
      <c r="AI22" s="686"/>
      <c r="AJ22" s="686"/>
      <c r="AK22" s="686"/>
      <c r="AL22" s="628">
        <v>96.1</v>
      </c>
      <c r="AM22" s="629"/>
      <c r="AN22" s="629"/>
      <c r="AO22" s="687"/>
      <c r="AP22" s="731" t="s">
        <v>280</v>
      </c>
      <c r="AQ22" s="738"/>
      <c r="AR22" s="738"/>
      <c r="AS22" s="738"/>
      <c r="AT22" s="738"/>
      <c r="AU22" s="738"/>
      <c r="AV22" s="738"/>
      <c r="AW22" s="738"/>
      <c r="AX22" s="738"/>
      <c r="AY22" s="738"/>
      <c r="AZ22" s="738"/>
      <c r="BA22" s="738"/>
      <c r="BB22" s="738"/>
      <c r="BC22" s="738"/>
      <c r="BD22" s="738"/>
      <c r="BE22" s="738"/>
      <c r="BF22" s="733"/>
      <c r="BG22" s="623" t="s">
        <v>228</v>
      </c>
      <c r="BH22" s="626"/>
      <c r="BI22" s="626"/>
      <c r="BJ22" s="626"/>
      <c r="BK22" s="626"/>
      <c r="BL22" s="626"/>
      <c r="BM22" s="626"/>
      <c r="BN22" s="627"/>
      <c r="BO22" s="685" t="s">
        <v>177</v>
      </c>
      <c r="BP22" s="685"/>
      <c r="BQ22" s="685"/>
      <c r="BR22" s="685"/>
      <c r="BS22" s="631" t="s">
        <v>177</v>
      </c>
      <c r="BT22" s="626"/>
      <c r="BU22" s="626"/>
      <c r="BV22" s="626"/>
      <c r="BW22" s="626"/>
      <c r="BX22" s="626"/>
      <c r="BY22" s="626"/>
      <c r="BZ22" s="626"/>
      <c r="CA22" s="626"/>
      <c r="CB22" s="666"/>
      <c r="CD22" s="740" t="s">
        <v>281</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282</v>
      </c>
      <c r="C23" s="621"/>
      <c r="D23" s="621"/>
      <c r="E23" s="621"/>
      <c r="F23" s="621"/>
      <c r="G23" s="621"/>
      <c r="H23" s="621"/>
      <c r="I23" s="621"/>
      <c r="J23" s="621"/>
      <c r="K23" s="621"/>
      <c r="L23" s="621"/>
      <c r="M23" s="621"/>
      <c r="N23" s="621"/>
      <c r="O23" s="621"/>
      <c r="P23" s="621"/>
      <c r="Q23" s="622"/>
      <c r="R23" s="623">
        <v>11446</v>
      </c>
      <c r="S23" s="626"/>
      <c r="T23" s="626"/>
      <c r="U23" s="626"/>
      <c r="V23" s="626"/>
      <c r="W23" s="626"/>
      <c r="X23" s="626"/>
      <c r="Y23" s="627"/>
      <c r="Z23" s="685">
        <v>0</v>
      </c>
      <c r="AA23" s="685"/>
      <c r="AB23" s="685"/>
      <c r="AC23" s="685"/>
      <c r="AD23" s="686">
        <v>11446</v>
      </c>
      <c r="AE23" s="686"/>
      <c r="AF23" s="686"/>
      <c r="AG23" s="686"/>
      <c r="AH23" s="686"/>
      <c r="AI23" s="686"/>
      <c r="AJ23" s="686"/>
      <c r="AK23" s="686"/>
      <c r="AL23" s="628">
        <v>0</v>
      </c>
      <c r="AM23" s="629"/>
      <c r="AN23" s="629"/>
      <c r="AO23" s="687"/>
      <c r="AP23" s="731" t="s">
        <v>283</v>
      </c>
      <c r="AQ23" s="738"/>
      <c r="AR23" s="738"/>
      <c r="AS23" s="738"/>
      <c r="AT23" s="738"/>
      <c r="AU23" s="738"/>
      <c r="AV23" s="738"/>
      <c r="AW23" s="738"/>
      <c r="AX23" s="738"/>
      <c r="AY23" s="738"/>
      <c r="AZ23" s="738"/>
      <c r="BA23" s="738"/>
      <c r="BB23" s="738"/>
      <c r="BC23" s="738"/>
      <c r="BD23" s="738"/>
      <c r="BE23" s="738"/>
      <c r="BF23" s="733"/>
      <c r="BG23" s="623" t="s">
        <v>177</v>
      </c>
      <c r="BH23" s="626"/>
      <c r="BI23" s="626"/>
      <c r="BJ23" s="626"/>
      <c r="BK23" s="626"/>
      <c r="BL23" s="626"/>
      <c r="BM23" s="626"/>
      <c r="BN23" s="627"/>
      <c r="BO23" s="685" t="s">
        <v>228</v>
      </c>
      <c r="BP23" s="685"/>
      <c r="BQ23" s="685"/>
      <c r="BR23" s="685"/>
      <c r="BS23" s="631" t="s">
        <v>177</v>
      </c>
      <c r="BT23" s="626"/>
      <c r="BU23" s="626"/>
      <c r="BV23" s="626"/>
      <c r="BW23" s="626"/>
      <c r="BX23" s="626"/>
      <c r="BY23" s="626"/>
      <c r="BZ23" s="626"/>
      <c r="CA23" s="626"/>
      <c r="CB23" s="666"/>
      <c r="CD23" s="740" t="s">
        <v>222</v>
      </c>
      <c r="CE23" s="741"/>
      <c r="CF23" s="741"/>
      <c r="CG23" s="741"/>
      <c r="CH23" s="741"/>
      <c r="CI23" s="741"/>
      <c r="CJ23" s="741"/>
      <c r="CK23" s="741"/>
      <c r="CL23" s="741"/>
      <c r="CM23" s="741"/>
      <c r="CN23" s="741"/>
      <c r="CO23" s="741"/>
      <c r="CP23" s="741"/>
      <c r="CQ23" s="742"/>
      <c r="CR23" s="740" t="s">
        <v>284</v>
      </c>
      <c r="CS23" s="741"/>
      <c r="CT23" s="741"/>
      <c r="CU23" s="741"/>
      <c r="CV23" s="741"/>
      <c r="CW23" s="741"/>
      <c r="CX23" s="741"/>
      <c r="CY23" s="742"/>
      <c r="CZ23" s="740" t="s">
        <v>285</v>
      </c>
      <c r="DA23" s="741"/>
      <c r="DB23" s="741"/>
      <c r="DC23" s="742"/>
      <c r="DD23" s="740" t="s">
        <v>286</v>
      </c>
      <c r="DE23" s="741"/>
      <c r="DF23" s="741"/>
      <c r="DG23" s="741"/>
      <c r="DH23" s="741"/>
      <c r="DI23" s="741"/>
      <c r="DJ23" s="741"/>
      <c r="DK23" s="742"/>
      <c r="DL23" s="749" t="s">
        <v>287</v>
      </c>
      <c r="DM23" s="750"/>
      <c r="DN23" s="750"/>
      <c r="DO23" s="750"/>
      <c r="DP23" s="750"/>
      <c r="DQ23" s="750"/>
      <c r="DR23" s="750"/>
      <c r="DS23" s="750"/>
      <c r="DT23" s="750"/>
      <c r="DU23" s="750"/>
      <c r="DV23" s="751"/>
      <c r="DW23" s="740" t="s">
        <v>288</v>
      </c>
      <c r="DX23" s="741"/>
      <c r="DY23" s="741"/>
      <c r="DZ23" s="741"/>
      <c r="EA23" s="741"/>
      <c r="EB23" s="741"/>
      <c r="EC23" s="742"/>
    </row>
    <row r="24" spans="2:133" ht="11.25" customHeight="1" x14ac:dyDescent="0.15">
      <c r="B24" s="620" t="s">
        <v>289</v>
      </c>
      <c r="C24" s="621"/>
      <c r="D24" s="621"/>
      <c r="E24" s="621"/>
      <c r="F24" s="621"/>
      <c r="G24" s="621"/>
      <c r="H24" s="621"/>
      <c r="I24" s="621"/>
      <c r="J24" s="621"/>
      <c r="K24" s="621"/>
      <c r="L24" s="621"/>
      <c r="M24" s="621"/>
      <c r="N24" s="621"/>
      <c r="O24" s="621"/>
      <c r="P24" s="621"/>
      <c r="Q24" s="622"/>
      <c r="R24" s="623">
        <v>560964</v>
      </c>
      <c r="S24" s="626"/>
      <c r="T24" s="626"/>
      <c r="U24" s="626"/>
      <c r="V24" s="626"/>
      <c r="W24" s="626"/>
      <c r="X24" s="626"/>
      <c r="Y24" s="627"/>
      <c r="Z24" s="685">
        <v>0.9</v>
      </c>
      <c r="AA24" s="685"/>
      <c r="AB24" s="685"/>
      <c r="AC24" s="685"/>
      <c r="AD24" s="686" t="s">
        <v>228</v>
      </c>
      <c r="AE24" s="686"/>
      <c r="AF24" s="686"/>
      <c r="AG24" s="686"/>
      <c r="AH24" s="686"/>
      <c r="AI24" s="686"/>
      <c r="AJ24" s="686"/>
      <c r="AK24" s="686"/>
      <c r="AL24" s="628" t="s">
        <v>228</v>
      </c>
      <c r="AM24" s="629"/>
      <c r="AN24" s="629"/>
      <c r="AO24" s="687"/>
      <c r="AP24" s="731" t="s">
        <v>290</v>
      </c>
      <c r="AQ24" s="738"/>
      <c r="AR24" s="738"/>
      <c r="AS24" s="738"/>
      <c r="AT24" s="738"/>
      <c r="AU24" s="738"/>
      <c r="AV24" s="738"/>
      <c r="AW24" s="738"/>
      <c r="AX24" s="738"/>
      <c r="AY24" s="738"/>
      <c r="AZ24" s="738"/>
      <c r="BA24" s="738"/>
      <c r="BB24" s="738"/>
      <c r="BC24" s="738"/>
      <c r="BD24" s="738"/>
      <c r="BE24" s="738"/>
      <c r="BF24" s="733"/>
      <c r="BG24" s="623" t="s">
        <v>177</v>
      </c>
      <c r="BH24" s="626"/>
      <c r="BI24" s="626"/>
      <c r="BJ24" s="626"/>
      <c r="BK24" s="626"/>
      <c r="BL24" s="626"/>
      <c r="BM24" s="626"/>
      <c r="BN24" s="627"/>
      <c r="BO24" s="685" t="s">
        <v>177</v>
      </c>
      <c r="BP24" s="685"/>
      <c r="BQ24" s="685"/>
      <c r="BR24" s="685"/>
      <c r="BS24" s="631" t="s">
        <v>228</v>
      </c>
      <c r="BT24" s="626"/>
      <c r="BU24" s="626"/>
      <c r="BV24" s="626"/>
      <c r="BW24" s="626"/>
      <c r="BX24" s="626"/>
      <c r="BY24" s="626"/>
      <c r="BZ24" s="626"/>
      <c r="CA24" s="626"/>
      <c r="CB24" s="666"/>
      <c r="CD24" s="694" t="s">
        <v>291</v>
      </c>
      <c r="CE24" s="695"/>
      <c r="CF24" s="695"/>
      <c r="CG24" s="695"/>
      <c r="CH24" s="695"/>
      <c r="CI24" s="695"/>
      <c r="CJ24" s="695"/>
      <c r="CK24" s="695"/>
      <c r="CL24" s="695"/>
      <c r="CM24" s="695"/>
      <c r="CN24" s="695"/>
      <c r="CO24" s="695"/>
      <c r="CP24" s="695"/>
      <c r="CQ24" s="696"/>
      <c r="CR24" s="688">
        <v>31730102</v>
      </c>
      <c r="CS24" s="689"/>
      <c r="CT24" s="689"/>
      <c r="CU24" s="689"/>
      <c r="CV24" s="689"/>
      <c r="CW24" s="689"/>
      <c r="CX24" s="689"/>
      <c r="CY24" s="735"/>
      <c r="CZ24" s="736">
        <v>54.4</v>
      </c>
      <c r="DA24" s="705"/>
      <c r="DB24" s="705"/>
      <c r="DC24" s="739"/>
      <c r="DD24" s="734">
        <v>17103414</v>
      </c>
      <c r="DE24" s="689"/>
      <c r="DF24" s="689"/>
      <c r="DG24" s="689"/>
      <c r="DH24" s="689"/>
      <c r="DI24" s="689"/>
      <c r="DJ24" s="689"/>
      <c r="DK24" s="735"/>
      <c r="DL24" s="734">
        <v>16763192</v>
      </c>
      <c r="DM24" s="689"/>
      <c r="DN24" s="689"/>
      <c r="DO24" s="689"/>
      <c r="DP24" s="689"/>
      <c r="DQ24" s="689"/>
      <c r="DR24" s="689"/>
      <c r="DS24" s="689"/>
      <c r="DT24" s="689"/>
      <c r="DU24" s="689"/>
      <c r="DV24" s="735"/>
      <c r="DW24" s="736">
        <v>57.5</v>
      </c>
      <c r="DX24" s="705"/>
      <c r="DY24" s="705"/>
      <c r="DZ24" s="705"/>
      <c r="EA24" s="705"/>
      <c r="EB24" s="705"/>
      <c r="EC24" s="737"/>
    </row>
    <row r="25" spans="2:133" ht="11.25" customHeight="1" x14ac:dyDescent="0.15">
      <c r="B25" s="620" t="s">
        <v>292</v>
      </c>
      <c r="C25" s="621"/>
      <c r="D25" s="621"/>
      <c r="E25" s="621"/>
      <c r="F25" s="621"/>
      <c r="G25" s="621"/>
      <c r="H25" s="621"/>
      <c r="I25" s="621"/>
      <c r="J25" s="621"/>
      <c r="K25" s="621"/>
      <c r="L25" s="621"/>
      <c r="M25" s="621"/>
      <c r="N25" s="621"/>
      <c r="O25" s="621"/>
      <c r="P25" s="621"/>
      <c r="Q25" s="622"/>
      <c r="R25" s="623">
        <v>414105</v>
      </c>
      <c r="S25" s="626"/>
      <c r="T25" s="626"/>
      <c r="U25" s="626"/>
      <c r="V25" s="626"/>
      <c r="W25" s="626"/>
      <c r="X25" s="626"/>
      <c r="Y25" s="627"/>
      <c r="Z25" s="685">
        <v>0.7</v>
      </c>
      <c r="AA25" s="685"/>
      <c r="AB25" s="685"/>
      <c r="AC25" s="685"/>
      <c r="AD25" s="686" t="s">
        <v>228</v>
      </c>
      <c r="AE25" s="686"/>
      <c r="AF25" s="686"/>
      <c r="AG25" s="686"/>
      <c r="AH25" s="686"/>
      <c r="AI25" s="686"/>
      <c r="AJ25" s="686"/>
      <c r="AK25" s="686"/>
      <c r="AL25" s="628" t="s">
        <v>177</v>
      </c>
      <c r="AM25" s="629"/>
      <c r="AN25" s="629"/>
      <c r="AO25" s="687"/>
      <c r="AP25" s="731" t="s">
        <v>293</v>
      </c>
      <c r="AQ25" s="738"/>
      <c r="AR25" s="738"/>
      <c r="AS25" s="738"/>
      <c r="AT25" s="738"/>
      <c r="AU25" s="738"/>
      <c r="AV25" s="738"/>
      <c r="AW25" s="738"/>
      <c r="AX25" s="738"/>
      <c r="AY25" s="738"/>
      <c r="AZ25" s="738"/>
      <c r="BA25" s="738"/>
      <c r="BB25" s="738"/>
      <c r="BC25" s="738"/>
      <c r="BD25" s="738"/>
      <c r="BE25" s="738"/>
      <c r="BF25" s="733"/>
      <c r="BG25" s="623" t="s">
        <v>177</v>
      </c>
      <c r="BH25" s="626"/>
      <c r="BI25" s="626"/>
      <c r="BJ25" s="626"/>
      <c r="BK25" s="626"/>
      <c r="BL25" s="626"/>
      <c r="BM25" s="626"/>
      <c r="BN25" s="627"/>
      <c r="BO25" s="685" t="s">
        <v>228</v>
      </c>
      <c r="BP25" s="685"/>
      <c r="BQ25" s="685"/>
      <c r="BR25" s="685"/>
      <c r="BS25" s="631" t="s">
        <v>177</v>
      </c>
      <c r="BT25" s="626"/>
      <c r="BU25" s="626"/>
      <c r="BV25" s="626"/>
      <c r="BW25" s="626"/>
      <c r="BX25" s="626"/>
      <c r="BY25" s="626"/>
      <c r="BZ25" s="626"/>
      <c r="CA25" s="626"/>
      <c r="CB25" s="666"/>
      <c r="CD25" s="667" t="s">
        <v>294</v>
      </c>
      <c r="CE25" s="664"/>
      <c r="CF25" s="664"/>
      <c r="CG25" s="664"/>
      <c r="CH25" s="664"/>
      <c r="CI25" s="664"/>
      <c r="CJ25" s="664"/>
      <c r="CK25" s="664"/>
      <c r="CL25" s="664"/>
      <c r="CM25" s="664"/>
      <c r="CN25" s="664"/>
      <c r="CO25" s="664"/>
      <c r="CP25" s="664"/>
      <c r="CQ25" s="665"/>
      <c r="CR25" s="623">
        <v>6918921</v>
      </c>
      <c r="CS25" s="624"/>
      <c r="CT25" s="624"/>
      <c r="CU25" s="624"/>
      <c r="CV25" s="624"/>
      <c r="CW25" s="624"/>
      <c r="CX25" s="624"/>
      <c r="CY25" s="625"/>
      <c r="CZ25" s="628">
        <v>11.9</v>
      </c>
      <c r="DA25" s="657"/>
      <c r="DB25" s="657"/>
      <c r="DC25" s="658"/>
      <c r="DD25" s="631">
        <v>6512113</v>
      </c>
      <c r="DE25" s="624"/>
      <c r="DF25" s="624"/>
      <c r="DG25" s="624"/>
      <c r="DH25" s="624"/>
      <c r="DI25" s="624"/>
      <c r="DJ25" s="624"/>
      <c r="DK25" s="625"/>
      <c r="DL25" s="631">
        <v>6239135</v>
      </c>
      <c r="DM25" s="624"/>
      <c r="DN25" s="624"/>
      <c r="DO25" s="624"/>
      <c r="DP25" s="624"/>
      <c r="DQ25" s="624"/>
      <c r="DR25" s="624"/>
      <c r="DS25" s="624"/>
      <c r="DT25" s="624"/>
      <c r="DU25" s="624"/>
      <c r="DV25" s="625"/>
      <c r="DW25" s="628">
        <v>21.4</v>
      </c>
      <c r="DX25" s="657"/>
      <c r="DY25" s="657"/>
      <c r="DZ25" s="657"/>
      <c r="EA25" s="657"/>
      <c r="EB25" s="657"/>
      <c r="EC25" s="659"/>
    </row>
    <row r="26" spans="2:133" ht="11.25" customHeight="1" x14ac:dyDescent="0.15">
      <c r="B26" s="620" t="s">
        <v>295</v>
      </c>
      <c r="C26" s="621"/>
      <c r="D26" s="621"/>
      <c r="E26" s="621"/>
      <c r="F26" s="621"/>
      <c r="G26" s="621"/>
      <c r="H26" s="621"/>
      <c r="I26" s="621"/>
      <c r="J26" s="621"/>
      <c r="K26" s="621"/>
      <c r="L26" s="621"/>
      <c r="M26" s="621"/>
      <c r="N26" s="621"/>
      <c r="O26" s="621"/>
      <c r="P26" s="621"/>
      <c r="Q26" s="622"/>
      <c r="R26" s="623">
        <v>369777</v>
      </c>
      <c r="S26" s="626"/>
      <c r="T26" s="626"/>
      <c r="U26" s="626"/>
      <c r="V26" s="626"/>
      <c r="W26" s="626"/>
      <c r="X26" s="626"/>
      <c r="Y26" s="627"/>
      <c r="Z26" s="685">
        <v>0.6</v>
      </c>
      <c r="AA26" s="685"/>
      <c r="AB26" s="685"/>
      <c r="AC26" s="685"/>
      <c r="AD26" s="686" t="s">
        <v>228</v>
      </c>
      <c r="AE26" s="686"/>
      <c r="AF26" s="686"/>
      <c r="AG26" s="686"/>
      <c r="AH26" s="686"/>
      <c r="AI26" s="686"/>
      <c r="AJ26" s="686"/>
      <c r="AK26" s="686"/>
      <c r="AL26" s="628" t="s">
        <v>228</v>
      </c>
      <c r="AM26" s="629"/>
      <c r="AN26" s="629"/>
      <c r="AO26" s="687"/>
      <c r="AP26" s="731" t="s">
        <v>296</v>
      </c>
      <c r="AQ26" s="732"/>
      <c r="AR26" s="732"/>
      <c r="AS26" s="732"/>
      <c r="AT26" s="732"/>
      <c r="AU26" s="732"/>
      <c r="AV26" s="732"/>
      <c r="AW26" s="732"/>
      <c r="AX26" s="732"/>
      <c r="AY26" s="732"/>
      <c r="AZ26" s="732"/>
      <c r="BA26" s="732"/>
      <c r="BB26" s="732"/>
      <c r="BC26" s="732"/>
      <c r="BD26" s="732"/>
      <c r="BE26" s="732"/>
      <c r="BF26" s="733"/>
      <c r="BG26" s="623" t="s">
        <v>228</v>
      </c>
      <c r="BH26" s="626"/>
      <c r="BI26" s="626"/>
      <c r="BJ26" s="626"/>
      <c r="BK26" s="626"/>
      <c r="BL26" s="626"/>
      <c r="BM26" s="626"/>
      <c r="BN26" s="627"/>
      <c r="BO26" s="685" t="s">
        <v>177</v>
      </c>
      <c r="BP26" s="685"/>
      <c r="BQ26" s="685"/>
      <c r="BR26" s="685"/>
      <c r="BS26" s="631" t="s">
        <v>177</v>
      </c>
      <c r="BT26" s="626"/>
      <c r="BU26" s="626"/>
      <c r="BV26" s="626"/>
      <c r="BW26" s="626"/>
      <c r="BX26" s="626"/>
      <c r="BY26" s="626"/>
      <c r="BZ26" s="626"/>
      <c r="CA26" s="626"/>
      <c r="CB26" s="666"/>
      <c r="CD26" s="667" t="s">
        <v>297</v>
      </c>
      <c r="CE26" s="664"/>
      <c r="CF26" s="664"/>
      <c r="CG26" s="664"/>
      <c r="CH26" s="664"/>
      <c r="CI26" s="664"/>
      <c r="CJ26" s="664"/>
      <c r="CK26" s="664"/>
      <c r="CL26" s="664"/>
      <c r="CM26" s="664"/>
      <c r="CN26" s="664"/>
      <c r="CO26" s="664"/>
      <c r="CP26" s="664"/>
      <c r="CQ26" s="665"/>
      <c r="CR26" s="623">
        <v>4087537</v>
      </c>
      <c r="CS26" s="626"/>
      <c r="CT26" s="626"/>
      <c r="CU26" s="626"/>
      <c r="CV26" s="626"/>
      <c r="CW26" s="626"/>
      <c r="CX26" s="626"/>
      <c r="CY26" s="627"/>
      <c r="CZ26" s="628">
        <v>7</v>
      </c>
      <c r="DA26" s="657"/>
      <c r="DB26" s="657"/>
      <c r="DC26" s="658"/>
      <c r="DD26" s="631">
        <v>3881453</v>
      </c>
      <c r="DE26" s="626"/>
      <c r="DF26" s="626"/>
      <c r="DG26" s="626"/>
      <c r="DH26" s="626"/>
      <c r="DI26" s="626"/>
      <c r="DJ26" s="626"/>
      <c r="DK26" s="627"/>
      <c r="DL26" s="631" t="s">
        <v>228</v>
      </c>
      <c r="DM26" s="626"/>
      <c r="DN26" s="626"/>
      <c r="DO26" s="626"/>
      <c r="DP26" s="626"/>
      <c r="DQ26" s="626"/>
      <c r="DR26" s="626"/>
      <c r="DS26" s="626"/>
      <c r="DT26" s="626"/>
      <c r="DU26" s="626"/>
      <c r="DV26" s="627"/>
      <c r="DW26" s="628" t="s">
        <v>228</v>
      </c>
      <c r="DX26" s="657"/>
      <c r="DY26" s="657"/>
      <c r="DZ26" s="657"/>
      <c r="EA26" s="657"/>
      <c r="EB26" s="657"/>
      <c r="EC26" s="659"/>
    </row>
    <row r="27" spans="2:133" ht="11.25" customHeight="1" x14ac:dyDescent="0.15">
      <c r="B27" s="620" t="s">
        <v>298</v>
      </c>
      <c r="C27" s="621"/>
      <c r="D27" s="621"/>
      <c r="E27" s="621"/>
      <c r="F27" s="621"/>
      <c r="G27" s="621"/>
      <c r="H27" s="621"/>
      <c r="I27" s="621"/>
      <c r="J27" s="621"/>
      <c r="K27" s="621"/>
      <c r="L27" s="621"/>
      <c r="M27" s="621"/>
      <c r="N27" s="621"/>
      <c r="O27" s="621"/>
      <c r="P27" s="621"/>
      <c r="Q27" s="622"/>
      <c r="R27" s="623">
        <v>13787680</v>
      </c>
      <c r="S27" s="626"/>
      <c r="T27" s="626"/>
      <c r="U27" s="626"/>
      <c r="V27" s="626"/>
      <c r="W27" s="626"/>
      <c r="X27" s="626"/>
      <c r="Y27" s="627"/>
      <c r="Z27" s="685">
        <v>22.8</v>
      </c>
      <c r="AA27" s="685"/>
      <c r="AB27" s="685"/>
      <c r="AC27" s="685"/>
      <c r="AD27" s="686" t="s">
        <v>177</v>
      </c>
      <c r="AE27" s="686"/>
      <c r="AF27" s="686"/>
      <c r="AG27" s="686"/>
      <c r="AH27" s="686"/>
      <c r="AI27" s="686"/>
      <c r="AJ27" s="686"/>
      <c r="AK27" s="686"/>
      <c r="AL27" s="628" t="s">
        <v>177</v>
      </c>
      <c r="AM27" s="629"/>
      <c r="AN27" s="629"/>
      <c r="AO27" s="687"/>
      <c r="AP27" s="620" t="s">
        <v>299</v>
      </c>
      <c r="AQ27" s="621"/>
      <c r="AR27" s="621"/>
      <c r="AS27" s="621"/>
      <c r="AT27" s="621"/>
      <c r="AU27" s="621"/>
      <c r="AV27" s="621"/>
      <c r="AW27" s="621"/>
      <c r="AX27" s="621"/>
      <c r="AY27" s="621"/>
      <c r="AZ27" s="621"/>
      <c r="BA27" s="621"/>
      <c r="BB27" s="621"/>
      <c r="BC27" s="621"/>
      <c r="BD27" s="621"/>
      <c r="BE27" s="621"/>
      <c r="BF27" s="622"/>
      <c r="BG27" s="623">
        <v>12021355</v>
      </c>
      <c r="BH27" s="626"/>
      <c r="BI27" s="626"/>
      <c r="BJ27" s="626"/>
      <c r="BK27" s="626"/>
      <c r="BL27" s="626"/>
      <c r="BM27" s="626"/>
      <c r="BN27" s="627"/>
      <c r="BO27" s="685">
        <v>100</v>
      </c>
      <c r="BP27" s="685"/>
      <c r="BQ27" s="685"/>
      <c r="BR27" s="685"/>
      <c r="BS27" s="631" t="s">
        <v>228</v>
      </c>
      <c r="BT27" s="626"/>
      <c r="BU27" s="626"/>
      <c r="BV27" s="626"/>
      <c r="BW27" s="626"/>
      <c r="BX27" s="626"/>
      <c r="BY27" s="626"/>
      <c r="BZ27" s="626"/>
      <c r="CA27" s="626"/>
      <c r="CB27" s="666"/>
      <c r="CD27" s="667" t="s">
        <v>300</v>
      </c>
      <c r="CE27" s="664"/>
      <c r="CF27" s="664"/>
      <c r="CG27" s="664"/>
      <c r="CH27" s="664"/>
      <c r="CI27" s="664"/>
      <c r="CJ27" s="664"/>
      <c r="CK27" s="664"/>
      <c r="CL27" s="664"/>
      <c r="CM27" s="664"/>
      <c r="CN27" s="664"/>
      <c r="CO27" s="664"/>
      <c r="CP27" s="664"/>
      <c r="CQ27" s="665"/>
      <c r="CR27" s="623">
        <v>19754206</v>
      </c>
      <c r="CS27" s="624"/>
      <c r="CT27" s="624"/>
      <c r="CU27" s="624"/>
      <c r="CV27" s="624"/>
      <c r="CW27" s="624"/>
      <c r="CX27" s="624"/>
      <c r="CY27" s="625"/>
      <c r="CZ27" s="628">
        <v>33.9</v>
      </c>
      <c r="DA27" s="657"/>
      <c r="DB27" s="657"/>
      <c r="DC27" s="658"/>
      <c r="DD27" s="631">
        <v>5700925</v>
      </c>
      <c r="DE27" s="624"/>
      <c r="DF27" s="624"/>
      <c r="DG27" s="624"/>
      <c r="DH27" s="624"/>
      <c r="DI27" s="624"/>
      <c r="DJ27" s="624"/>
      <c r="DK27" s="625"/>
      <c r="DL27" s="631">
        <v>5636961</v>
      </c>
      <c r="DM27" s="624"/>
      <c r="DN27" s="624"/>
      <c r="DO27" s="624"/>
      <c r="DP27" s="624"/>
      <c r="DQ27" s="624"/>
      <c r="DR27" s="624"/>
      <c r="DS27" s="624"/>
      <c r="DT27" s="624"/>
      <c r="DU27" s="624"/>
      <c r="DV27" s="625"/>
      <c r="DW27" s="628">
        <v>19.3</v>
      </c>
      <c r="DX27" s="657"/>
      <c r="DY27" s="657"/>
      <c r="DZ27" s="657"/>
      <c r="EA27" s="657"/>
      <c r="EB27" s="657"/>
      <c r="EC27" s="659"/>
    </row>
    <row r="28" spans="2:133" ht="11.25" customHeight="1" x14ac:dyDescent="0.15">
      <c r="B28" s="728" t="s">
        <v>301</v>
      </c>
      <c r="C28" s="729"/>
      <c r="D28" s="729"/>
      <c r="E28" s="729"/>
      <c r="F28" s="729"/>
      <c r="G28" s="729"/>
      <c r="H28" s="729"/>
      <c r="I28" s="729"/>
      <c r="J28" s="729"/>
      <c r="K28" s="729"/>
      <c r="L28" s="729"/>
      <c r="M28" s="729"/>
      <c r="N28" s="729"/>
      <c r="O28" s="729"/>
      <c r="P28" s="729"/>
      <c r="Q28" s="730"/>
      <c r="R28" s="623">
        <v>586836</v>
      </c>
      <c r="S28" s="626"/>
      <c r="T28" s="626"/>
      <c r="U28" s="626"/>
      <c r="V28" s="626"/>
      <c r="W28" s="626"/>
      <c r="X28" s="626"/>
      <c r="Y28" s="627"/>
      <c r="Z28" s="685">
        <v>1</v>
      </c>
      <c r="AA28" s="685"/>
      <c r="AB28" s="685"/>
      <c r="AC28" s="685"/>
      <c r="AD28" s="686">
        <v>586836</v>
      </c>
      <c r="AE28" s="686"/>
      <c r="AF28" s="686"/>
      <c r="AG28" s="686"/>
      <c r="AH28" s="686"/>
      <c r="AI28" s="686"/>
      <c r="AJ28" s="686"/>
      <c r="AK28" s="686"/>
      <c r="AL28" s="628">
        <v>2.1</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302</v>
      </c>
      <c r="CE28" s="664"/>
      <c r="CF28" s="664"/>
      <c r="CG28" s="664"/>
      <c r="CH28" s="664"/>
      <c r="CI28" s="664"/>
      <c r="CJ28" s="664"/>
      <c r="CK28" s="664"/>
      <c r="CL28" s="664"/>
      <c r="CM28" s="664"/>
      <c r="CN28" s="664"/>
      <c r="CO28" s="664"/>
      <c r="CP28" s="664"/>
      <c r="CQ28" s="665"/>
      <c r="CR28" s="623">
        <v>5056975</v>
      </c>
      <c r="CS28" s="626"/>
      <c r="CT28" s="626"/>
      <c r="CU28" s="626"/>
      <c r="CV28" s="626"/>
      <c r="CW28" s="626"/>
      <c r="CX28" s="626"/>
      <c r="CY28" s="627"/>
      <c r="CZ28" s="628">
        <v>8.6999999999999993</v>
      </c>
      <c r="DA28" s="657"/>
      <c r="DB28" s="657"/>
      <c r="DC28" s="658"/>
      <c r="DD28" s="631">
        <v>4890376</v>
      </c>
      <c r="DE28" s="626"/>
      <c r="DF28" s="626"/>
      <c r="DG28" s="626"/>
      <c r="DH28" s="626"/>
      <c r="DI28" s="626"/>
      <c r="DJ28" s="626"/>
      <c r="DK28" s="627"/>
      <c r="DL28" s="631">
        <v>4887096</v>
      </c>
      <c r="DM28" s="626"/>
      <c r="DN28" s="626"/>
      <c r="DO28" s="626"/>
      <c r="DP28" s="626"/>
      <c r="DQ28" s="626"/>
      <c r="DR28" s="626"/>
      <c r="DS28" s="626"/>
      <c r="DT28" s="626"/>
      <c r="DU28" s="626"/>
      <c r="DV28" s="627"/>
      <c r="DW28" s="628">
        <v>16.8</v>
      </c>
      <c r="DX28" s="657"/>
      <c r="DY28" s="657"/>
      <c r="DZ28" s="657"/>
      <c r="EA28" s="657"/>
      <c r="EB28" s="657"/>
      <c r="EC28" s="659"/>
    </row>
    <row r="29" spans="2:133" ht="11.25" customHeight="1" x14ac:dyDescent="0.15">
      <c r="B29" s="620" t="s">
        <v>303</v>
      </c>
      <c r="C29" s="621"/>
      <c r="D29" s="621"/>
      <c r="E29" s="621"/>
      <c r="F29" s="621"/>
      <c r="G29" s="621"/>
      <c r="H29" s="621"/>
      <c r="I29" s="621"/>
      <c r="J29" s="621"/>
      <c r="K29" s="621"/>
      <c r="L29" s="621"/>
      <c r="M29" s="621"/>
      <c r="N29" s="621"/>
      <c r="O29" s="621"/>
      <c r="P29" s="621"/>
      <c r="Q29" s="622"/>
      <c r="R29" s="623">
        <v>7222863</v>
      </c>
      <c r="S29" s="626"/>
      <c r="T29" s="626"/>
      <c r="U29" s="626"/>
      <c r="V29" s="626"/>
      <c r="W29" s="626"/>
      <c r="X29" s="626"/>
      <c r="Y29" s="627"/>
      <c r="Z29" s="685">
        <v>12</v>
      </c>
      <c r="AA29" s="685"/>
      <c r="AB29" s="685"/>
      <c r="AC29" s="685"/>
      <c r="AD29" s="686" t="s">
        <v>228</v>
      </c>
      <c r="AE29" s="686"/>
      <c r="AF29" s="686"/>
      <c r="AG29" s="686"/>
      <c r="AH29" s="686"/>
      <c r="AI29" s="686"/>
      <c r="AJ29" s="686"/>
      <c r="AK29" s="686"/>
      <c r="AL29" s="628" t="s">
        <v>228</v>
      </c>
      <c r="AM29" s="629"/>
      <c r="AN29" s="629"/>
      <c r="AO29" s="687"/>
      <c r="AP29" s="697" t="s">
        <v>222</v>
      </c>
      <c r="AQ29" s="698"/>
      <c r="AR29" s="698"/>
      <c r="AS29" s="698"/>
      <c r="AT29" s="698"/>
      <c r="AU29" s="698"/>
      <c r="AV29" s="698"/>
      <c r="AW29" s="698"/>
      <c r="AX29" s="698"/>
      <c r="AY29" s="698"/>
      <c r="AZ29" s="698"/>
      <c r="BA29" s="698"/>
      <c r="BB29" s="698"/>
      <c r="BC29" s="698"/>
      <c r="BD29" s="698"/>
      <c r="BE29" s="698"/>
      <c r="BF29" s="699"/>
      <c r="BG29" s="697" t="s">
        <v>304</v>
      </c>
      <c r="BH29" s="725"/>
      <c r="BI29" s="725"/>
      <c r="BJ29" s="725"/>
      <c r="BK29" s="725"/>
      <c r="BL29" s="725"/>
      <c r="BM29" s="725"/>
      <c r="BN29" s="725"/>
      <c r="BO29" s="725"/>
      <c r="BP29" s="725"/>
      <c r="BQ29" s="726"/>
      <c r="BR29" s="697" t="s">
        <v>305</v>
      </c>
      <c r="BS29" s="725"/>
      <c r="BT29" s="725"/>
      <c r="BU29" s="725"/>
      <c r="BV29" s="725"/>
      <c r="BW29" s="725"/>
      <c r="BX29" s="725"/>
      <c r="BY29" s="725"/>
      <c r="BZ29" s="725"/>
      <c r="CA29" s="725"/>
      <c r="CB29" s="726"/>
      <c r="CD29" s="707" t="s">
        <v>306</v>
      </c>
      <c r="CE29" s="708"/>
      <c r="CF29" s="667" t="s">
        <v>70</v>
      </c>
      <c r="CG29" s="664"/>
      <c r="CH29" s="664"/>
      <c r="CI29" s="664"/>
      <c r="CJ29" s="664"/>
      <c r="CK29" s="664"/>
      <c r="CL29" s="664"/>
      <c r="CM29" s="664"/>
      <c r="CN29" s="664"/>
      <c r="CO29" s="664"/>
      <c r="CP29" s="664"/>
      <c r="CQ29" s="665"/>
      <c r="CR29" s="623">
        <v>5056971</v>
      </c>
      <c r="CS29" s="624"/>
      <c r="CT29" s="624"/>
      <c r="CU29" s="624"/>
      <c r="CV29" s="624"/>
      <c r="CW29" s="624"/>
      <c r="CX29" s="624"/>
      <c r="CY29" s="625"/>
      <c r="CZ29" s="628">
        <v>8.6999999999999993</v>
      </c>
      <c r="DA29" s="657"/>
      <c r="DB29" s="657"/>
      <c r="DC29" s="658"/>
      <c r="DD29" s="631">
        <v>4890372</v>
      </c>
      <c r="DE29" s="624"/>
      <c r="DF29" s="624"/>
      <c r="DG29" s="624"/>
      <c r="DH29" s="624"/>
      <c r="DI29" s="624"/>
      <c r="DJ29" s="624"/>
      <c r="DK29" s="625"/>
      <c r="DL29" s="631">
        <v>4887092</v>
      </c>
      <c r="DM29" s="624"/>
      <c r="DN29" s="624"/>
      <c r="DO29" s="624"/>
      <c r="DP29" s="624"/>
      <c r="DQ29" s="624"/>
      <c r="DR29" s="624"/>
      <c r="DS29" s="624"/>
      <c r="DT29" s="624"/>
      <c r="DU29" s="624"/>
      <c r="DV29" s="625"/>
      <c r="DW29" s="628">
        <v>16.8</v>
      </c>
      <c r="DX29" s="657"/>
      <c r="DY29" s="657"/>
      <c r="DZ29" s="657"/>
      <c r="EA29" s="657"/>
      <c r="EB29" s="657"/>
      <c r="EC29" s="659"/>
    </row>
    <row r="30" spans="2:133" ht="11.25" customHeight="1" x14ac:dyDescent="0.15">
      <c r="B30" s="620" t="s">
        <v>307</v>
      </c>
      <c r="C30" s="621"/>
      <c r="D30" s="621"/>
      <c r="E30" s="621"/>
      <c r="F30" s="621"/>
      <c r="G30" s="621"/>
      <c r="H30" s="621"/>
      <c r="I30" s="621"/>
      <c r="J30" s="621"/>
      <c r="K30" s="621"/>
      <c r="L30" s="621"/>
      <c r="M30" s="621"/>
      <c r="N30" s="621"/>
      <c r="O30" s="621"/>
      <c r="P30" s="621"/>
      <c r="Q30" s="622"/>
      <c r="R30" s="623">
        <v>782524</v>
      </c>
      <c r="S30" s="626"/>
      <c r="T30" s="626"/>
      <c r="U30" s="626"/>
      <c r="V30" s="626"/>
      <c r="W30" s="626"/>
      <c r="X30" s="626"/>
      <c r="Y30" s="627"/>
      <c r="Z30" s="685">
        <v>1.3</v>
      </c>
      <c r="AA30" s="685"/>
      <c r="AB30" s="685"/>
      <c r="AC30" s="685"/>
      <c r="AD30" s="686">
        <v>487026</v>
      </c>
      <c r="AE30" s="686"/>
      <c r="AF30" s="686"/>
      <c r="AG30" s="686"/>
      <c r="AH30" s="686"/>
      <c r="AI30" s="686"/>
      <c r="AJ30" s="686"/>
      <c r="AK30" s="686"/>
      <c r="AL30" s="628">
        <v>1.8</v>
      </c>
      <c r="AM30" s="629"/>
      <c r="AN30" s="629"/>
      <c r="AO30" s="687"/>
      <c r="AP30" s="713" t="s">
        <v>308</v>
      </c>
      <c r="AQ30" s="714"/>
      <c r="AR30" s="714"/>
      <c r="AS30" s="714"/>
      <c r="AT30" s="719" t="s">
        <v>309</v>
      </c>
      <c r="AU30" s="230"/>
      <c r="AV30" s="230"/>
      <c r="AW30" s="230"/>
      <c r="AX30" s="722" t="s">
        <v>186</v>
      </c>
      <c r="AY30" s="723"/>
      <c r="AZ30" s="723"/>
      <c r="BA30" s="723"/>
      <c r="BB30" s="723"/>
      <c r="BC30" s="723"/>
      <c r="BD30" s="723"/>
      <c r="BE30" s="723"/>
      <c r="BF30" s="724"/>
      <c r="BG30" s="703">
        <v>98.4</v>
      </c>
      <c r="BH30" s="704"/>
      <c r="BI30" s="704"/>
      <c r="BJ30" s="704"/>
      <c r="BK30" s="704"/>
      <c r="BL30" s="704"/>
      <c r="BM30" s="705">
        <v>96.2</v>
      </c>
      <c r="BN30" s="704"/>
      <c r="BO30" s="704"/>
      <c r="BP30" s="704"/>
      <c r="BQ30" s="706"/>
      <c r="BR30" s="703">
        <v>98.1</v>
      </c>
      <c r="BS30" s="704"/>
      <c r="BT30" s="704"/>
      <c r="BU30" s="704"/>
      <c r="BV30" s="704"/>
      <c r="BW30" s="704"/>
      <c r="BX30" s="705">
        <v>95.6</v>
      </c>
      <c r="BY30" s="704"/>
      <c r="BZ30" s="704"/>
      <c r="CA30" s="704"/>
      <c r="CB30" s="706"/>
      <c r="CD30" s="709"/>
      <c r="CE30" s="710"/>
      <c r="CF30" s="667" t="s">
        <v>310</v>
      </c>
      <c r="CG30" s="664"/>
      <c r="CH30" s="664"/>
      <c r="CI30" s="664"/>
      <c r="CJ30" s="664"/>
      <c r="CK30" s="664"/>
      <c r="CL30" s="664"/>
      <c r="CM30" s="664"/>
      <c r="CN30" s="664"/>
      <c r="CO30" s="664"/>
      <c r="CP30" s="664"/>
      <c r="CQ30" s="665"/>
      <c r="CR30" s="623">
        <v>4607148</v>
      </c>
      <c r="CS30" s="626"/>
      <c r="CT30" s="626"/>
      <c r="CU30" s="626"/>
      <c r="CV30" s="626"/>
      <c r="CW30" s="626"/>
      <c r="CX30" s="626"/>
      <c r="CY30" s="627"/>
      <c r="CZ30" s="628">
        <v>7.9</v>
      </c>
      <c r="DA30" s="657"/>
      <c r="DB30" s="657"/>
      <c r="DC30" s="658"/>
      <c r="DD30" s="631">
        <v>4440549</v>
      </c>
      <c r="DE30" s="626"/>
      <c r="DF30" s="626"/>
      <c r="DG30" s="626"/>
      <c r="DH30" s="626"/>
      <c r="DI30" s="626"/>
      <c r="DJ30" s="626"/>
      <c r="DK30" s="627"/>
      <c r="DL30" s="631">
        <v>4437272</v>
      </c>
      <c r="DM30" s="626"/>
      <c r="DN30" s="626"/>
      <c r="DO30" s="626"/>
      <c r="DP30" s="626"/>
      <c r="DQ30" s="626"/>
      <c r="DR30" s="626"/>
      <c r="DS30" s="626"/>
      <c r="DT30" s="626"/>
      <c r="DU30" s="626"/>
      <c r="DV30" s="627"/>
      <c r="DW30" s="628">
        <v>15.2</v>
      </c>
      <c r="DX30" s="657"/>
      <c r="DY30" s="657"/>
      <c r="DZ30" s="657"/>
      <c r="EA30" s="657"/>
      <c r="EB30" s="657"/>
      <c r="EC30" s="659"/>
    </row>
    <row r="31" spans="2:133" ht="11.25" customHeight="1" x14ac:dyDescent="0.15">
      <c r="B31" s="620" t="s">
        <v>311</v>
      </c>
      <c r="C31" s="621"/>
      <c r="D31" s="621"/>
      <c r="E31" s="621"/>
      <c r="F31" s="621"/>
      <c r="G31" s="621"/>
      <c r="H31" s="621"/>
      <c r="I31" s="621"/>
      <c r="J31" s="621"/>
      <c r="K31" s="621"/>
      <c r="L31" s="621"/>
      <c r="M31" s="621"/>
      <c r="N31" s="621"/>
      <c r="O31" s="621"/>
      <c r="P31" s="621"/>
      <c r="Q31" s="622"/>
      <c r="R31" s="623">
        <v>41115</v>
      </c>
      <c r="S31" s="626"/>
      <c r="T31" s="626"/>
      <c r="U31" s="626"/>
      <c r="V31" s="626"/>
      <c r="W31" s="626"/>
      <c r="X31" s="626"/>
      <c r="Y31" s="627"/>
      <c r="Z31" s="685">
        <v>0.1</v>
      </c>
      <c r="AA31" s="685"/>
      <c r="AB31" s="685"/>
      <c r="AC31" s="685"/>
      <c r="AD31" s="686" t="s">
        <v>177</v>
      </c>
      <c r="AE31" s="686"/>
      <c r="AF31" s="686"/>
      <c r="AG31" s="686"/>
      <c r="AH31" s="686"/>
      <c r="AI31" s="686"/>
      <c r="AJ31" s="686"/>
      <c r="AK31" s="686"/>
      <c r="AL31" s="628" t="s">
        <v>177</v>
      </c>
      <c r="AM31" s="629"/>
      <c r="AN31" s="629"/>
      <c r="AO31" s="687"/>
      <c r="AP31" s="715"/>
      <c r="AQ31" s="716"/>
      <c r="AR31" s="716"/>
      <c r="AS31" s="716"/>
      <c r="AT31" s="720"/>
      <c r="AU31" s="229" t="s">
        <v>312</v>
      </c>
      <c r="AV31" s="229"/>
      <c r="AW31" s="229"/>
      <c r="AX31" s="620" t="s">
        <v>313</v>
      </c>
      <c r="AY31" s="621"/>
      <c r="AZ31" s="621"/>
      <c r="BA31" s="621"/>
      <c r="BB31" s="621"/>
      <c r="BC31" s="621"/>
      <c r="BD31" s="621"/>
      <c r="BE31" s="621"/>
      <c r="BF31" s="622"/>
      <c r="BG31" s="701">
        <v>98.5</v>
      </c>
      <c r="BH31" s="624"/>
      <c r="BI31" s="624"/>
      <c r="BJ31" s="624"/>
      <c r="BK31" s="624"/>
      <c r="BL31" s="624"/>
      <c r="BM31" s="629">
        <v>96.3</v>
      </c>
      <c r="BN31" s="702"/>
      <c r="BO31" s="702"/>
      <c r="BP31" s="702"/>
      <c r="BQ31" s="663"/>
      <c r="BR31" s="701">
        <v>98.3</v>
      </c>
      <c r="BS31" s="624"/>
      <c r="BT31" s="624"/>
      <c r="BU31" s="624"/>
      <c r="BV31" s="624"/>
      <c r="BW31" s="624"/>
      <c r="BX31" s="629">
        <v>95.7</v>
      </c>
      <c r="BY31" s="702"/>
      <c r="BZ31" s="702"/>
      <c r="CA31" s="702"/>
      <c r="CB31" s="663"/>
      <c r="CD31" s="709"/>
      <c r="CE31" s="710"/>
      <c r="CF31" s="667" t="s">
        <v>314</v>
      </c>
      <c r="CG31" s="664"/>
      <c r="CH31" s="664"/>
      <c r="CI31" s="664"/>
      <c r="CJ31" s="664"/>
      <c r="CK31" s="664"/>
      <c r="CL31" s="664"/>
      <c r="CM31" s="664"/>
      <c r="CN31" s="664"/>
      <c r="CO31" s="664"/>
      <c r="CP31" s="664"/>
      <c r="CQ31" s="665"/>
      <c r="CR31" s="623">
        <v>449823</v>
      </c>
      <c r="CS31" s="624"/>
      <c r="CT31" s="624"/>
      <c r="CU31" s="624"/>
      <c r="CV31" s="624"/>
      <c r="CW31" s="624"/>
      <c r="CX31" s="624"/>
      <c r="CY31" s="625"/>
      <c r="CZ31" s="628">
        <v>0.8</v>
      </c>
      <c r="DA31" s="657"/>
      <c r="DB31" s="657"/>
      <c r="DC31" s="658"/>
      <c r="DD31" s="631">
        <v>449823</v>
      </c>
      <c r="DE31" s="624"/>
      <c r="DF31" s="624"/>
      <c r="DG31" s="624"/>
      <c r="DH31" s="624"/>
      <c r="DI31" s="624"/>
      <c r="DJ31" s="624"/>
      <c r="DK31" s="625"/>
      <c r="DL31" s="631">
        <v>449820</v>
      </c>
      <c r="DM31" s="624"/>
      <c r="DN31" s="624"/>
      <c r="DO31" s="624"/>
      <c r="DP31" s="624"/>
      <c r="DQ31" s="624"/>
      <c r="DR31" s="624"/>
      <c r="DS31" s="624"/>
      <c r="DT31" s="624"/>
      <c r="DU31" s="624"/>
      <c r="DV31" s="625"/>
      <c r="DW31" s="628">
        <v>1.5</v>
      </c>
      <c r="DX31" s="657"/>
      <c r="DY31" s="657"/>
      <c r="DZ31" s="657"/>
      <c r="EA31" s="657"/>
      <c r="EB31" s="657"/>
      <c r="EC31" s="659"/>
    </row>
    <row r="32" spans="2:133" ht="11.25" customHeight="1" x14ac:dyDescent="0.15">
      <c r="B32" s="620" t="s">
        <v>315</v>
      </c>
      <c r="C32" s="621"/>
      <c r="D32" s="621"/>
      <c r="E32" s="621"/>
      <c r="F32" s="621"/>
      <c r="G32" s="621"/>
      <c r="H32" s="621"/>
      <c r="I32" s="621"/>
      <c r="J32" s="621"/>
      <c r="K32" s="621"/>
      <c r="L32" s="621"/>
      <c r="M32" s="621"/>
      <c r="N32" s="621"/>
      <c r="O32" s="621"/>
      <c r="P32" s="621"/>
      <c r="Q32" s="622"/>
      <c r="R32" s="623">
        <v>1957049</v>
      </c>
      <c r="S32" s="626"/>
      <c r="T32" s="626"/>
      <c r="U32" s="626"/>
      <c r="V32" s="626"/>
      <c r="W32" s="626"/>
      <c r="X32" s="626"/>
      <c r="Y32" s="627"/>
      <c r="Z32" s="685">
        <v>3.2</v>
      </c>
      <c r="AA32" s="685"/>
      <c r="AB32" s="685"/>
      <c r="AC32" s="685"/>
      <c r="AD32" s="686" t="s">
        <v>228</v>
      </c>
      <c r="AE32" s="686"/>
      <c r="AF32" s="686"/>
      <c r="AG32" s="686"/>
      <c r="AH32" s="686"/>
      <c r="AI32" s="686"/>
      <c r="AJ32" s="686"/>
      <c r="AK32" s="686"/>
      <c r="AL32" s="628" t="s">
        <v>228</v>
      </c>
      <c r="AM32" s="629"/>
      <c r="AN32" s="629"/>
      <c r="AO32" s="687"/>
      <c r="AP32" s="717"/>
      <c r="AQ32" s="718"/>
      <c r="AR32" s="718"/>
      <c r="AS32" s="718"/>
      <c r="AT32" s="721"/>
      <c r="AU32" s="231"/>
      <c r="AV32" s="231"/>
      <c r="AW32" s="231"/>
      <c r="AX32" s="635" t="s">
        <v>316</v>
      </c>
      <c r="AY32" s="636"/>
      <c r="AZ32" s="636"/>
      <c r="BA32" s="636"/>
      <c r="BB32" s="636"/>
      <c r="BC32" s="636"/>
      <c r="BD32" s="636"/>
      <c r="BE32" s="636"/>
      <c r="BF32" s="637"/>
      <c r="BG32" s="700">
        <v>98.3</v>
      </c>
      <c r="BH32" s="639"/>
      <c r="BI32" s="639"/>
      <c r="BJ32" s="639"/>
      <c r="BK32" s="639"/>
      <c r="BL32" s="639"/>
      <c r="BM32" s="683">
        <v>96.1</v>
      </c>
      <c r="BN32" s="639"/>
      <c r="BO32" s="639"/>
      <c r="BP32" s="639"/>
      <c r="BQ32" s="676"/>
      <c r="BR32" s="700">
        <v>97.9</v>
      </c>
      <c r="BS32" s="639"/>
      <c r="BT32" s="639"/>
      <c r="BU32" s="639"/>
      <c r="BV32" s="639"/>
      <c r="BW32" s="639"/>
      <c r="BX32" s="683">
        <v>95.5</v>
      </c>
      <c r="BY32" s="639"/>
      <c r="BZ32" s="639"/>
      <c r="CA32" s="639"/>
      <c r="CB32" s="676"/>
      <c r="CD32" s="711"/>
      <c r="CE32" s="712"/>
      <c r="CF32" s="667" t="s">
        <v>317</v>
      </c>
      <c r="CG32" s="664"/>
      <c r="CH32" s="664"/>
      <c r="CI32" s="664"/>
      <c r="CJ32" s="664"/>
      <c r="CK32" s="664"/>
      <c r="CL32" s="664"/>
      <c r="CM32" s="664"/>
      <c r="CN32" s="664"/>
      <c r="CO32" s="664"/>
      <c r="CP32" s="664"/>
      <c r="CQ32" s="665"/>
      <c r="CR32" s="623">
        <v>4</v>
      </c>
      <c r="CS32" s="626"/>
      <c r="CT32" s="626"/>
      <c r="CU32" s="626"/>
      <c r="CV32" s="626"/>
      <c r="CW32" s="626"/>
      <c r="CX32" s="626"/>
      <c r="CY32" s="627"/>
      <c r="CZ32" s="628">
        <v>0</v>
      </c>
      <c r="DA32" s="657"/>
      <c r="DB32" s="657"/>
      <c r="DC32" s="658"/>
      <c r="DD32" s="631">
        <v>4</v>
      </c>
      <c r="DE32" s="626"/>
      <c r="DF32" s="626"/>
      <c r="DG32" s="626"/>
      <c r="DH32" s="626"/>
      <c r="DI32" s="626"/>
      <c r="DJ32" s="626"/>
      <c r="DK32" s="627"/>
      <c r="DL32" s="631">
        <v>4</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15">
      <c r="B33" s="620" t="s">
        <v>318</v>
      </c>
      <c r="C33" s="621"/>
      <c r="D33" s="621"/>
      <c r="E33" s="621"/>
      <c r="F33" s="621"/>
      <c r="G33" s="621"/>
      <c r="H33" s="621"/>
      <c r="I33" s="621"/>
      <c r="J33" s="621"/>
      <c r="K33" s="621"/>
      <c r="L33" s="621"/>
      <c r="M33" s="621"/>
      <c r="N33" s="621"/>
      <c r="O33" s="621"/>
      <c r="P33" s="621"/>
      <c r="Q33" s="622"/>
      <c r="R33" s="623">
        <v>2449358</v>
      </c>
      <c r="S33" s="626"/>
      <c r="T33" s="626"/>
      <c r="U33" s="626"/>
      <c r="V33" s="626"/>
      <c r="W33" s="626"/>
      <c r="X33" s="626"/>
      <c r="Y33" s="627"/>
      <c r="Z33" s="685">
        <v>4.0999999999999996</v>
      </c>
      <c r="AA33" s="685"/>
      <c r="AB33" s="685"/>
      <c r="AC33" s="685"/>
      <c r="AD33" s="686" t="s">
        <v>177</v>
      </c>
      <c r="AE33" s="686"/>
      <c r="AF33" s="686"/>
      <c r="AG33" s="686"/>
      <c r="AH33" s="686"/>
      <c r="AI33" s="686"/>
      <c r="AJ33" s="686"/>
      <c r="AK33" s="686"/>
      <c r="AL33" s="628" t="s">
        <v>228</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319</v>
      </c>
      <c r="CE33" s="664"/>
      <c r="CF33" s="664"/>
      <c r="CG33" s="664"/>
      <c r="CH33" s="664"/>
      <c r="CI33" s="664"/>
      <c r="CJ33" s="664"/>
      <c r="CK33" s="664"/>
      <c r="CL33" s="664"/>
      <c r="CM33" s="664"/>
      <c r="CN33" s="664"/>
      <c r="CO33" s="664"/>
      <c r="CP33" s="664"/>
      <c r="CQ33" s="665"/>
      <c r="CR33" s="623">
        <v>17606531</v>
      </c>
      <c r="CS33" s="624"/>
      <c r="CT33" s="624"/>
      <c r="CU33" s="624"/>
      <c r="CV33" s="624"/>
      <c r="CW33" s="624"/>
      <c r="CX33" s="624"/>
      <c r="CY33" s="625"/>
      <c r="CZ33" s="628">
        <v>30.2</v>
      </c>
      <c r="DA33" s="657"/>
      <c r="DB33" s="657"/>
      <c r="DC33" s="658"/>
      <c r="DD33" s="631">
        <v>13699823</v>
      </c>
      <c r="DE33" s="624"/>
      <c r="DF33" s="624"/>
      <c r="DG33" s="624"/>
      <c r="DH33" s="624"/>
      <c r="DI33" s="624"/>
      <c r="DJ33" s="624"/>
      <c r="DK33" s="625"/>
      <c r="DL33" s="631">
        <v>10042413</v>
      </c>
      <c r="DM33" s="624"/>
      <c r="DN33" s="624"/>
      <c r="DO33" s="624"/>
      <c r="DP33" s="624"/>
      <c r="DQ33" s="624"/>
      <c r="DR33" s="624"/>
      <c r="DS33" s="624"/>
      <c r="DT33" s="624"/>
      <c r="DU33" s="624"/>
      <c r="DV33" s="625"/>
      <c r="DW33" s="628">
        <v>34.4</v>
      </c>
      <c r="DX33" s="657"/>
      <c r="DY33" s="657"/>
      <c r="DZ33" s="657"/>
      <c r="EA33" s="657"/>
      <c r="EB33" s="657"/>
      <c r="EC33" s="659"/>
    </row>
    <row r="34" spans="2:133" ht="11.25" customHeight="1" x14ac:dyDescent="0.15">
      <c r="B34" s="620" t="s">
        <v>320</v>
      </c>
      <c r="C34" s="621"/>
      <c r="D34" s="621"/>
      <c r="E34" s="621"/>
      <c r="F34" s="621"/>
      <c r="G34" s="621"/>
      <c r="H34" s="621"/>
      <c r="I34" s="621"/>
      <c r="J34" s="621"/>
      <c r="K34" s="621"/>
      <c r="L34" s="621"/>
      <c r="M34" s="621"/>
      <c r="N34" s="621"/>
      <c r="O34" s="621"/>
      <c r="P34" s="621"/>
      <c r="Q34" s="622"/>
      <c r="R34" s="623">
        <v>283867</v>
      </c>
      <c r="S34" s="626"/>
      <c r="T34" s="626"/>
      <c r="U34" s="626"/>
      <c r="V34" s="626"/>
      <c r="W34" s="626"/>
      <c r="X34" s="626"/>
      <c r="Y34" s="627"/>
      <c r="Z34" s="685">
        <v>0.5</v>
      </c>
      <c r="AA34" s="685"/>
      <c r="AB34" s="685"/>
      <c r="AC34" s="685"/>
      <c r="AD34" s="686">
        <v>6698</v>
      </c>
      <c r="AE34" s="686"/>
      <c r="AF34" s="686"/>
      <c r="AG34" s="686"/>
      <c r="AH34" s="686"/>
      <c r="AI34" s="686"/>
      <c r="AJ34" s="686"/>
      <c r="AK34" s="686"/>
      <c r="AL34" s="628">
        <v>0</v>
      </c>
      <c r="AM34" s="629"/>
      <c r="AN34" s="629"/>
      <c r="AO34" s="687"/>
      <c r="AP34" s="234"/>
      <c r="AQ34" s="697" t="s">
        <v>321</v>
      </c>
      <c r="AR34" s="698"/>
      <c r="AS34" s="698"/>
      <c r="AT34" s="698"/>
      <c r="AU34" s="698"/>
      <c r="AV34" s="698"/>
      <c r="AW34" s="698"/>
      <c r="AX34" s="698"/>
      <c r="AY34" s="698"/>
      <c r="AZ34" s="698"/>
      <c r="BA34" s="698"/>
      <c r="BB34" s="698"/>
      <c r="BC34" s="698"/>
      <c r="BD34" s="698"/>
      <c r="BE34" s="698"/>
      <c r="BF34" s="699"/>
      <c r="BG34" s="697" t="s">
        <v>322</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323</v>
      </c>
      <c r="CE34" s="664"/>
      <c r="CF34" s="664"/>
      <c r="CG34" s="664"/>
      <c r="CH34" s="664"/>
      <c r="CI34" s="664"/>
      <c r="CJ34" s="664"/>
      <c r="CK34" s="664"/>
      <c r="CL34" s="664"/>
      <c r="CM34" s="664"/>
      <c r="CN34" s="664"/>
      <c r="CO34" s="664"/>
      <c r="CP34" s="664"/>
      <c r="CQ34" s="665"/>
      <c r="CR34" s="623">
        <v>6218355</v>
      </c>
      <c r="CS34" s="626"/>
      <c r="CT34" s="626"/>
      <c r="CU34" s="626"/>
      <c r="CV34" s="626"/>
      <c r="CW34" s="626"/>
      <c r="CX34" s="626"/>
      <c r="CY34" s="627"/>
      <c r="CZ34" s="628">
        <v>10.7</v>
      </c>
      <c r="DA34" s="657"/>
      <c r="DB34" s="657"/>
      <c r="DC34" s="658"/>
      <c r="DD34" s="631">
        <v>4906859</v>
      </c>
      <c r="DE34" s="626"/>
      <c r="DF34" s="626"/>
      <c r="DG34" s="626"/>
      <c r="DH34" s="626"/>
      <c r="DI34" s="626"/>
      <c r="DJ34" s="626"/>
      <c r="DK34" s="627"/>
      <c r="DL34" s="631">
        <v>4536057</v>
      </c>
      <c r="DM34" s="626"/>
      <c r="DN34" s="626"/>
      <c r="DO34" s="626"/>
      <c r="DP34" s="626"/>
      <c r="DQ34" s="626"/>
      <c r="DR34" s="626"/>
      <c r="DS34" s="626"/>
      <c r="DT34" s="626"/>
      <c r="DU34" s="626"/>
      <c r="DV34" s="627"/>
      <c r="DW34" s="628">
        <v>15.6</v>
      </c>
      <c r="DX34" s="657"/>
      <c r="DY34" s="657"/>
      <c r="DZ34" s="657"/>
      <c r="EA34" s="657"/>
      <c r="EB34" s="657"/>
      <c r="EC34" s="659"/>
    </row>
    <row r="35" spans="2:133" ht="11.25" customHeight="1" x14ac:dyDescent="0.15">
      <c r="B35" s="620" t="s">
        <v>324</v>
      </c>
      <c r="C35" s="621"/>
      <c r="D35" s="621"/>
      <c r="E35" s="621"/>
      <c r="F35" s="621"/>
      <c r="G35" s="621"/>
      <c r="H35" s="621"/>
      <c r="I35" s="621"/>
      <c r="J35" s="621"/>
      <c r="K35" s="621"/>
      <c r="L35" s="621"/>
      <c r="M35" s="621"/>
      <c r="N35" s="621"/>
      <c r="O35" s="621"/>
      <c r="P35" s="621"/>
      <c r="Q35" s="622"/>
      <c r="R35" s="623">
        <v>4135033</v>
      </c>
      <c r="S35" s="626"/>
      <c r="T35" s="626"/>
      <c r="U35" s="626"/>
      <c r="V35" s="626"/>
      <c r="W35" s="626"/>
      <c r="X35" s="626"/>
      <c r="Y35" s="627"/>
      <c r="Z35" s="685">
        <v>6.8</v>
      </c>
      <c r="AA35" s="685"/>
      <c r="AB35" s="685"/>
      <c r="AC35" s="685"/>
      <c r="AD35" s="686" t="s">
        <v>228</v>
      </c>
      <c r="AE35" s="686"/>
      <c r="AF35" s="686"/>
      <c r="AG35" s="686"/>
      <c r="AH35" s="686"/>
      <c r="AI35" s="686"/>
      <c r="AJ35" s="686"/>
      <c r="AK35" s="686"/>
      <c r="AL35" s="628" t="s">
        <v>177</v>
      </c>
      <c r="AM35" s="629"/>
      <c r="AN35" s="629"/>
      <c r="AO35" s="687"/>
      <c r="AP35" s="234"/>
      <c r="AQ35" s="691" t="s">
        <v>325</v>
      </c>
      <c r="AR35" s="692"/>
      <c r="AS35" s="692"/>
      <c r="AT35" s="692"/>
      <c r="AU35" s="692"/>
      <c r="AV35" s="692"/>
      <c r="AW35" s="692"/>
      <c r="AX35" s="692"/>
      <c r="AY35" s="693"/>
      <c r="AZ35" s="688">
        <v>5315940</v>
      </c>
      <c r="BA35" s="689"/>
      <c r="BB35" s="689"/>
      <c r="BC35" s="689"/>
      <c r="BD35" s="689"/>
      <c r="BE35" s="689"/>
      <c r="BF35" s="690"/>
      <c r="BG35" s="694" t="s">
        <v>326</v>
      </c>
      <c r="BH35" s="695"/>
      <c r="BI35" s="695"/>
      <c r="BJ35" s="695"/>
      <c r="BK35" s="695"/>
      <c r="BL35" s="695"/>
      <c r="BM35" s="695"/>
      <c r="BN35" s="695"/>
      <c r="BO35" s="695"/>
      <c r="BP35" s="695"/>
      <c r="BQ35" s="695"/>
      <c r="BR35" s="695"/>
      <c r="BS35" s="695"/>
      <c r="BT35" s="695"/>
      <c r="BU35" s="696"/>
      <c r="BV35" s="688">
        <v>285798</v>
      </c>
      <c r="BW35" s="689"/>
      <c r="BX35" s="689"/>
      <c r="BY35" s="689"/>
      <c r="BZ35" s="689"/>
      <c r="CA35" s="689"/>
      <c r="CB35" s="690"/>
      <c r="CD35" s="667" t="s">
        <v>327</v>
      </c>
      <c r="CE35" s="664"/>
      <c r="CF35" s="664"/>
      <c r="CG35" s="664"/>
      <c r="CH35" s="664"/>
      <c r="CI35" s="664"/>
      <c r="CJ35" s="664"/>
      <c r="CK35" s="664"/>
      <c r="CL35" s="664"/>
      <c r="CM35" s="664"/>
      <c r="CN35" s="664"/>
      <c r="CO35" s="664"/>
      <c r="CP35" s="664"/>
      <c r="CQ35" s="665"/>
      <c r="CR35" s="623">
        <v>490815</v>
      </c>
      <c r="CS35" s="624"/>
      <c r="CT35" s="624"/>
      <c r="CU35" s="624"/>
      <c r="CV35" s="624"/>
      <c r="CW35" s="624"/>
      <c r="CX35" s="624"/>
      <c r="CY35" s="625"/>
      <c r="CZ35" s="628">
        <v>0.8</v>
      </c>
      <c r="DA35" s="657"/>
      <c r="DB35" s="657"/>
      <c r="DC35" s="658"/>
      <c r="DD35" s="631">
        <v>311918</v>
      </c>
      <c r="DE35" s="624"/>
      <c r="DF35" s="624"/>
      <c r="DG35" s="624"/>
      <c r="DH35" s="624"/>
      <c r="DI35" s="624"/>
      <c r="DJ35" s="624"/>
      <c r="DK35" s="625"/>
      <c r="DL35" s="631">
        <v>311918</v>
      </c>
      <c r="DM35" s="624"/>
      <c r="DN35" s="624"/>
      <c r="DO35" s="624"/>
      <c r="DP35" s="624"/>
      <c r="DQ35" s="624"/>
      <c r="DR35" s="624"/>
      <c r="DS35" s="624"/>
      <c r="DT35" s="624"/>
      <c r="DU35" s="624"/>
      <c r="DV35" s="625"/>
      <c r="DW35" s="628">
        <v>1.1000000000000001</v>
      </c>
      <c r="DX35" s="657"/>
      <c r="DY35" s="657"/>
      <c r="DZ35" s="657"/>
      <c r="EA35" s="657"/>
      <c r="EB35" s="657"/>
      <c r="EC35" s="659"/>
    </row>
    <row r="36" spans="2:133" ht="11.25" customHeight="1" x14ac:dyDescent="0.15">
      <c r="B36" s="620" t="s">
        <v>328</v>
      </c>
      <c r="C36" s="621"/>
      <c r="D36" s="621"/>
      <c r="E36" s="621"/>
      <c r="F36" s="621"/>
      <c r="G36" s="621"/>
      <c r="H36" s="621"/>
      <c r="I36" s="621"/>
      <c r="J36" s="621"/>
      <c r="K36" s="621"/>
      <c r="L36" s="621"/>
      <c r="M36" s="621"/>
      <c r="N36" s="621"/>
      <c r="O36" s="621"/>
      <c r="P36" s="621"/>
      <c r="Q36" s="622"/>
      <c r="R36" s="623" t="s">
        <v>177</v>
      </c>
      <c r="S36" s="626"/>
      <c r="T36" s="626"/>
      <c r="U36" s="626"/>
      <c r="V36" s="626"/>
      <c r="W36" s="626"/>
      <c r="X36" s="626"/>
      <c r="Y36" s="627"/>
      <c r="Z36" s="685" t="s">
        <v>177</v>
      </c>
      <c r="AA36" s="685"/>
      <c r="AB36" s="685"/>
      <c r="AC36" s="685"/>
      <c r="AD36" s="686" t="s">
        <v>177</v>
      </c>
      <c r="AE36" s="686"/>
      <c r="AF36" s="686"/>
      <c r="AG36" s="686"/>
      <c r="AH36" s="686"/>
      <c r="AI36" s="686"/>
      <c r="AJ36" s="686"/>
      <c r="AK36" s="686"/>
      <c r="AL36" s="628" t="s">
        <v>228</v>
      </c>
      <c r="AM36" s="629"/>
      <c r="AN36" s="629"/>
      <c r="AO36" s="687"/>
      <c r="AQ36" s="660" t="s">
        <v>329</v>
      </c>
      <c r="AR36" s="661"/>
      <c r="AS36" s="661"/>
      <c r="AT36" s="661"/>
      <c r="AU36" s="661"/>
      <c r="AV36" s="661"/>
      <c r="AW36" s="661"/>
      <c r="AX36" s="661"/>
      <c r="AY36" s="662"/>
      <c r="AZ36" s="623">
        <v>1018538</v>
      </c>
      <c r="BA36" s="626"/>
      <c r="BB36" s="626"/>
      <c r="BC36" s="626"/>
      <c r="BD36" s="624"/>
      <c r="BE36" s="624"/>
      <c r="BF36" s="663"/>
      <c r="BG36" s="667" t="s">
        <v>330</v>
      </c>
      <c r="BH36" s="664"/>
      <c r="BI36" s="664"/>
      <c r="BJ36" s="664"/>
      <c r="BK36" s="664"/>
      <c r="BL36" s="664"/>
      <c r="BM36" s="664"/>
      <c r="BN36" s="664"/>
      <c r="BO36" s="664"/>
      <c r="BP36" s="664"/>
      <c r="BQ36" s="664"/>
      <c r="BR36" s="664"/>
      <c r="BS36" s="664"/>
      <c r="BT36" s="664"/>
      <c r="BU36" s="665"/>
      <c r="BV36" s="623">
        <v>17766</v>
      </c>
      <c r="BW36" s="626"/>
      <c r="BX36" s="626"/>
      <c r="BY36" s="626"/>
      <c r="BZ36" s="626"/>
      <c r="CA36" s="626"/>
      <c r="CB36" s="666"/>
      <c r="CD36" s="667" t="s">
        <v>331</v>
      </c>
      <c r="CE36" s="664"/>
      <c r="CF36" s="664"/>
      <c r="CG36" s="664"/>
      <c r="CH36" s="664"/>
      <c r="CI36" s="664"/>
      <c r="CJ36" s="664"/>
      <c r="CK36" s="664"/>
      <c r="CL36" s="664"/>
      <c r="CM36" s="664"/>
      <c r="CN36" s="664"/>
      <c r="CO36" s="664"/>
      <c r="CP36" s="664"/>
      <c r="CQ36" s="665"/>
      <c r="CR36" s="623">
        <v>3081074</v>
      </c>
      <c r="CS36" s="626"/>
      <c r="CT36" s="626"/>
      <c r="CU36" s="626"/>
      <c r="CV36" s="626"/>
      <c r="CW36" s="626"/>
      <c r="CX36" s="626"/>
      <c r="CY36" s="627"/>
      <c r="CZ36" s="628">
        <v>5.3</v>
      </c>
      <c r="DA36" s="657"/>
      <c r="DB36" s="657"/>
      <c r="DC36" s="658"/>
      <c r="DD36" s="631">
        <v>1892620</v>
      </c>
      <c r="DE36" s="626"/>
      <c r="DF36" s="626"/>
      <c r="DG36" s="626"/>
      <c r="DH36" s="626"/>
      <c r="DI36" s="626"/>
      <c r="DJ36" s="626"/>
      <c r="DK36" s="627"/>
      <c r="DL36" s="631">
        <v>1557511</v>
      </c>
      <c r="DM36" s="626"/>
      <c r="DN36" s="626"/>
      <c r="DO36" s="626"/>
      <c r="DP36" s="626"/>
      <c r="DQ36" s="626"/>
      <c r="DR36" s="626"/>
      <c r="DS36" s="626"/>
      <c r="DT36" s="626"/>
      <c r="DU36" s="626"/>
      <c r="DV36" s="627"/>
      <c r="DW36" s="628">
        <v>5.3</v>
      </c>
      <c r="DX36" s="657"/>
      <c r="DY36" s="657"/>
      <c r="DZ36" s="657"/>
      <c r="EA36" s="657"/>
      <c r="EB36" s="657"/>
      <c r="EC36" s="659"/>
    </row>
    <row r="37" spans="2:133" ht="11.25" customHeight="1" x14ac:dyDescent="0.15">
      <c r="B37" s="620" t="s">
        <v>332</v>
      </c>
      <c r="C37" s="621"/>
      <c r="D37" s="621"/>
      <c r="E37" s="621"/>
      <c r="F37" s="621"/>
      <c r="G37" s="621"/>
      <c r="H37" s="621"/>
      <c r="I37" s="621"/>
      <c r="J37" s="621"/>
      <c r="K37" s="621"/>
      <c r="L37" s="621"/>
      <c r="M37" s="621"/>
      <c r="N37" s="621"/>
      <c r="O37" s="621"/>
      <c r="P37" s="621"/>
      <c r="Q37" s="622"/>
      <c r="R37" s="623">
        <v>1384833</v>
      </c>
      <c r="S37" s="626"/>
      <c r="T37" s="626"/>
      <c r="U37" s="626"/>
      <c r="V37" s="626"/>
      <c r="W37" s="626"/>
      <c r="X37" s="626"/>
      <c r="Y37" s="627"/>
      <c r="Z37" s="685">
        <v>2.2999999999999998</v>
      </c>
      <c r="AA37" s="685"/>
      <c r="AB37" s="685"/>
      <c r="AC37" s="685"/>
      <c r="AD37" s="686" t="s">
        <v>177</v>
      </c>
      <c r="AE37" s="686"/>
      <c r="AF37" s="686"/>
      <c r="AG37" s="686"/>
      <c r="AH37" s="686"/>
      <c r="AI37" s="686"/>
      <c r="AJ37" s="686"/>
      <c r="AK37" s="686"/>
      <c r="AL37" s="628" t="s">
        <v>177</v>
      </c>
      <c r="AM37" s="629"/>
      <c r="AN37" s="629"/>
      <c r="AO37" s="687"/>
      <c r="AQ37" s="660" t="s">
        <v>333</v>
      </c>
      <c r="AR37" s="661"/>
      <c r="AS37" s="661"/>
      <c r="AT37" s="661"/>
      <c r="AU37" s="661"/>
      <c r="AV37" s="661"/>
      <c r="AW37" s="661"/>
      <c r="AX37" s="661"/>
      <c r="AY37" s="662"/>
      <c r="AZ37" s="623">
        <v>18108</v>
      </c>
      <c r="BA37" s="626"/>
      <c r="BB37" s="626"/>
      <c r="BC37" s="626"/>
      <c r="BD37" s="624"/>
      <c r="BE37" s="624"/>
      <c r="BF37" s="663"/>
      <c r="BG37" s="667" t="s">
        <v>334</v>
      </c>
      <c r="BH37" s="664"/>
      <c r="BI37" s="664"/>
      <c r="BJ37" s="664"/>
      <c r="BK37" s="664"/>
      <c r="BL37" s="664"/>
      <c r="BM37" s="664"/>
      <c r="BN37" s="664"/>
      <c r="BO37" s="664"/>
      <c r="BP37" s="664"/>
      <c r="BQ37" s="664"/>
      <c r="BR37" s="664"/>
      <c r="BS37" s="664"/>
      <c r="BT37" s="664"/>
      <c r="BU37" s="665"/>
      <c r="BV37" s="623">
        <v>21568</v>
      </c>
      <c r="BW37" s="626"/>
      <c r="BX37" s="626"/>
      <c r="BY37" s="626"/>
      <c r="BZ37" s="626"/>
      <c r="CA37" s="626"/>
      <c r="CB37" s="666"/>
      <c r="CD37" s="667" t="s">
        <v>335</v>
      </c>
      <c r="CE37" s="664"/>
      <c r="CF37" s="664"/>
      <c r="CG37" s="664"/>
      <c r="CH37" s="664"/>
      <c r="CI37" s="664"/>
      <c r="CJ37" s="664"/>
      <c r="CK37" s="664"/>
      <c r="CL37" s="664"/>
      <c r="CM37" s="664"/>
      <c r="CN37" s="664"/>
      <c r="CO37" s="664"/>
      <c r="CP37" s="664"/>
      <c r="CQ37" s="665"/>
      <c r="CR37" s="623">
        <v>1041774</v>
      </c>
      <c r="CS37" s="624"/>
      <c r="CT37" s="624"/>
      <c r="CU37" s="624"/>
      <c r="CV37" s="624"/>
      <c r="CW37" s="624"/>
      <c r="CX37" s="624"/>
      <c r="CY37" s="625"/>
      <c r="CZ37" s="628">
        <v>1.8</v>
      </c>
      <c r="DA37" s="657"/>
      <c r="DB37" s="657"/>
      <c r="DC37" s="658"/>
      <c r="DD37" s="631">
        <v>782737</v>
      </c>
      <c r="DE37" s="624"/>
      <c r="DF37" s="624"/>
      <c r="DG37" s="624"/>
      <c r="DH37" s="624"/>
      <c r="DI37" s="624"/>
      <c r="DJ37" s="624"/>
      <c r="DK37" s="625"/>
      <c r="DL37" s="631">
        <v>782737</v>
      </c>
      <c r="DM37" s="624"/>
      <c r="DN37" s="624"/>
      <c r="DO37" s="624"/>
      <c r="DP37" s="624"/>
      <c r="DQ37" s="624"/>
      <c r="DR37" s="624"/>
      <c r="DS37" s="624"/>
      <c r="DT37" s="624"/>
      <c r="DU37" s="624"/>
      <c r="DV37" s="625"/>
      <c r="DW37" s="628">
        <v>2.7</v>
      </c>
      <c r="DX37" s="657"/>
      <c r="DY37" s="657"/>
      <c r="DZ37" s="657"/>
      <c r="EA37" s="657"/>
      <c r="EB37" s="657"/>
      <c r="EC37" s="659"/>
    </row>
    <row r="38" spans="2:133" ht="11.25" customHeight="1" x14ac:dyDescent="0.15">
      <c r="B38" s="635" t="s">
        <v>336</v>
      </c>
      <c r="C38" s="636"/>
      <c r="D38" s="636"/>
      <c r="E38" s="636"/>
      <c r="F38" s="636"/>
      <c r="G38" s="636"/>
      <c r="H38" s="636"/>
      <c r="I38" s="636"/>
      <c r="J38" s="636"/>
      <c r="K38" s="636"/>
      <c r="L38" s="636"/>
      <c r="M38" s="636"/>
      <c r="N38" s="636"/>
      <c r="O38" s="636"/>
      <c r="P38" s="636"/>
      <c r="Q38" s="637"/>
      <c r="R38" s="638">
        <v>60399801</v>
      </c>
      <c r="S38" s="675"/>
      <c r="T38" s="675"/>
      <c r="U38" s="675"/>
      <c r="V38" s="675"/>
      <c r="W38" s="675"/>
      <c r="X38" s="675"/>
      <c r="Y38" s="680"/>
      <c r="Z38" s="681">
        <v>100</v>
      </c>
      <c r="AA38" s="681"/>
      <c r="AB38" s="681"/>
      <c r="AC38" s="681"/>
      <c r="AD38" s="682">
        <v>27785229</v>
      </c>
      <c r="AE38" s="682"/>
      <c r="AF38" s="682"/>
      <c r="AG38" s="682"/>
      <c r="AH38" s="682"/>
      <c r="AI38" s="682"/>
      <c r="AJ38" s="682"/>
      <c r="AK38" s="682"/>
      <c r="AL38" s="641">
        <v>100</v>
      </c>
      <c r="AM38" s="683"/>
      <c r="AN38" s="683"/>
      <c r="AO38" s="684"/>
      <c r="AQ38" s="660" t="s">
        <v>337</v>
      </c>
      <c r="AR38" s="661"/>
      <c r="AS38" s="661"/>
      <c r="AT38" s="661"/>
      <c r="AU38" s="661"/>
      <c r="AV38" s="661"/>
      <c r="AW38" s="661"/>
      <c r="AX38" s="661"/>
      <c r="AY38" s="662"/>
      <c r="AZ38" s="623" t="s">
        <v>177</v>
      </c>
      <c r="BA38" s="626"/>
      <c r="BB38" s="626"/>
      <c r="BC38" s="626"/>
      <c r="BD38" s="624"/>
      <c r="BE38" s="624"/>
      <c r="BF38" s="663"/>
      <c r="BG38" s="667" t="s">
        <v>338</v>
      </c>
      <c r="BH38" s="664"/>
      <c r="BI38" s="664"/>
      <c r="BJ38" s="664"/>
      <c r="BK38" s="664"/>
      <c r="BL38" s="664"/>
      <c r="BM38" s="664"/>
      <c r="BN38" s="664"/>
      <c r="BO38" s="664"/>
      <c r="BP38" s="664"/>
      <c r="BQ38" s="664"/>
      <c r="BR38" s="664"/>
      <c r="BS38" s="664"/>
      <c r="BT38" s="664"/>
      <c r="BU38" s="665"/>
      <c r="BV38" s="623">
        <v>38916</v>
      </c>
      <c r="BW38" s="626"/>
      <c r="BX38" s="626"/>
      <c r="BY38" s="626"/>
      <c r="BZ38" s="626"/>
      <c r="CA38" s="626"/>
      <c r="CB38" s="666"/>
      <c r="CD38" s="667" t="s">
        <v>339</v>
      </c>
      <c r="CE38" s="664"/>
      <c r="CF38" s="664"/>
      <c r="CG38" s="664"/>
      <c r="CH38" s="664"/>
      <c r="CI38" s="664"/>
      <c r="CJ38" s="664"/>
      <c r="CK38" s="664"/>
      <c r="CL38" s="664"/>
      <c r="CM38" s="664"/>
      <c r="CN38" s="664"/>
      <c r="CO38" s="664"/>
      <c r="CP38" s="664"/>
      <c r="CQ38" s="665"/>
      <c r="CR38" s="623">
        <v>5297832</v>
      </c>
      <c r="CS38" s="626"/>
      <c r="CT38" s="626"/>
      <c r="CU38" s="626"/>
      <c r="CV38" s="626"/>
      <c r="CW38" s="626"/>
      <c r="CX38" s="626"/>
      <c r="CY38" s="627"/>
      <c r="CZ38" s="628">
        <v>9.1</v>
      </c>
      <c r="DA38" s="657"/>
      <c r="DB38" s="657"/>
      <c r="DC38" s="658"/>
      <c r="DD38" s="631">
        <v>4377711</v>
      </c>
      <c r="DE38" s="626"/>
      <c r="DF38" s="626"/>
      <c r="DG38" s="626"/>
      <c r="DH38" s="626"/>
      <c r="DI38" s="626"/>
      <c r="DJ38" s="626"/>
      <c r="DK38" s="627"/>
      <c r="DL38" s="631">
        <v>3636927</v>
      </c>
      <c r="DM38" s="626"/>
      <c r="DN38" s="626"/>
      <c r="DO38" s="626"/>
      <c r="DP38" s="626"/>
      <c r="DQ38" s="626"/>
      <c r="DR38" s="626"/>
      <c r="DS38" s="626"/>
      <c r="DT38" s="626"/>
      <c r="DU38" s="626"/>
      <c r="DV38" s="627"/>
      <c r="DW38" s="628">
        <v>12.5</v>
      </c>
      <c r="DX38" s="657"/>
      <c r="DY38" s="657"/>
      <c r="DZ38" s="657"/>
      <c r="EA38" s="657"/>
      <c r="EB38" s="657"/>
      <c r="EC38" s="659"/>
    </row>
    <row r="39" spans="2:133" ht="11.25" customHeight="1" x14ac:dyDescent="0.15">
      <c r="AQ39" s="660" t="s">
        <v>340</v>
      </c>
      <c r="AR39" s="661"/>
      <c r="AS39" s="661"/>
      <c r="AT39" s="661"/>
      <c r="AU39" s="661"/>
      <c r="AV39" s="661"/>
      <c r="AW39" s="661"/>
      <c r="AX39" s="661"/>
      <c r="AY39" s="662"/>
      <c r="AZ39" s="623" t="s">
        <v>177</v>
      </c>
      <c r="BA39" s="626"/>
      <c r="BB39" s="626"/>
      <c r="BC39" s="626"/>
      <c r="BD39" s="624"/>
      <c r="BE39" s="624"/>
      <c r="BF39" s="663"/>
      <c r="BG39" s="668" t="s">
        <v>341</v>
      </c>
      <c r="BH39" s="669"/>
      <c r="BI39" s="669"/>
      <c r="BJ39" s="669"/>
      <c r="BK39" s="669"/>
      <c r="BL39" s="235"/>
      <c r="BM39" s="664" t="s">
        <v>342</v>
      </c>
      <c r="BN39" s="664"/>
      <c r="BO39" s="664"/>
      <c r="BP39" s="664"/>
      <c r="BQ39" s="664"/>
      <c r="BR39" s="664"/>
      <c r="BS39" s="664"/>
      <c r="BT39" s="664"/>
      <c r="BU39" s="665"/>
      <c r="BV39" s="623">
        <v>64</v>
      </c>
      <c r="BW39" s="626"/>
      <c r="BX39" s="626"/>
      <c r="BY39" s="626"/>
      <c r="BZ39" s="626"/>
      <c r="CA39" s="626"/>
      <c r="CB39" s="666"/>
      <c r="CD39" s="667" t="s">
        <v>343</v>
      </c>
      <c r="CE39" s="664"/>
      <c r="CF39" s="664"/>
      <c r="CG39" s="664"/>
      <c r="CH39" s="664"/>
      <c r="CI39" s="664"/>
      <c r="CJ39" s="664"/>
      <c r="CK39" s="664"/>
      <c r="CL39" s="664"/>
      <c r="CM39" s="664"/>
      <c r="CN39" s="664"/>
      <c r="CO39" s="664"/>
      <c r="CP39" s="664"/>
      <c r="CQ39" s="665"/>
      <c r="CR39" s="623">
        <v>2517233</v>
      </c>
      <c r="CS39" s="624"/>
      <c r="CT39" s="624"/>
      <c r="CU39" s="624"/>
      <c r="CV39" s="624"/>
      <c r="CW39" s="624"/>
      <c r="CX39" s="624"/>
      <c r="CY39" s="625"/>
      <c r="CZ39" s="628">
        <v>4.3</v>
      </c>
      <c r="DA39" s="657"/>
      <c r="DB39" s="657"/>
      <c r="DC39" s="658"/>
      <c r="DD39" s="631">
        <v>2210715</v>
      </c>
      <c r="DE39" s="624"/>
      <c r="DF39" s="624"/>
      <c r="DG39" s="624"/>
      <c r="DH39" s="624"/>
      <c r="DI39" s="624"/>
      <c r="DJ39" s="624"/>
      <c r="DK39" s="625"/>
      <c r="DL39" s="631" t="s">
        <v>177</v>
      </c>
      <c r="DM39" s="624"/>
      <c r="DN39" s="624"/>
      <c r="DO39" s="624"/>
      <c r="DP39" s="624"/>
      <c r="DQ39" s="624"/>
      <c r="DR39" s="624"/>
      <c r="DS39" s="624"/>
      <c r="DT39" s="624"/>
      <c r="DU39" s="624"/>
      <c r="DV39" s="625"/>
      <c r="DW39" s="628" t="s">
        <v>177</v>
      </c>
      <c r="DX39" s="657"/>
      <c r="DY39" s="657"/>
      <c r="DZ39" s="657"/>
      <c r="EA39" s="657"/>
      <c r="EB39" s="657"/>
      <c r="EC39" s="659"/>
    </row>
    <row r="40" spans="2:133" ht="11.25" customHeight="1" x14ac:dyDescent="0.15">
      <c r="AQ40" s="660" t="s">
        <v>344</v>
      </c>
      <c r="AR40" s="661"/>
      <c r="AS40" s="661"/>
      <c r="AT40" s="661"/>
      <c r="AU40" s="661"/>
      <c r="AV40" s="661"/>
      <c r="AW40" s="661"/>
      <c r="AX40" s="661"/>
      <c r="AY40" s="662"/>
      <c r="AZ40" s="623">
        <v>1557275</v>
      </c>
      <c r="BA40" s="626"/>
      <c r="BB40" s="626"/>
      <c r="BC40" s="626"/>
      <c r="BD40" s="624"/>
      <c r="BE40" s="624"/>
      <c r="BF40" s="663"/>
      <c r="BG40" s="668"/>
      <c r="BH40" s="669"/>
      <c r="BI40" s="669"/>
      <c r="BJ40" s="669"/>
      <c r="BK40" s="669"/>
      <c r="BL40" s="235"/>
      <c r="BM40" s="664" t="s">
        <v>345</v>
      </c>
      <c r="BN40" s="664"/>
      <c r="BO40" s="664"/>
      <c r="BP40" s="664"/>
      <c r="BQ40" s="664"/>
      <c r="BR40" s="664"/>
      <c r="BS40" s="664"/>
      <c r="BT40" s="664"/>
      <c r="BU40" s="665"/>
      <c r="BV40" s="623" t="s">
        <v>177</v>
      </c>
      <c r="BW40" s="626"/>
      <c r="BX40" s="626"/>
      <c r="BY40" s="626"/>
      <c r="BZ40" s="626"/>
      <c r="CA40" s="626"/>
      <c r="CB40" s="666"/>
      <c r="CD40" s="667" t="s">
        <v>346</v>
      </c>
      <c r="CE40" s="664"/>
      <c r="CF40" s="664"/>
      <c r="CG40" s="664"/>
      <c r="CH40" s="664"/>
      <c r="CI40" s="664"/>
      <c r="CJ40" s="664"/>
      <c r="CK40" s="664"/>
      <c r="CL40" s="664"/>
      <c r="CM40" s="664"/>
      <c r="CN40" s="664"/>
      <c r="CO40" s="664"/>
      <c r="CP40" s="664"/>
      <c r="CQ40" s="665"/>
      <c r="CR40" s="623">
        <v>1222</v>
      </c>
      <c r="CS40" s="626"/>
      <c r="CT40" s="626"/>
      <c r="CU40" s="626"/>
      <c r="CV40" s="626"/>
      <c r="CW40" s="626"/>
      <c r="CX40" s="626"/>
      <c r="CY40" s="627"/>
      <c r="CZ40" s="628">
        <v>0</v>
      </c>
      <c r="DA40" s="657"/>
      <c r="DB40" s="657"/>
      <c r="DC40" s="658"/>
      <c r="DD40" s="631" t="s">
        <v>228</v>
      </c>
      <c r="DE40" s="626"/>
      <c r="DF40" s="626"/>
      <c r="DG40" s="626"/>
      <c r="DH40" s="626"/>
      <c r="DI40" s="626"/>
      <c r="DJ40" s="626"/>
      <c r="DK40" s="627"/>
      <c r="DL40" s="631" t="s">
        <v>177</v>
      </c>
      <c r="DM40" s="626"/>
      <c r="DN40" s="626"/>
      <c r="DO40" s="626"/>
      <c r="DP40" s="626"/>
      <c r="DQ40" s="626"/>
      <c r="DR40" s="626"/>
      <c r="DS40" s="626"/>
      <c r="DT40" s="626"/>
      <c r="DU40" s="626"/>
      <c r="DV40" s="627"/>
      <c r="DW40" s="628" t="s">
        <v>177</v>
      </c>
      <c r="DX40" s="657"/>
      <c r="DY40" s="657"/>
      <c r="DZ40" s="657"/>
      <c r="EA40" s="657"/>
      <c r="EB40" s="657"/>
      <c r="EC40" s="659"/>
    </row>
    <row r="41" spans="2:133" ht="11.25" customHeight="1" x14ac:dyDescent="0.15">
      <c r="AQ41" s="672" t="s">
        <v>347</v>
      </c>
      <c r="AR41" s="673"/>
      <c r="AS41" s="673"/>
      <c r="AT41" s="673"/>
      <c r="AU41" s="673"/>
      <c r="AV41" s="673"/>
      <c r="AW41" s="673"/>
      <c r="AX41" s="673"/>
      <c r="AY41" s="674"/>
      <c r="AZ41" s="638">
        <v>2722019</v>
      </c>
      <c r="BA41" s="675"/>
      <c r="BB41" s="675"/>
      <c r="BC41" s="675"/>
      <c r="BD41" s="639"/>
      <c r="BE41" s="639"/>
      <c r="BF41" s="676"/>
      <c r="BG41" s="670"/>
      <c r="BH41" s="671"/>
      <c r="BI41" s="671"/>
      <c r="BJ41" s="671"/>
      <c r="BK41" s="671"/>
      <c r="BL41" s="236"/>
      <c r="BM41" s="677" t="s">
        <v>348</v>
      </c>
      <c r="BN41" s="677"/>
      <c r="BO41" s="677"/>
      <c r="BP41" s="677"/>
      <c r="BQ41" s="677"/>
      <c r="BR41" s="677"/>
      <c r="BS41" s="677"/>
      <c r="BT41" s="677"/>
      <c r="BU41" s="678"/>
      <c r="BV41" s="638">
        <v>263</v>
      </c>
      <c r="BW41" s="675"/>
      <c r="BX41" s="675"/>
      <c r="BY41" s="675"/>
      <c r="BZ41" s="675"/>
      <c r="CA41" s="675"/>
      <c r="CB41" s="679"/>
      <c r="CD41" s="667" t="s">
        <v>349</v>
      </c>
      <c r="CE41" s="664"/>
      <c r="CF41" s="664"/>
      <c r="CG41" s="664"/>
      <c r="CH41" s="664"/>
      <c r="CI41" s="664"/>
      <c r="CJ41" s="664"/>
      <c r="CK41" s="664"/>
      <c r="CL41" s="664"/>
      <c r="CM41" s="664"/>
      <c r="CN41" s="664"/>
      <c r="CO41" s="664"/>
      <c r="CP41" s="664"/>
      <c r="CQ41" s="665"/>
      <c r="CR41" s="623" t="s">
        <v>177</v>
      </c>
      <c r="CS41" s="624"/>
      <c r="CT41" s="624"/>
      <c r="CU41" s="624"/>
      <c r="CV41" s="624"/>
      <c r="CW41" s="624"/>
      <c r="CX41" s="624"/>
      <c r="CY41" s="625"/>
      <c r="CZ41" s="628" t="s">
        <v>177</v>
      </c>
      <c r="DA41" s="657"/>
      <c r="DB41" s="657"/>
      <c r="DC41" s="658"/>
      <c r="DD41" s="631" t="s">
        <v>177</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351</v>
      </c>
      <c r="CE42" s="621"/>
      <c r="CF42" s="621"/>
      <c r="CG42" s="621"/>
      <c r="CH42" s="621"/>
      <c r="CI42" s="621"/>
      <c r="CJ42" s="621"/>
      <c r="CK42" s="621"/>
      <c r="CL42" s="621"/>
      <c r="CM42" s="621"/>
      <c r="CN42" s="621"/>
      <c r="CO42" s="621"/>
      <c r="CP42" s="621"/>
      <c r="CQ42" s="622"/>
      <c r="CR42" s="623">
        <v>9005445</v>
      </c>
      <c r="CS42" s="626"/>
      <c r="CT42" s="626"/>
      <c r="CU42" s="626"/>
      <c r="CV42" s="626"/>
      <c r="CW42" s="626"/>
      <c r="CX42" s="626"/>
      <c r="CY42" s="627"/>
      <c r="CZ42" s="628">
        <v>15.4</v>
      </c>
      <c r="DA42" s="629"/>
      <c r="DB42" s="629"/>
      <c r="DC42" s="630"/>
      <c r="DD42" s="631">
        <v>1637685</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353</v>
      </c>
      <c r="CE43" s="621"/>
      <c r="CF43" s="621"/>
      <c r="CG43" s="621"/>
      <c r="CH43" s="621"/>
      <c r="CI43" s="621"/>
      <c r="CJ43" s="621"/>
      <c r="CK43" s="621"/>
      <c r="CL43" s="621"/>
      <c r="CM43" s="621"/>
      <c r="CN43" s="621"/>
      <c r="CO43" s="621"/>
      <c r="CP43" s="621"/>
      <c r="CQ43" s="622"/>
      <c r="CR43" s="623">
        <v>221752</v>
      </c>
      <c r="CS43" s="624"/>
      <c r="CT43" s="624"/>
      <c r="CU43" s="624"/>
      <c r="CV43" s="624"/>
      <c r="CW43" s="624"/>
      <c r="CX43" s="624"/>
      <c r="CY43" s="625"/>
      <c r="CZ43" s="628">
        <v>0.4</v>
      </c>
      <c r="DA43" s="657"/>
      <c r="DB43" s="657"/>
      <c r="DC43" s="658"/>
      <c r="DD43" s="631">
        <v>221752</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354</v>
      </c>
      <c r="CD44" s="651" t="s">
        <v>306</v>
      </c>
      <c r="CE44" s="652"/>
      <c r="CF44" s="620" t="s">
        <v>355</v>
      </c>
      <c r="CG44" s="621"/>
      <c r="CH44" s="621"/>
      <c r="CI44" s="621"/>
      <c r="CJ44" s="621"/>
      <c r="CK44" s="621"/>
      <c r="CL44" s="621"/>
      <c r="CM44" s="621"/>
      <c r="CN44" s="621"/>
      <c r="CO44" s="621"/>
      <c r="CP44" s="621"/>
      <c r="CQ44" s="622"/>
      <c r="CR44" s="623">
        <v>8954115</v>
      </c>
      <c r="CS44" s="626"/>
      <c r="CT44" s="626"/>
      <c r="CU44" s="626"/>
      <c r="CV44" s="626"/>
      <c r="CW44" s="626"/>
      <c r="CX44" s="626"/>
      <c r="CY44" s="627"/>
      <c r="CZ44" s="628">
        <v>15.3</v>
      </c>
      <c r="DA44" s="629"/>
      <c r="DB44" s="629"/>
      <c r="DC44" s="630"/>
      <c r="DD44" s="631">
        <v>1593275</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356</v>
      </c>
      <c r="CG45" s="621"/>
      <c r="CH45" s="621"/>
      <c r="CI45" s="621"/>
      <c r="CJ45" s="621"/>
      <c r="CK45" s="621"/>
      <c r="CL45" s="621"/>
      <c r="CM45" s="621"/>
      <c r="CN45" s="621"/>
      <c r="CO45" s="621"/>
      <c r="CP45" s="621"/>
      <c r="CQ45" s="622"/>
      <c r="CR45" s="623">
        <v>6539793</v>
      </c>
      <c r="CS45" s="624"/>
      <c r="CT45" s="624"/>
      <c r="CU45" s="624"/>
      <c r="CV45" s="624"/>
      <c r="CW45" s="624"/>
      <c r="CX45" s="624"/>
      <c r="CY45" s="625"/>
      <c r="CZ45" s="628">
        <v>11.2</v>
      </c>
      <c r="DA45" s="657"/>
      <c r="DB45" s="657"/>
      <c r="DC45" s="658"/>
      <c r="DD45" s="631">
        <v>633573</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357</v>
      </c>
      <c r="CG46" s="621"/>
      <c r="CH46" s="621"/>
      <c r="CI46" s="621"/>
      <c r="CJ46" s="621"/>
      <c r="CK46" s="621"/>
      <c r="CL46" s="621"/>
      <c r="CM46" s="621"/>
      <c r="CN46" s="621"/>
      <c r="CO46" s="621"/>
      <c r="CP46" s="621"/>
      <c r="CQ46" s="622"/>
      <c r="CR46" s="623">
        <v>2402933</v>
      </c>
      <c r="CS46" s="626"/>
      <c r="CT46" s="626"/>
      <c r="CU46" s="626"/>
      <c r="CV46" s="626"/>
      <c r="CW46" s="626"/>
      <c r="CX46" s="626"/>
      <c r="CY46" s="627"/>
      <c r="CZ46" s="628">
        <v>4.0999999999999996</v>
      </c>
      <c r="DA46" s="629"/>
      <c r="DB46" s="629"/>
      <c r="DC46" s="630"/>
      <c r="DD46" s="631">
        <v>956387</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358</v>
      </c>
      <c r="CG47" s="621"/>
      <c r="CH47" s="621"/>
      <c r="CI47" s="621"/>
      <c r="CJ47" s="621"/>
      <c r="CK47" s="621"/>
      <c r="CL47" s="621"/>
      <c r="CM47" s="621"/>
      <c r="CN47" s="621"/>
      <c r="CO47" s="621"/>
      <c r="CP47" s="621"/>
      <c r="CQ47" s="622"/>
      <c r="CR47" s="623">
        <v>51330</v>
      </c>
      <c r="CS47" s="624"/>
      <c r="CT47" s="624"/>
      <c r="CU47" s="624"/>
      <c r="CV47" s="624"/>
      <c r="CW47" s="624"/>
      <c r="CX47" s="624"/>
      <c r="CY47" s="625"/>
      <c r="CZ47" s="628">
        <v>0.1</v>
      </c>
      <c r="DA47" s="657"/>
      <c r="DB47" s="657"/>
      <c r="DC47" s="658"/>
      <c r="DD47" s="631">
        <v>44410</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359</v>
      </c>
      <c r="CG48" s="621"/>
      <c r="CH48" s="621"/>
      <c r="CI48" s="621"/>
      <c r="CJ48" s="621"/>
      <c r="CK48" s="621"/>
      <c r="CL48" s="621"/>
      <c r="CM48" s="621"/>
      <c r="CN48" s="621"/>
      <c r="CO48" s="621"/>
      <c r="CP48" s="621"/>
      <c r="CQ48" s="622"/>
      <c r="CR48" s="623" t="s">
        <v>177</v>
      </c>
      <c r="CS48" s="626"/>
      <c r="CT48" s="626"/>
      <c r="CU48" s="626"/>
      <c r="CV48" s="626"/>
      <c r="CW48" s="626"/>
      <c r="CX48" s="626"/>
      <c r="CY48" s="627"/>
      <c r="CZ48" s="628" t="s">
        <v>177</v>
      </c>
      <c r="DA48" s="629"/>
      <c r="DB48" s="629"/>
      <c r="DC48" s="630"/>
      <c r="DD48" s="631" t="s">
        <v>177</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360</v>
      </c>
      <c r="CE49" s="636"/>
      <c r="CF49" s="636"/>
      <c r="CG49" s="636"/>
      <c r="CH49" s="636"/>
      <c r="CI49" s="636"/>
      <c r="CJ49" s="636"/>
      <c r="CK49" s="636"/>
      <c r="CL49" s="636"/>
      <c r="CM49" s="636"/>
      <c r="CN49" s="636"/>
      <c r="CO49" s="636"/>
      <c r="CP49" s="636"/>
      <c r="CQ49" s="637"/>
      <c r="CR49" s="638">
        <v>58342078</v>
      </c>
      <c r="CS49" s="639"/>
      <c r="CT49" s="639"/>
      <c r="CU49" s="639"/>
      <c r="CV49" s="639"/>
      <c r="CW49" s="639"/>
      <c r="CX49" s="639"/>
      <c r="CY49" s="640"/>
      <c r="CZ49" s="641">
        <v>100</v>
      </c>
      <c r="DA49" s="642"/>
      <c r="DB49" s="642"/>
      <c r="DC49" s="643"/>
      <c r="DD49" s="644">
        <v>32440922</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DV2i9KN22Atmfg+cL6r8qqVbXtos2nwoUaGgM/fz8t/MdFP+kxoFqxKqkWWDNzy5YVhweCsoF7uw3SNJAN9MIg==" saltValue="aLz513uJzoGXa+oPDmeW8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362</v>
      </c>
      <c r="DK2" s="1162"/>
      <c r="DL2" s="1162"/>
      <c r="DM2" s="1162"/>
      <c r="DN2" s="1162"/>
      <c r="DO2" s="1163"/>
      <c r="DP2" s="249"/>
      <c r="DQ2" s="1161" t="s">
        <v>363</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364</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366</v>
      </c>
      <c r="B5" s="1047"/>
      <c r="C5" s="1047"/>
      <c r="D5" s="1047"/>
      <c r="E5" s="1047"/>
      <c r="F5" s="1047"/>
      <c r="G5" s="1047"/>
      <c r="H5" s="1047"/>
      <c r="I5" s="1047"/>
      <c r="J5" s="1047"/>
      <c r="K5" s="1047"/>
      <c r="L5" s="1047"/>
      <c r="M5" s="1047"/>
      <c r="N5" s="1047"/>
      <c r="O5" s="1047"/>
      <c r="P5" s="1048"/>
      <c r="Q5" s="1052" t="s">
        <v>367</v>
      </c>
      <c r="R5" s="1053"/>
      <c r="S5" s="1053"/>
      <c r="T5" s="1053"/>
      <c r="U5" s="1054"/>
      <c r="V5" s="1052" t="s">
        <v>368</v>
      </c>
      <c r="W5" s="1053"/>
      <c r="X5" s="1053"/>
      <c r="Y5" s="1053"/>
      <c r="Z5" s="1054"/>
      <c r="AA5" s="1052" t="s">
        <v>369</v>
      </c>
      <c r="AB5" s="1053"/>
      <c r="AC5" s="1053"/>
      <c r="AD5" s="1053"/>
      <c r="AE5" s="1053"/>
      <c r="AF5" s="1164" t="s">
        <v>370</v>
      </c>
      <c r="AG5" s="1053"/>
      <c r="AH5" s="1053"/>
      <c r="AI5" s="1053"/>
      <c r="AJ5" s="1068"/>
      <c r="AK5" s="1053" t="s">
        <v>371</v>
      </c>
      <c r="AL5" s="1053"/>
      <c r="AM5" s="1053"/>
      <c r="AN5" s="1053"/>
      <c r="AO5" s="1054"/>
      <c r="AP5" s="1052" t="s">
        <v>372</v>
      </c>
      <c r="AQ5" s="1053"/>
      <c r="AR5" s="1053"/>
      <c r="AS5" s="1053"/>
      <c r="AT5" s="1054"/>
      <c r="AU5" s="1052" t="s">
        <v>373</v>
      </c>
      <c r="AV5" s="1053"/>
      <c r="AW5" s="1053"/>
      <c r="AX5" s="1053"/>
      <c r="AY5" s="1068"/>
      <c r="AZ5" s="256"/>
      <c r="BA5" s="256"/>
      <c r="BB5" s="256"/>
      <c r="BC5" s="256"/>
      <c r="BD5" s="256"/>
      <c r="BE5" s="257"/>
      <c r="BF5" s="257"/>
      <c r="BG5" s="257"/>
      <c r="BH5" s="257"/>
      <c r="BI5" s="257"/>
      <c r="BJ5" s="257"/>
      <c r="BK5" s="257"/>
      <c r="BL5" s="257"/>
      <c r="BM5" s="257"/>
      <c r="BN5" s="257"/>
      <c r="BO5" s="257"/>
      <c r="BP5" s="257"/>
      <c r="BQ5" s="1046" t="s">
        <v>374</v>
      </c>
      <c r="BR5" s="1047"/>
      <c r="BS5" s="1047"/>
      <c r="BT5" s="1047"/>
      <c r="BU5" s="1047"/>
      <c r="BV5" s="1047"/>
      <c r="BW5" s="1047"/>
      <c r="BX5" s="1047"/>
      <c r="BY5" s="1047"/>
      <c r="BZ5" s="1047"/>
      <c r="CA5" s="1047"/>
      <c r="CB5" s="1047"/>
      <c r="CC5" s="1047"/>
      <c r="CD5" s="1047"/>
      <c r="CE5" s="1047"/>
      <c r="CF5" s="1047"/>
      <c r="CG5" s="1048"/>
      <c r="CH5" s="1052" t="s">
        <v>375</v>
      </c>
      <c r="CI5" s="1053"/>
      <c r="CJ5" s="1053"/>
      <c r="CK5" s="1053"/>
      <c r="CL5" s="1054"/>
      <c r="CM5" s="1052" t="s">
        <v>376</v>
      </c>
      <c r="CN5" s="1053"/>
      <c r="CO5" s="1053"/>
      <c r="CP5" s="1053"/>
      <c r="CQ5" s="1054"/>
      <c r="CR5" s="1052" t="s">
        <v>377</v>
      </c>
      <c r="CS5" s="1053"/>
      <c r="CT5" s="1053"/>
      <c r="CU5" s="1053"/>
      <c r="CV5" s="1054"/>
      <c r="CW5" s="1052" t="s">
        <v>378</v>
      </c>
      <c r="CX5" s="1053"/>
      <c r="CY5" s="1053"/>
      <c r="CZ5" s="1053"/>
      <c r="DA5" s="1054"/>
      <c r="DB5" s="1052" t="s">
        <v>379</v>
      </c>
      <c r="DC5" s="1053"/>
      <c r="DD5" s="1053"/>
      <c r="DE5" s="1053"/>
      <c r="DF5" s="1054"/>
      <c r="DG5" s="1149" t="s">
        <v>380</v>
      </c>
      <c r="DH5" s="1150"/>
      <c r="DI5" s="1150"/>
      <c r="DJ5" s="1150"/>
      <c r="DK5" s="1151"/>
      <c r="DL5" s="1149" t="s">
        <v>381</v>
      </c>
      <c r="DM5" s="1150"/>
      <c r="DN5" s="1150"/>
      <c r="DO5" s="1150"/>
      <c r="DP5" s="1151"/>
      <c r="DQ5" s="1052" t="s">
        <v>382</v>
      </c>
      <c r="DR5" s="1053"/>
      <c r="DS5" s="1053"/>
      <c r="DT5" s="1053"/>
      <c r="DU5" s="1054"/>
      <c r="DV5" s="1052" t="s">
        <v>373</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383</v>
      </c>
      <c r="C7" s="1102"/>
      <c r="D7" s="1102"/>
      <c r="E7" s="1102"/>
      <c r="F7" s="1102"/>
      <c r="G7" s="1102"/>
      <c r="H7" s="1102"/>
      <c r="I7" s="1102"/>
      <c r="J7" s="1102"/>
      <c r="K7" s="1102"/>
      <c r="L7" s="1102"/>
      <c r="M7" s="1102"/>
      <c r="N7" s="1102"/>
      <c r="O7" s="1102"/>
      <c r="P7" s="1103"/>
      <c r="Q7" s="1155">
        <v>60399</v>
      </c>
      <c r="R7" s="1156"/>
      <c r="S7" s="1156"/>
      <c r="T7" s="1156"/>
      <c r="U7" s="1156"/>
      <c r="V7" s="1156">
        <v>58342</v>
      </c>
      <c r="W7" s="1156"/>
      <c r="X7" s="1156"/>
      <c r="Y7" s="1156"/>
      <c r="Z7" s="1156"/>
      <c r="AA7" s="1156">
        <v>2057</v>
      </c>
      <c r="AB7" s="1156"/>
      <c r="AC7" s="1156"/>
      <c r="AD7" s="1156"/>
      <c r="AE7" s="1157"/>
      <c r="AF7" s="1158">
        <v>1829</v>
      </c>
      <c r="AG7" s="1159"/>
      <c r="AH7" s="1159"/>
      <c r="AI7" s="1159"/>
      <c r="AJ7" s="1160"/>
      <c r="AK7" s="1142">
        <v>271</v>
      </c>
      <c r="AL7" s="1143"/>
      <c r="AM7" s="1143"/>
      <c r="AN7" s="1143"/>
      <c r="AO7" s="1143"/>
      <c r="AP7" s="1143">
        <v>49491</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577</v>
      </c>
      <c r="BT7" s="1147"/>
      <c r="BU7" s="1147"/>
      <c r="BV7" s="1147"/>
      <c r="BW7" s="1147"/>
      <c r="BX7" s="1147"/>
      <c r="BY7" s="1147"/>
      <c r="BZ7" s="1147"/>
      <c r="CA7" s="1147"/>
      <c r="CB7" s="1147"/>
      <c r="CC7" s="1147"/>
      <c r="CD7" s="1147"/>
      <c r="CE7" s="1147"/>
      <c r="CF7" s="1147"/>
      <c r="CG7" s="1148"/>
      <c r="CH7" s="1139">
        <v>7</v>
      </c>
      <c r="CI7" s="1140"/>
      <c r="CJ7" s="1140"/>
      <c r="CK7" s="1140"/>
      <c r="CL7" s="1141"/>
      <c r="CM7" s="1139">
        <v>21</v>
      </c>
      <c r="CN7" s="1140"/>
      <c r="CO7" s="1140"/>
      <c r="CP7" s="1140"/>
      <c r="CQ7" s="1141"/>
      <c r="CR7" s="1139">
        <v>10</v>
      </c>
      <c r="CS7" s="1140"/>
      <c r="CT7" s="1140"/>
      <c r="CU7" s="1140"/>
      <c r="CV7" s="1141"/>
      <c r="CW7" s="1139" t="s">
        <v>575</v>
      </c>
      <c r="CX7" s="1140"/>
      <c r="CY7" s="1140"/>
      <c r="CZ7" s="1140"/>
      <c r="DA7" s="1141"/>
      <c r="DB7" s="1139" t="s">
        <v>575</v>
      </c>
      <c r="DC7" s="1140"/>
      <c r="DD7" s="1140"/>
      <c r="DE7" s="1140"/>
      <c r="DF7" s="1141"/>
      <c r="DG7" s="1139" t="s">
        <v>575</v>
      </c>
      <c r="DH7" s="1140"/>
      <c r="DI7" s="1140"/>
      <c r="DJ7" s="1140"/>
      <c r="DK7" s="1141"/>
      <c r="DL7" s="1139" t="s">
        <v>575</v>
      </c>
      <c r="DM7" s="1140"/>
      <c r="DN7" s="1140"/>
      <c r="DO7" s="1140"/>
      <c r="DP7" s="1141"/>
      <c r="DQ7" s="1139" t="s">
        <v>575</v>
      </c>
      <c r="DR7" s="1140"/>
      <c r="DS7" s="1140"/>
      <c r="DT7" s="1140"/>
      <c r="DU7" s="1141"/>
      <c r="DV7" s="1166"/>
      <c r="DW7" s="1167"/>
      <c r="DX7" s="1167"/>
      <c r="DY7" s="1167"/>
      <c r="DZ7" s="1168"/>
      <c r="EA7" s="254"/>
    </row>
    <row r="8" spans="1:131" s="255" customFormat="1" ht="26.25" customHeight="1" x14ac:dyDescent="0.15">
      <c r="A8" s="261">
        <v>2</v>
      </c>
      <c r="B8" s="1088"/>
      <c r="C8" s="1089"/>
      <c r="D8" s="1089"/>
      <c r="E8" s="1089"/>
      <c r="F8" s="1089"/>
      <c r="G8" s="1089"/>
      <c r="H8" s="1089"/>
      <c r="I8" s="1089"/>
      <c r="J8" s="1089"/>
      <c r="K8" s="1089"/>
      <c r="L8" s="1089"/>
      <c r="M8" s="1089"/>
      <c r="N8" s="1089"/>
      <c r="O8" s="1089"/>
      <c r="P8" s="1090"/>
      <c r="Q8" s="1094"/>
      <c r="R8" s="1095"/>
      <c r="S8" s="1095"/>
      <c r="T8" s="1095"/>
      <c r="U8" s="1095"/>
      <c r="V8" s="1095"/>
      <c r="W8" s="1095"/>
      <c r="X8" s="1095"/>
      <c r="Y8" s="1095"/>
      <c r="Z8" s="1095"/>
      <c r="AA8" s="1095"/>
      <c r="AB8" s="1095"/>
      <c r="AC8" s="1095"/>
      <c r="AD8" s="1095"/>
      <c r="AE8" s="1096"/>
      <c r="AF8" s="1070"/>
      <c r="AG8" s="1071"/>
      <c r="AH8" s="1071"/>
      <c r="AI8" s="1071"/>
      <c r="AJ8" s="1072"/>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384</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385</v>
      </c>
      <c r="B23" s="995" t="s">
        <v>386</v>
      </c>
      <c r="C23" s="996"/>
      <c r="D23" s="996"/>
      <c r="E23" s="996"/>
      <c r="F23" s="996"/>
      <c r="G23" s="996"/>
      <c r="H23" s="996"/>
      <c r="I23" s="996"/>
      <c r="J23" s="996"/>
      <c r="K23" s="996"/>
      <c r="L23" s="996"/>
      <c r="M23" s="996"/>
      <c r="N23" s="996"/>
      <c r="O23" s="996"/>
      <c r="P23" s="997"/>
      <c r="Q23" s="1119"/>
      <c r="R23" s="1120"/>
      <c r="S23" s="1120"/>
      <c r="T23" s="1120"/>
      <c r="U23" s="1120"/>
      <c r="V23" s="1120"/>
      <c r="W23" s="1120"/>
      <c r="X23" s="1120"/>
      <c r="Y23" s="1120"/>
      <c r="Z23" s="1120"/>
      <c r="AA23" s="1120"/>
      <c r="AB23" s="1120"/>
      <c r="AC23" s="1120"/>
      <c r="AD23" s="1120"/>
      <c r="AE23" s="1121"/>
      <c r="AF23" s="1122">
        <v>1829</v>
      </c>
      <c r="AG23" s="1120"/>
      <c r="AH23" s="1120"/>
      <c r="AI23" s="1120"/>
      <c r="AJ23" s="1123"/>
      <c r="AK23" s="1124"/>
      <c r="AL23" s="1125"/>
      <c r="AM23" s="1125"/>
      <c r="AN23" s="1125"/>
      <c r="AO23" s="1125"/>
      <c r="AP23" s="1120"/>
      <c r="AQ23" s="1120"/>
      <c r="AR23" s="1120"/>
      <c r="AS23" s="1120"/>
      <c r="AT23" s="1120"/>
      <c r="AU23" s="1126"/>
      <c r="AV23" s="1126"/>
      <c r="AW23" s="1126"/>
      <c r="AX23" s="1126"/>
      <c r="AY23" s="1127"/>
      <c r="AZ23" s="1116" t="s">
        <v>177</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387</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388</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366</v>
      </c>
      <c r="B26" s="1047"/>
      <c r="C26" s="1047"/>
      <c r="D26" s="1047"/>
      <c r="E26" s="1047"/>
      <c r="F26" s="1047"/>
      <c r="G26" s="1047"/>
      <c r="H26" s="1047"/>
      <c r="I26" s="1047"/>
      <c r="J26" s="1047"/>
      <c r="K26" s="1047"/>
      <c r="L26" s="1047"/>
      <c r="M26" s="1047"/>
      <c r="N26" s="1047"/>
      <c r="O26" s="1047"/>
      <c r="P26" s="1048"/>
      <c r="Q26" s="1052" t="s">
        <v>389</v>
      </c>
      <c r="R26" s="1053"/>
      <c r="S26" s="1053"/>
      <c r="T26" s="1053"/>
      <c r="U26" s="1054"/>
      <c r="V26" s="1052" t="s">
        <v>390</v>
      </c>
      <c r="W26" s="1053"/>
      <c r="X26" s="1053"/>
      <c r="Y26" s="1053"/>
      <c r="Z26" s="1054"/>
      <c r="AA26" s="1052" t="s">
        <v>391</v>
      </c>
      <c r="AB26" s="1053"/>
      <c r="AC26" s="1053"/>
      <c r="AD26" s="1053"/>
      <c r="AE26" s="1053"/>
      <c r="AF26" s="1110" t="s">
        <v>392</v>
      </c>
      <c r="AG26" s="1059"/>
      <c r="AH26" s="1059"/>
      <c r="AI26" s="1059"/>
      <c r="AJ26" s="1111"/>
      <c r="AK26" s="1053" t="s">
        <v>393</v>
      </c>
      <c r="AL26" s="1053"/>
      <c r="AM26" s="1053"/>
      <c r="AN26" s="1053"/>
      <c r="AO26" s="1054"/>
      <c r="AP26" s="1052" t="s">
        <v>394</v>
      </c>
      <c r="AQ26" s="1053"/>
      <c r="AR26" s="1053"/>
      <c r="AS26" s="1053"/>
      <c r="AT26" s="1054"/>
      <c r="AU26" s="1052" t="s">
        <v>395</v>
      </c>
      <c r="AV26" s="1053"/>
      <c r="AW26" s="1053"/>
      <c r="AX26" s="1053"/>
      <c r="AY26" s="1054"/>
      <c r="AZ26" s="1052" t="s">
        <v>396</v>
      </c>
      <c r="BA26" s="1053"/>
      <c r="BB26" s="1053"/>
      <c r="BC26" s="1053"/>
      <c r="BD26" s="1054"/>
      <c r="BE26" s="1052" t="s">
        <v>373</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397</v>
      </c>
      <c r="C28" s="1102"/>
      <c r="D28" s="1102"/>
      <c r="E28" s="1102"/>
      <c r="F28" s="1102"/>
      <c r="G28" s="1102"/>
      <c r="H28" s="1102"/>
      <c r="I28" s="1102"/>
      <c r="J28" s="1102"/>
      <c r="K28" s="1102"/>
      <c r="L28" s="1102"/>
      <c r="M28" s="1102"/>
      <c r="N28" s="1102"/>
      <c r="O28" s="1102"/>
      <c r="P28" s="1103"/>
      <c r="Q28" s="1104">
        <v>16150</v>
      </c>
      <c r="R28" s="1105"/>
      <c r="S28" s="1105"/>
      <c r="T28" s="1105"/>
      <c r="U28" s="1105"/>
      <c r="V28" s="1105">
        <v>15864</v>
      </c>
      <c r="W28" s="1105"/>
      <c r="X28" s="1105"/>
      <c r="Y28" s="1105"/>
      <c r="Z28" s="1105"/>
      <c r="AA28" s="1105">
        <v>286</v>
      </c>
      <c r="AB28" s="1105"/>
      <c r="AC28" s="1105"/>
      <c r="AD28" s="1105"/>
      <c r="AE28" s="1106"/>
      <c r="AF28" s="1107">
        <v>286</v>
      </c>
      <c r="AG28" s="1105"/>
      <c r="AH28" s="1105"/>
      <c r="AI28" s="1105"/>
      <c r="AJ28" s="1108"/>
      <c r="AK28" s="1109" t="s">
        <v>566</v>
      </c>
      <c r="AL28" s="1097"/>
      <c r="AM28" s="1097"/>
      <c r="AN28" s="1097"/>
      <c r="AO28" s="1097"/>
      <c r="AP28" s="1097" t="s">
        <v>566</v>
      </c>
      <c r="AQ28" s="1097"/>
      <c r="AR28" s="1097"/>
      <c r="AS28" s="1097"/>
      <c r="AT28" s="1097"/>
      <c r="AU28" s="1097" t="s">
        <v>566</v>
      </c>
      <c r="AV28" s="1097"/>
      <c r="AW28" s="1097"/>
      <c r="AX28" s="1097"/>
      <c r="AY28" s="1097"/>
      <c r="AZ28" s="1098" t="s">
        <v>566</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398</v>
      </c>
      <c r="C29" s="1089"/>
      <c r="D29" s="1089"/>
      <c r="E29" s="1089"/>
      <c r="F29" s="1089"/>
      <c r="G29" s="1089"/>
      <c r="H29" s="1089"/>
      <c r="I29" s="1089"/>
      <c r="J29" s="1089"/>
      <c r="K29" s="1089"/>
      <c r="L29" s="1089"/>
      <c r="M29" s="1089"/>
      <c r="N29" s="1089"/>
      <c r="O29" s="1089"/>
      <c r="P29" s="1090"/>
      <c r="Q29" s="1094">
        <v>9873</v>
      </c>
      <c r="R29" s="1095"/>
      <c r="S29" s="1095"/>
      <c r="T29" s="1095"/>
      <c r="U29" s="1095"/>
      <c r="V29" s="1095">
        <v>9617</v>
      </c>
      <c r="W29" s="1095"/>
      <c r="X29" s="1095"/>
      <c r="Y29" s="1095"/>
      <c r="Z29" s="1095"/>
      <c r="AA29" s="1095">
        <v>256</v>
      </c>
      <c r="AB29" s="1095"/>
      <c r="AC29" s="1095"/>
      <c r="AD29" s="1095"/>
      <c r="AE29" s="1096"/>
      <c r="AF29" s="1070">
        <v>256</v>
      </c>
      <c r="AG29" s="1071"/>
      <c r="AH29" s="1071"/>
      <c r="AI29" s="1071"/>
      <c r="AJ29" s="1072"/>
      <c r="AK29" s="1031" t="s">
        <v>566</v>
      </c>
      <c r="AL29" s="1022"/>
      <c r="AM29" s="1022"/>
      <c r="AN29" s="1022"/>
      <c r="AO29" s="1022"/>
      <c r="AP29" s="1022" t="s">
        <v>566</v>
      </c>
      <c r="AQ29" s="1022"/>
      <c r="AR29" s="1022"/>
      <c r="AS29" s="1022"/>
      <c r="AT29" s="1022"/>
      <c r="AU29" s="1022" t="s">
        <v>566</v>
      </c>
      <c r="AV29" s="1022"/>
      <c r="AW29" s="1022"/>
      <c r="AX29" s="1022"/>
      <c r="AY29" s="1022"/>
      <c r="AZ29" s="1093" t="s">
        <v>566</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399</v>
      </c>
      <c r="C30" s="1089"/>
      <c r="D30" s="1089"/>
      <c r="E30" s="1089"/>
      <c r="F30" s="1089"/>
      <c r="G30" s="1089"/>
      <c r="H30" s="1089"/>
      <c r="I30" s="1089"/>
      <c r="J30" s="1089"/>
      <c r="K30" s="1089"/>
      <c r="L30" s="1089"/>
      <c r="M30" s="1089"/>
      <c r="N30" s="1089"/>
      <c r="O30" s="1089"/>
      <c r="P30" s="1090"/>
      <c r="Q30" s="1094">
        <v>1020</v>
      </c>
      <c r="R30" s="1095"/>
      <c r="S30" s="1095"/>
      <c r="T30" s="1095"/>
      <c r="U30" s="1095"/>
      <c r="V30" s="1095">
        <v>1014</v>
      </c>
      <c r="W30" s="1095"/>
      <c r="X30" s="1095"/>
      <c r="Y30" s="1095"/>
      <c r="Z30" s="1095"/>
      <c r="AA30" s="1095">
        <v>6</v>
      </c>
      <c r="AB30" s="1095"/>
      <c r="AC30" s="1095"/>
      <c r="AD30" s="1095"/>
      <c r="AE30" s="1096"/>
      <c r="AF30" s="1070">
        <v>6</v>
      </c>
      <c r="AG30" s="1071"/>
      <c r="AH30" s="1071"/>
      <c r="AI30" s="1071"/>
      <c r="AJ30" s="1072"/>
      <c r="AK30" s="1031" t="s">
        <v>566</v>
      </c>
      <c r="AL30" s="1022"/>
      <c r="AM30" s="1022"/>
      <c r="AN30" s="1022"/>
      <c r="AO30" s="1022"/>
      <c r="AP30" s="1022" t="s">
        <v>566</v>
      </c>
      <c r="AQ30" s="1022"/>
      <c r="AR30" s="1022"/>
      <c r="AS30" s="1022"/>
      <c r="AT30" s="1022"/>
      <c r="AU30" s="1022" t="s">
        <v>566</v>
      </c>
      <c r="AV30" s="1022"/>
      <c r="AW30" s="1022"/>
      <c r="AX30" s="1022"/>
      <c r="AY30" s="1022"/>
      <c r="AZ30" s="1093" t="s">
        <v>566</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400</v>
      </c>
      <c r="C31" s="1089"/>
      <c r="D31" s="1089"/>
      <c r="E31" s="1089"/>
      <c r="F31" s="1089"/>
      <c r="G31" s="1089"/>
      <c r="H31" s="1089"/>
      <c r="I31" s="1089"/>
      <c r="J31" s="1089"/>
      <c r="K31" s="1089"/>
      <c r="L31" s="1089"/>
      <c r="M31" s="1089"/>
      <c r="N31" s="1089"/>
      <c r="O31" s="1089"/>
      <c r="P31" s="1090"/>
      <c r="Q31" s="1094">
        <v>2832</v>
      </c>
      <c r="R31" s="1095"/>
      <c r="S31" s="1095"/>
      <c r="T31" s="1095"/>
      <c r="U31" s="1095"/>
      <c r="V31" s="1095">
        <v>2674</v>
      </c>
      <c r="W31" s="1095"/>
      <c r="X31" s="1095"/>
      <c r="Y31" s="1095"/>
      <c r="Z31" s="1095"/>
      <c r="AA31" s="1095">
        <v>158</v>
      </c>
      <c r="AB31" s="1095"/>
      <c r="AC31" s="1095"/>
      <c r="AD31" s="1095"/>
      <c r="AE31" s="1096"/>
      <c r="AF31" s="1070">
        <v>2319</v>
      </c>
      <c r="AG31" s="1071"/>
      <c r="AH31" s="1071"/>
      <c r="AI31" s="1071"/>
      <c r="AJ31" s="1072"/>
      <c r="AK31" s="1031">
        <v>18</v>
      </c>
      <c r="AL31" s="1022"/>
      <c r="AM31" s="1022"/>
      <c r="AN31" s="1022"/>
      <c r="AO31" s="1022"/>
      <c r="AP31" s="1022">
        <v>1495</v>
      </c>
      <c r="AQ31" s="1022"/>
      <c r="AR31" s="1022"/>
      <c r="AS31" s="1022"/>
      <c r="AT31" s="1022"/>
      <c r="AU31" s="1022" t="s">
        <v>566</v>
      </c>
      <c r="AV31" s="1022"/>
      <c r="AW31" s="1022"/>
      <c r="AX31" s="1022"/>
      <c r="AY31" s="1022"/>
      <c r="AZ31" s="1093" t="s">
        <v>566</v>
      </c>
      <c r="BA31" s="1093"/>
      <c r="BB31" s="1093"/>
      <c r="BC31" s="1093"/>
      <c r="BD31" s="1093"/>
      <c r="BE31" s="1083" t="s">
        <v>401</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402</v>
      </c>
      <c r="C32" s="1089"/>
      <c r="D32" s="1089"/>
      <c r="E32" s="1089"/>
      <c r="F32" s="1089"/>
      <c r="G32" s="1089"/>
      <c r="H32" s="1089"/>
      <c r="I32" s="1089"/>
      <c r="J32" s="1089"/>
      <c r="K32" s="1089"/>
      <c r="L32" s="1089"/>
      <c r="M32" s="1089"/>
      <c r="N32" s="1089"/>
      <c r="O32" s="1089"/>
      <c r="P32" s="1090"/>
      <c r="Q32" s="1094">
        <v>2456</v>
      </c>
      <c r="R32" s="1095"/>
      <c r="S32" s="1095"/>
      <c r="T32" s="1095"/>
      <c r="U32" s="1095"/>
      <c r="V32" s="1095">
        <v>2406</v>
      </c>
      <c r="W32" s="1095"/>
      <c r="X32" s="1095"/>
      <c r="Y32" s="1095"/>
      <c r="Z32" s="1095"/>
      <c r="AA32" s="1095">
        <v>50</v>
      </c>
      <c r="AB32" s="1095"/>
      <c r="AC32" s="1095"/>
      <c r="AD32" s="1095"/>
      <c r="AE32" s="1096"/>
      <c r="AF32" s="1070">
        <v>42</v>
      </c>
      <c r="AG32" s="1071"/>
      <c r="AH32" s="1071"/>
      <c r="AI32" s="1071"/>
      <c r="AJ32" s="1072"/>
      <c r="AK32" s="1031">
        <v>1333</v>
      </c>
      <c r="AL32" s="1022"/>
      <c r="AM32" s="1022"/>
      <c r="AN32" s="1022"/>
      <c r="AO32" s="1022"/>
      <c r="AP32" s="1022">
        <v>12217</v>
      </c>
      <c r="AQ32" s="1022"/>
      <c r="AR32" s="1022"/>
      <c r="AS32" s="1022"/>
      <c r="AT32" s="1022"/>
      <c r="AU32" s="1022" t="s">
        <v>566</v>
      </c>
      <c r="AV32" s="1022"/>
      <c r="AW32" s="1022"/>
      <c r="AX32" s="1022"/>
      <c r="AY32" s="1022"/>
      <c r="AZ32" s="1093" t="s">
        <v>566</v>
      </c>
      <c r="BA32" s="1093"/>
      <c r="BB32" s="1093"/>
      <c r="BC32" s="1093"/>
      <c r="BD32" s="1093"/>
      <c r="BE32" s="1083" t="s">
        <v>403</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404</v>
      </c>
      <c r="C33" s="1089"/>
      <c r="D33" s="1089"/>
      <c r="E33" s="1089"/>
      <c r="F33" s="1089"/>
      <c r="G33" s="1089"/>
      <c r="H33" s="1089"/>
      <c r="I33" s="1089"/>
      <c r="J33" s="1089"/>
      <c r="K33" s="1089"/>
      <c r="L33" s="1089"/>
      <c r="M33" s="1089"/>
      <c r="N33" s="1089"/>
      <c r="O33" s="1089"/>
      <c r="P33" s="1090"/>
      <c r="Q33" s="1094">
        <v>23</v>
      </c>
      <c r="R33" s="1095"/>
      <c r="S33" s="1095"/>
      <c r="T33" s="1095"/>
      <c r="U33" s="1095"/>
      <c r="V33" s="1095">
        <v>20</v>
      </c>
      <c r="W33" s="1095"/>
      <c r="X33" s="1095"/>
      <c r="Y33" s="1095"/>
      <c r="Z33" s="1095"/>
      <c r="AA33" s="1095">
        <v>3</v>
      </c>
      <c r="AB33" s="1095"/>
      <c r="AC33" s="1095"/>
      <c r="AD33" s="1095"/>
      <c r="AE33" s="1096"/>
      <c r="AF33" s="1070">
        <v>2</v>
      </c>
      <c r="AG33" s="1071"/>
      <c r="AH33" s="1071"/>
      <c r="AI33" s="1071"/>
      <c r="AJ33" s="1072"/>
      <c r="AK33" s="1031">
        <v>21</v>
      </c>
      <c r="AL33" s="1022"/>
      <c r="AM33" s="1022"/>
      <c r="AN33" s="1022"/>
      <c r="AO33" s="1022"/>
      <c r="AP33" s="1022">
        <v>19</v>
      </c>
      <c r="AQ33" s="1022"/>
      <c r="AR33" s="1022"/>
      <c r="AS33" s="1022"/>
      <c r="AT33" s="1022"/>
      <c r="AU33" s="1022">
        <v>19</v>
      </c>
      <c r="AV33" s="1022"/>
      <c r="AW33" s="1022"/>
      <c r="AX33" s="1022"/>
      <c r="AY33" s="1022"/>
      <c r="AZ33" s="1093" t="s">
        <v>566</v>
      </c>
      <c r="BA33" s="1093"/>
      <c r="BB33" s="1093"/>
      <c r="BC33" s="1093"/>
      <c r="BD33" s="1093"/>
      <c r="BE33" s="1083" t="s">
        <v>403</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405</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385</v>
      </c>
      <c r="B63" s="995" t="s">
        <v>406</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2911</v>
      </c>
      <c r="AG63" s="1010"/>
      <c r="AH63" s="1010"/>
      <c r="AI63" s="1010"/>
      <c r="AJ63" s="1081"/>
      <c r="AK63" s="1082"/>
      <c r="AL63" s="1014"/>
      <c r="AM63" s="1014"/>
      <c r="AN63" s="1014"/>
      <c r="AO63" s="1014"/>
      <c r="AP63" s="1010"/>
      <c r="AQ63" s="1010"/>
      <c r="AR63" s="1010"/>
      <c r="AS63" s="1010"/>
      <c r="AT63" s="1010"/>
      <c r="AU63" s="1010"/>
      <c r="AV63" s="1010"/>
      <c r="AW63" s="1010"/>
      <c r="AX63" s="1010"/>
      <c r="AY63" s="1010"/>
      <c r="AZ63" s="1076"/>
      <c r="BA63" s="1076"/>
      <c r="BB63" s="1076"/>
      <c r="BC63" s="1076"/>
      <c r="BD63" s="1076"/>
      <c r="BE63" s="1011"/>
      <c r="BF63" s="1011"/>
      <c r="BG63" s="1011"/>
      <c r="BH63" s="1011"/>
      <c r="BI63" s="1012"/>
      <c r="BJ63" s="1077" t="s">
        <v>407</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409</v>
      </c>
      <c r="B66" s="1047"/>
      <c r="C66" s="1047"/>
      <c r="D66" s="1047"/>
      <c r="E66" s="1047"/>
      <c r="F66" s="1047"/>
      <c r="G66" s="1047"/>
      <c r="H66" s="1047"/>
      <c r="I66" s="1047"/>
      <c r="J66" s="1047"/>
      <c r="K66" s="1047"/>
      <c r="L66" s="1047"/>
      <c r="M66" s="1047"/>
      <c r="N66" s="1047"/>
      <c r="O66" s="1047"/>
      <c r="P66" s="1048"/>
      <c r="Q66" s="1052" t="s">
        <v>389</v>
      </c>
      <c r="R66" s="1053"/>
      <c r="S66" s="1053"/>
      <c r="T66" s="1053"/>
      <c r="U66" s="1054"/>
      <c r="V66" s="1052" t="s">
        <v>390</v>
      </c>
      <c r="W66" s="1053"/>
      <c r="X66" s="1053"/>
      <c r="Y66" s="1053"/>
      <c r="Z66" s="1054"/>
      <c r="AA66" s="1052" t="s">
        <v>391</v>
      </c>
      <c r="AB66" s="1053"/>
      <c r="AC66" s="1053"/>
      <c r="AD66" s="1053"/>
      <c r="AE66" s="1054"/>
      <c r="AF66" s="1058" t="s">
        <v>392</v>
      </c>
      <c r="AG66" s="1059"/>
      <c r="AH66" s="1059"/>
      <c r="AI66" s="1059"/>
      <c r="AJ66" s="1060"/>
      <c r="AK66" s="1052" t="s">
        <v>393</v>
      </c>
      <c r="AL66" s="1047"/>
      <c r="AM66" s="1047"/>
      <c r="AN66" s="1047"/>
      <c r="AO66" s="1048"/>
      <c r="AP66" s="1052" t="s">
        <v>394</v>
      </c>
      <c r="AQ66" s="1053"/>
      <c r="AR66" s="1053"/>
      <c r="AS66" s="1053"/>
      <c r="AT66" s="1054"/>
      <c r="AU66" s="1052" t="s">
        <v>410</v>
      </c>
      <c r="AV66" s="1053"/>
      <c r="AW66" s="1053"/>
      <c r="AX66" s="1053"/>
      <c r="AY66" s="1054"/>
      <c r="AZ66" s="1052" t="s">
        <v>373</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567</v>
      </c>
      <c r="C68" s="1037"/>
      <c r="D68" s="1037"/>
      <c r="E68" s="1037"/>
      <c r="F68" s="1037"/>
      <c r="G68" s="1037"/>
      <c r="H68" s="1037"/>
      <c r="I68" s="1037"/>
      <c r="J68" s="1037"/>
      <c r="K68" s="1037"/>
      <c r="L68" s="1037"/>
      <c r="M68" s="1037"/>
      <c r="N68" s="1037"/>
      <c r="O68" s="1037"/>
      <c r="P68" s="1038"/>
      <c r="Q68" s="1039">
        <v>210</v>
      </c>
      <c r="R68" s="1033"/>
      <c r="S68" s="1033"/>
      <c r="T68" s="1033"/>
      <c r="U68" s="1033"/>
      <c r="V68" s="1033">
        <v>199</v>
      </c>
      <c r="W68" s="1033"/>
      <c r="X68" s="1033"/>
      <c r="Y68" s="1033"/>
      <c r="Z68" s="1033"/>
      <c r="AA68" s="1033">
        <v>11</v>
      </c>
      <c r="AB68" s="1033"/>
      <c r="AC68" s="1033"/>
      <c r="AD68" s="1033"/>
      <c r="AE68" s="1033"/>
      <c r="AF68" s="1033">
        <v>11</v>
      </c>
      <c r="AG68" s="1033"/>
      <c r="AH68" s="1033"/>
      <c r="AI68" s="1033"/>
      <c r="AJ68" s="1033"/>
      <c r="AK68" s="1033" t="s">
        <v>575</v>
      </c>
      <c r="AL68" s="1033"/>
      <c r="AM68" s="1033"/>
      <c r="AN68" s="1033"/>
      <c r="AO68" s="1033"/>
      <c r="AP68" s="1033" t="s">
        <v>575</v>
      </c>
      <c r="AQ68" s="1033"/>
      <c r="AR68" s="1033"/>
      <c r="AS68" s="1033"/>
      <c r="AT68" s="1033"/>
      <c r="AU68" s="1033" t="s">
        <v>575</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568</v>
      </c>
      <c r="C69" s="1026"/>
      <c r="D69" s="1026"/>
      <c r="E69" s="1026"/>
      <c r="F69" s="1026"/>
      <c r="G69" s="1026"/>
      <c r="H69" s="1026"/>
      <c r="I69" s="1026"/>
      <c r="J69" s="1026"/>
      <c r="K69" s="1026"/>
      <c r="L69" s="1026"/>
      <c r="M69" s="1026"/>
      <c r="N69" s="1026"/>
      <c r="O69" s="1026"/>
      <c r="P69" s="1027"/>
      <c r="Q69" s="1028">
        <v>9352</v>
      </c>
      <c r="R69" s="1022"/>
      <c r="S69" s="1022"/>
      <c r="T69" s="1022"/>
      <c r="U69" s="1022"/>
      <c r="V69" s="1022">
        <v>8370</v>
      </c>
      <c r="W69" s="1022"/>
      <c r="X69" s="1022"/>
      <c r="Y69" s="1022"/>
      <c r="Z69" s="1022"/>
      <c r="AA69" s="1022">
        <v>982</v>
      </c>
      <c r="AB69" s="1022"/>
      <c r="AC69" s="1022"/>
      <c r="AD69" s="1022"/>
      <c r="AE69" s="1022"/>
      <c r="AF69" s="1022">
        <v>982</v>
      </c>
      <c r="AG69" s="1022"/>
      <c r="AH69" s="1022"/>
      <c r="AI69" s="1022"/>
      <c r="AJ69" s="1022"/>
      <c r="AK69" s="1022" t="s">
        <v>575</v>
      </c>
      <c r="AL69" s="1022"/>
      <c r="AM69" s="1022"/>
      <c r="AN69" s="1022"/>
      <c r="AO69" s="1022"/>
      <c r="AP69" s="1022" t="s">
        <v>575</v>
      </c>
      <c r="AQ69" s="1022"/>
      <c r="AR69" s="1022"/>
      <c r="AS69" s="1022"/>
      <c r="AT69" s="1022"/>
      <c r="AU69" s="1022" t="s">
        <v>575</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569</v>
      </c>
      <c r="C70" s="1026"/>
      <c r="D70" s="1026"/>
      <c r="E70" s="1026"/>
      <c r="F70" s="1026"/>
      <c r="G70" s="1026"/>
      <c r="H70" s="1026"/>
      <c r="I70" s="1026"/>
      <c r="J70" s="1026"/>
      <c r="K70" s="1026"/>
      <c r="L70" s="1026"/>
      <c r="M70" s="1026"/>
      <c r="N70" s="1026"/>
      <c r="O70" s="1026"/>
      <c r="P70" s="1027"/>
      <c r="Q70" s="1028">
        <v>142</v>
      </c>
      <c r="R70" s="1022"/>
      <c r="S70" s="1022"/>
      <c r="T70" s="1022"/>
      <c r="U70" s="1022"/>
      <c r="V70" s="1022">
        <v>133</v>
      </c>
      <c r="W70" s="1022"/>
      <c r="X70" s="1022"/>
      <c r="Y70" s="1022"/>
      <c r="Z70" s="1022"/>
      <c r="AA70" s="1022">
        <v>9</v>
      </c>
      <c r="AB70" s="1022"/>
      <c r="AC70" s="1022"/>
      <c r="AD70" s="1022"/>
      <c r="AE70" s="1022"/>
      <c r="AF70" s="1022">
        <v>9</v>
      </c>
      <c r="AG70" s="1022"/>
      <c r="AH70" s="1022"/>
      <c r="AI70" s="1022"/>
      <c r="AJ70" s="1022"/>
      <c r="AK70" s="1022" t="s">
        <v>575</v>
      </c>
      <c r="AL70" s="1022"/>
      <c r="AM70" s="1022"/>
      <c r="AN70" s="1022"/>
      <c r="AO70" s="1022"/>
      <c r="AP70" s="1022" t="s">
        <v>575</v>
      </c>
      <c r="AQ70" s="1022"/>
      <c r="AR70" s="1022"/>
      <c r="AS70" s="1022"/>
      <c r="AT70" s="1022"/>
      <c r="AU70" s="1022" t="s">
        <v>575</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570</v>
      </c>
      <c r="C71" s="1026"/>
      <c r="D71" s="1026"/>
      <c r="E71" s="1026"/>
      <c r="F71" s="1026"/>
      <c r="G71" s="1026"/>
      <c r="H71" s="1026"/>
      <c r="I71" s="1026"/>
      <c r="J71" s="1026"/>
      <c r="K71" s="1026"/>
      <c r="L71" s="1026"/>
      <c r="M71" s="1026"/>
      <c r="N71" s="1026"/>
      <c r="O71" s="1026"/>
      <c r="P71" s="1027"/>
      <c r="Q71" s="1028">
        <v>250</v>
      </c>
      <c r="R71" s="1022"/>
      <c r="S71" s="1022"/>
      <c r="T71" s="1022"/>
      <c r="U71" s="1022"/>
      <c r="V71" s="1022">
        <v>209</v>
      </c>
      <c r="W71" s="1022"/>
      <c r="X71" s="1022"/>
      <c r="Y71" s="1022"/>
      <c r="Z71" s="1022"/>
      <c r="AA71" s="1022">
        <v>41</v>
      </c>
      <c r="AB71" s="1022"/>
      <c r="AC71" s="1022"/>
      <c r="AD71" s="1022"/>
      <c r="AE71" s="1022"/>
      <c r="AF71" s="1022">
        <v>41</v>
      </c>
      <c r="AG71" s="1022"/>
      <c r="AH71" s="1022"/>
      <c r="AI71" s="1022"/>
      <c r="AJ71" s="1022"/>
      <c r="AK71" s="1022" t="s">
        <v>575</v>
      </c>
      <c r="AL71" s="1022"/>
      <c r="AM71" s="1022"/>
      <c r="AN71" s="1022"/>
      <c r="AO71" s="1022"/>
      <c r="AP71" s="1022" t="s">
        <v>576</v>
      </c>
      <c r="AQ71" s="1022"/>
      <c r="AR71" s="1022"/>
      <c r="AS71" s="1022"/>
      <c r="AT71" s="1022"/>
      <c r="AU71" s="1022" t="s">
        <v>575</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571</v>
      </c>
      <c r="C72" s="1026"/>
      <c r="D72" s="1026"/>
      <c r="E72" s="1026"/>
      <c r="F72" s="1026"/>
      <c r="G72" s="1026"/>
      <c r="H72" s="1026"/>
      <c r="I72" s="1026"/>
      <c r="J72" s="1026"/>
      <c r="K72" s="1026"/>
      <c r="L72" s="1026"/>
      <c r="M72" s="1026"/>
      <c r="N72" s="1026"/>
      <c r="O72" s="1026"/>
      <c r="P72" s="1027"/>
      <c r="Q72" s="1028">
        <v>45</v>
      </c>
      <c r="R72" s="1022"/>
      <c r="S72" s="1022"/>
      <c r="T72" s="1022"/>
      <c r="U72" s="1022"/>
      <c r="V72" s="1022">
        <v>33</v>
      </c>
      <c r="W72" s="1022"/>
      <c r="X72" s="1022"/>
      <c r="Y72" s="1022"/>
      <c r="Z72" s="1022"/>
      <c r="AA72" s="1022">
        <v>12</v>
      </c>
      <c r="AB72" s="1022"/>
      <c r="AC72" s="1022"/>
      <c r="AD72" s="1022"/>
      <c r="AE72" s="1022"/>
      <c r="AF72" s="1022">
        <v>12</v>
      </c>
      <c r="AG72" s="1022"/>
      <c r="AH72" s="1022"/>
      <c r="AI72" s="1022"/>
      <c r="AJ72" s="1022"/>
      <c r="AK72" s="1022" t="s">
        <v>576</v>
      </c>
      <c r="AL72" s="1022"/>
      <c r="AM72" s="1022"/>
      <c r="AN72" s="1022"/>
      <c r="AO72" s="1022"/>
      <c r="AP72" s="1022" t="s">
        <v>575</v>
      </c>
      <c r="AQ72" s="1022"/>
      <c r="AR72" s="1022"/>
      <c r="AS72" s="1022"/>
      <c r="AT72" s="1022"/>
      <c r="AU72" s="1022" t="s">
        <v>575</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572</v>
      </c>
      <c r="C73" s="1026"/>
      <c r="D73" s="1026"/>
      <c r="E73" s="1026"/>
      <c r="F73" s="1026"/>
      <c r="G73" s="1026"/>
      <c r="H73" s="1026"/>
      <c r="I73" s="1026"/>
      <c r="J73" s="1026"/>
      <c r="K73" s="1026"/>
      <c r="L73" s="1026"/>
      <c r="M73" s="1026"/>
      <c r="N73" s="1026"/>
      <c r="O73" s="1026"/>
      <c r="P73" s="1027"/>
      <c r="Q73" s="1028">
        <v>1704</v>
      </c>
      <c r="R73" s="1022"/>
      <c r="S73" s="1022"/>
      <c r="T73" s="1022"/>
      <c r="U73" s="1022"/>
      <c r="V73" s="1022">
        <v>1653</v>
      </c>
      <c r="W73" s="1022"/>
      <c r="X73" s="1022"/>
      <c r="Y73" s="1022"/>
      <c r="Z73" s="1022"/>
      <c r="AA73" s="1022">
        <v>51</v>
      </c>
      <c r="AB73" s="1022"/>
      <c r="AC73" s="1022"/>
      <c r="AD73" s="1022"/>
      <c r="AE73" s="1022"/>
      <c r="AF73" s="1022">
        <v>51</v>
      </c>
      <c r="AG73" s="1022"/>
      <c r="AH73" s="1022"/>
      <c r="AI73" s="1022"/>
      <c r="AJ73" s="1022"/>
      <c r="AK73" s="1022">
        <v>489</v>
      </c>
      <c r="AL73" s="1022"/>
      <c r="AM73" s="1022"/>
      <c r="AN73" s="1022"/>
      <c r="AO73" s="1022"/>
      <c r="AP73" s="1022">
        <v>422</v>
      </c>
      <c r="AQ73" s="1022"/>
      <c r="AR73" s="1022"/>
      <c r="AS73" s="1022"/>
      <c r="AT73" s="1022"/>
      <c r="AU73" s="1022">
        <v>371</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573</v>
      </c>
      <c r="C74" s="1026"/>
      <c r="D74" s="1026"/>
      <c r="E74" s="1026"/>
      <c r="F74" s="1026"/>
      <c r="G74" s="1026"/>
      <c r="H74" s="1026"/>
      <c r="I74" s="1026"/>
      <c r="J74" s="1026"/>
      <c r="K74" s="1026"/>
      <c r="L74" s="1026"/>
      <c r="M74" s="1026"/>
      <c r="N74" s="1026"/>
      <c r="O74" s="1026"/>
      <c r="P74" s="1027"/>
      <c r="Q74" s="1028">
        <v>292</v>
      </c>
      <c r="R74" s="1022"/>
      <c r="S74" s="1022"/>
      <c r="T74" s="1022"/>
      <c r="U74" s="1022"/>
      <c r="V74" s="1022">
        <v>260</v>
      </c>
      <c r="W74" s="1022"/>
      <c r="X74" s="1022"/>
      <c r="Y74" s="1022"/>
      <c r="Z74" s="1022"/>
      <c r="AA74" s="1022">
        <v>32</v>
      </c>
      <c r="AB74" s="1022"/>
      <c r="AC74" s="1022"/>
      <c r="AD74" s="1022"/>
      <c r="AE74" s="1022"/>
      <c r="AF74" s="1022">
        <v>32</v>
      </c>
      <c r="AG74" s="1022"/>
      <c r="AH74" s="1022"/>
      <c r="AI74" s="1022"/>
      <c r="AJ74" s="1022"/>
      <c r="AK74" s="1022" t="s">
        <v>575</v>
      </c>
      <c r="AL74" s="1022"/>
      <c r="AM74" s="1022"/>
      <c r="AN74" s="1022"/>
      <c r="AO74" s="1022"/>
      <c r="AP74" s="1022" t="s">
        <v>575</v>
      </c>
      <c r="AQ74" s="1022"/>
      <c r="AR74" s="1022"/>
      <c r="AS74" s="1022"/>
      <c r="AT74" s="1022"/>
      <c r="AU74" s="1022" t="s">
        <v>575</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574</v>
      </c>
      <c r="C75" s="1026"/>
      <c r="D75" s="1026"/>
      <c r="E75" s="1026"/>
      <c r="F75" s="1026"/>
      <c r="G75" s="1026"/>
      <c r="H75" s="1026"/>
      <c r="I75" s="1026"/>
      <c r="J75" s="1026"/>
      <c r="K75" s="1026"/>
      <c r="L75" s="1026"/>
      <c r="M75" s="1026"/>
      <c r="N75" s="1026"/>
      <c r="O75" s="1026"/>
      <c r="P75" s="1027"/>
      <c r="Q75" s="1029">
        <v>147006</v>
      </c>
      <c r="R75" s="1030"/>
      <c r="S75" s="1030"/>
      <c r="T75" s="1030"/>
      <c r="U75" s="1031"/>
      <c r="V75" s="1032">
        <v>142454</v>
      </c>
      <c r="W75" s="1030"/>
      <c r="X75" s="1030"/>
      <c r="Y75" s="1030"/>
      <c r="Z75" s="1031"/>
      <c r="AA75" s="1032">
        <v>4552</v>
      </c>
      <c r="AB75" s="1030"/>
      <c r="AC75" s="1030"/>
      <c r="AD75" s="1030"/>
      <c r="AE75" s="1031"/>
      <c r="AF75" s="1032">
        <v>4552</v>
      </c>
      <c r="AG75" s="1030"/>
      <c r="AH75" s="1030"/>
      <c r="AI75" s="1030"/>
      <c r="AJ75" s="1031"/>
      <c r="AK75" s="1032">
        <v>1022</v>
      </c>
      <c r="AL75" s="1030"/>
      <c r="AM75" s="1030"/>
      <c r="AN75" s="1030"/>
      <c r="AO75" s="1031"/>
      <c r="AP75" s="1032" t="s">
        <v>575</v>
      </c>
      <c r="AQ75" s="1030"/>
      <c r="AR75" s="1030"/>
      <c r="AS75" s="1030"/>
      <c r="AT75" s="1031"/>
      <c r="AU75" s="1032" t="s">
        <v>575</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385</v>
      </c>
      <c r="B88" s="995" t="s">
        <v>411</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995" t="s">
        <v>412</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413</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414</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417</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418</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419</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420</v>
      </c>
      <c r="AB109" s="945"/>
      <c r="AC109" s="945"/>
      <c r="AD109" s="945"/>
      <c r="AE109" s="946"/>
      <c r="AF109" s="947" t="s">
        <v>305</v>
      </c>
      <c r="AG109" s="945"/>
      <c r="AH109" s="945"/>
      <c r="AI109" s="945"/>
      <c r="AJ109" s="946"/>
      <c r="AK109" s="947" t="s">
        <v>304</v>
      </c>
      <c r="AL109" s="945"/>
      <c r="AM109" s="945"/>
      <c r="AN109" s="945"/>
      <c r="AO109" s="946"/>
      <c r="AP109" s="947" t="s">
        <v>421</v>
      </c>
      <c r="AQ109" s="945"/>
      <c r="AR109" s="945"/>
      <c r="AS109" s="945"/>
      <c r="AT109" s="976"/>
      <c r="AU109" s="944" t="s">
        <v>419</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420</v>
      </c>
      <c r="BR109" s="945"/>
      <c r="BS109" s="945"/>
      <c r="BT109" s="945"/>
      <c r="BU109" s="946"/>
      <c r="BV109" s="947" t="s">
        <v>305</v>
      </c>
      <c r="BW109" s="945"/>
      <c r="BX109" s="945"/>
      <c r="BY109" s="945"/>
      <c r="BZ109" s="946"/>
      <c r="CA109" s="947" t="s">
        <v>304</v>
      </c>
      <c r="CB109" s="945"/>
      <c r="CC109" s="945"/>
      <c r="CD109" s="945"/>
      <c r="CE109" s="946"/>
      <c r="CF109" s="983" t="s">
        <v>421</v>
      </c>
      <c r="CG109" s="983"/>
      <c r="CH109" s="983"/>
      <c r="CI109" s="983"/>
      <c r="CJ109" s="983"/>
      <c r="CK109" s="947" t="s">
        <v>422</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420</v>
      </c>
      <c r="DH109" s="945"/>
      <c r="DI109" s="945"/>
      <c r="DJ109" s="945"/>
      <c r="DK109" s="946"/>
      <c r="DL109" s="947" t="s">
        <v>305</v>
      </c>
      <c r="DM109" s="945"/>
      <c r="DN109" s="945"/>
      <c r="DO109" s="945"/>
      <c r="DP109" s="946"/>
      <c r="DQ109" s="947" t="s">
        <v>304</v>
      </c>
      <c r="DR109" s="945"/>
      <c r="DS109" s="945"/>
      <c r="DT109" s="945"/>
      <c r="DU109" s="946"/>
      <c r="DV109" s="947" t="s">
        <v>421</v>
      </c>
      <c r="DW109" s="945"/>
      <c r="DX109" s="945"/>
      <c r="DY109" s="945"/>
      <c r="DZ109" s="976"/>
    </row>
    <row r="110" spans="1:131" s="246" customFormat="1" ht="26.25" customHeight="1" x14ac:dyDescent="0.15">
      <c r="A110" s="847" t="s">
        <v>423</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4831019</v>
      </c>
      <c r="AB110" s="938"/>
      <c r="AC110" s="938"/>
      <c r="AD110" s="938"/>
      <c r="AE110" s="939"/>
      <c r="AF110" s="940">
        <v>4952608</v>
      </c>
      <c r="AG110" s="938"/>
      <c r="AH110" s="938"/>
      <c r="AI110" s="938"/>
      <c r="AJ110" s="939"/>
      <c r="AK110" s="940">
        <v>5056971</v>
      </c>
      <c r="AL110" s="938"/>
      <c r="AM110" s="938"/>
      <c r="AN110" s="938"/>
      <c r="AO110" s="939"/>
      <c r="AP110" s="941">
        <v>21.5</v>
      </c>
      <c r="AQ110" s="942"/>
      <c r="AR110" s="942"/>
      <c r="AS110" s="942"/>
      <c r="AT110" s="943"/>
      <c r="AU110" s="977" t="s">
        <v>73</v>
      </c>
      <c r="AV110" s="978"/>
      <c r="AW110" s="978"/>
      <c r="AX110" s="978"/>
      <c r="AY110" s="978"/>
      <c r="AZ110" s="903" t="s">
        <v>424</v>
      </c>
      <c r="BA110" s="848"/>
      <c r="BB110" s="848"/>
      <c r="BC110" s="848"/>
      <c r="BD110" s="848"/>
      <c r="BE110" s="848"/>
      <c r="BF110" s="848"/>
      <c r="BG110" s="848"/>
      <c r="BH110" s="848"/>
      <c r="BI110" s="848"/>
      <c r="BJ110" s="848"/>
      <c r="BK110" s="848"/>
      <c r="BL110" s="848"/>
      <c r="BM110" s="848"/>
      <c r="BN110" s="848"/>
      <c r="BO110" s="848"/>
      <c r="BP110" s="849"/>
      <c r="BQ110" s="904">
        <v>51237290</v>
      </c>
      <c r="BR110" s="885"/>
      <c r="BS110" s="885"/>
      <c r="BT110" s="885"/>
      <c r="BU110" s="885"/>
      <c r="BV110" s="885">
        <v>49963752</v>
      </c>
      <c r="BW110" s="885"/>
      <c r="BX110" s="885"/>
      <c r="BY110" s="885"/>
      <c r="BZ110" s="885"/>
      <c r="CA110" s="885">
        <v>49491637</v>
      </c>
      <c r="CB110" s="885"/>
      <c r="CC110" s="885"/>
      <c r="CD110" s="885"/>
      <c r="CE110" s="885"/>
      <c r="CF110" s="909">
        <v>210.6</v>
      </c>
      <c r="CG110" s="910"/>
      <c r="CH110" s="910"/>
      <c r="CI110" s="910"/>
      <c r="CJ110" s="910"/>
      <c r="CK110" s="973" t="s">
        <v>425</v>
      </c>
      <c r="CL110" s="859"/>
      <c r="CM110" s="934" t="s">
        <v>426</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177</v>
      </c>
      <c r="DH110" s="885"/>
      <c r="DI110" s="885"/>
      <c r="DJ110" s="885"/>
      <c r="DK110" s="885"/>
      <c r="DL110" s="885" t="s">
        <v>407</v>
      </c>
      <c r="DM110" s="885"/>
      <c r="DN110" s="885"/>
      <c r="DO110" s="885"/>
      <c r="DP110" s="885"/>
      <c r="DQ110" s="885" t="s">
        <v>177</v>
      </c>
      <c r="DR110" s="885"/>
      <c r="DS110" s="885"/>
      <c r="DT110" s="885"/>
      <c r="DU110" s="885"/>
      <c r="DV110" s="886" t="s">
        <v>407</v>
      </c>
      <c r="DW110" s="886"/>
      <c r="DX110" s="886"/>
      <c r="DY110" s="886"/>
      <c r="DZ110" s="887"/>
    </row>
    <row r="111" spans="1:131" s="246" customFormat="1" ht="26.25" customHeight="1" x14ac:dyDescent="0.15">
      <c r="A111" s="814" t="s">
        <v>427</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407</v>
      </c>
      <c r="AB111" s="966"/>
      <c r="AC111" s="966"/>
      <c r="AD111" s="966"/>
      <c r="AE111" s="967"/>
      <c r="AF111" s="968" t="s">
        <v>407</v>
      </c>
      <c r="AG111" s="966"/>
      <c r="AH111" s="966"/>
      <c r="AI111" s="966"/>
      <c r="AJ111" s="967"/>
      <c r="AK111" s="968" t="s">
        <v>407</v>
      </c>
      <c r="AL111" s="966"/>
      <c r="AM111" s="966"/>
      <c r="AN111" s="966"/>
      <c r="AO111" s="967"/>
      <c r="AP111" s="969" t="s">
        <v>407</v>
      </c>
      <c r="AQ111" s="970"/>
      <c r="AR111" s="970"/>
      <c r="AS111" s="970"/>
      <c r="AT111" s="971"/>
      <c r="AU111" s="979"/>
      <c r="AV111" s="980"/>
      <c r="AW111" s="980"/>
      <c r="AX111" s="980"/>
      <c r="AY111" s="980"/>
      <c r="AZ111" s="855" t="s">
        <v>428</v>
      </c>
      <c r="BA111" s="790"/>
      <c r="BB111" s="790"/>
      <c r="BC111" s="790"/>
      <c r="BD111" s="790"/>
      <c r="BE111" s="790"/>
      <c r="BF111" s="790"/>
      <c r="BG111" s="790"/>
      <c r="BH111" s="790"/>
      <c r="BI111" s="790"/>
      <c r="BJ111" s="790"/>
      <c r="BK111" s="790"/>
      <c r="BL111" s="790"/>
      <c r="BM111" s="790"/>
      <c r="BN111" s="790"/>
      <c r="BO111" s="790"/>
      <c r="BP111" s="791"/>
      <c r="BQ111" s="856">
        <v>84670</v>
      </c>
      <c r="BR111" s="857"/>
      <c r="BS111" s="857"/>
      <c r="BT111" s="857"/>
      <c r="BU111" s="857"/>
      <c r="BV111" s="857">
        <v>140000</v>
      </c>
      <c r="BW111" s="857"/>
      <c r="BX111" s="857"/>
      <c r="BY111" s="857"/>
      <c r="BZ111" s="857"/>
      <c r="CA111" s="857" t="s">
        <v>407</v>
      </c>
      <c r="CB111" s="857"/>
      <c r="CC111" s="857"/>
      <c r="CD111" s="857"/>
      <c r="CE111" s="857"/>
      <c r="CF111" s="918" t="s">
        <v>177</v>
      </c>
      <c r="CG111" s="919"/>
      <c r="CH111" s="919"/>
      <c r="CI111" s="919"/>
      <c r="CJ111" s="919"/>
      <c r="CK111" s="974"/>
      <c r="CL111" s="861"/>
      <c r="CM111" s="864" t="s">
        <v>429</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407</v>
      </c>
      <c r="DH111" s="857"/>
      <c r="DI111" s="857"/>
      <c r="DJ111" s="857"/>
      <c r="DK111" s="857"/>
      <c r="DL111" s="857" t="s">
        <v>407</v>
      </c>
      <c r="DM111" s="857"/>
      <c r="DN111" s="857"/>
      <c r="DO111" s="857"/>
      <c r="DP111" s="857"/>
      <c r="DQ111" s="857" t="s">
        <v>177</v>
      </c>
      <c r="DR111" s="857"/>
      <c r="DS111" s="857"/>
      <c r="DT111" s="857"/>
      <c r="DU111" s="857"/>
      <c r="DV111" s="834" t="s">
        <v>407</v>
      </c>
      <c r="DW111" s="834"/>
      <c r="DX111" s="834"/>
      <c r="DY111" s="834"/>
      <c r="DZ111" s="835"/>
    </row>
    <row r="112" spans="1:131" s="246" customFormat="1" ht="26.25" customHeight="1" x14ac:dyDescent="0.15">
      <c r="A112" s="959" t="s">
        <v>430</v>
      </c>
      <c r="B112" s="960"/>
      <c r="C112" s="790" t="s">
        <v>431</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407</v>
      </c>
      <c r="AB112" s="820"/>
      <c r="AC112" s="820"/>
      <c r="AD112" s="820"/>
      <c r="AE112" s="821"/>
      <c r="AF112" s="822" t="s">
        <v>407</v>
      </c>
      <c r="AG112" s="820"/>
      <c r="AH112" s="820"/>
      <c r="AI112" s="820"/>
      <c r="AJ112" s="821"/>
      <c r="AK112" s="822" t="s">
        <v>407</v>
      </c>
      <c r="AL112" s="820"/>
      <c r="AM112" s="820"/>
      <c r="AN112" s="820"/>
      <c r="AO112" s="821"/>
      <c r="AP112" s="867" t="s">
        <v>177</v>
      </c>
      <c r="AQ112" s="868"/>
      <c r="AR112" s="868"/>
      <c r="AS112" s="868"/>
      <c r="AT112" s="869"/>
      <c r="AU112" s="979"/>
      <c r="AV112" s="980"/>
      <c r="AW112" s="980"/>
      <c r="AX112" s="980"/>
      <c r="AY112" s="980"/>
      <c r="AZ112" s="855" t="s">
        <v>432</v>
      </c>
      <c r="BA112" s="790"/>
      <c r="BB112" s="790"/>
      <c r="BC112" s="790"/>
      <c r="BD112" s="790"/>
      <c r="BE112" s="790"/>
      <c r="BF112" s="790"/>
      <c r="BG112" s="790"/>
      <c r="BH112" s="790"/>
      <c r="BI112" s="790"/>
      <c r="BJ112" s="790"/>
      <c r="BK112" s="790"/>
      <c r="BL112" s="790"/>
      <c r="BM112" s="790"/>
      <c r="BN112" s="790"/>
      <c r="BO112" s="790"/>
      <c r="BP112" s="791"/>
      <c r="BQ112" s="856">
        <v>10183995</v>
      </c>
      <c r="BR112" s="857"/>
      <c r="BS112" s="857"/>
      <c r="BT112" s="857"/>
      <c r="BU112" s="857"/>
      <c r="BV112" s="857">
        <v>9869694</v>
      </c>
      <c r="BW112" s="857"/>
      <c r="BX112" s="857"/>
      <c r="BY112" s="857"/>
      <c r="BZ112" s="857"/>
      <c r="CA112" s="857">
        <v>9573882</v>
      </c>
      <c r="CB112" s="857"/>
      <c r="CC112" s="857"/>
      <c r="CD112" s="857"/>
      <c r="CE112" s="857"/>
      <c r="CF112" s="918">
        <v>40.700000000000003</v>
      </c>
      <c r="CG112" s="919"/>
      <c r="CH112" s="919"/>
      <c r="CI112" s="919"/>
      <c r="CJ112" s="919"/>
      <c r="CK112" s="974"/>
      <c r="CL112" s="861"/>
      <c r="CM112" s="864" t="s">
        <v>433</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407</v>
      </c>
      <c r="DH112" s="857"/>
      <c r="DI112" s="857"/>
      <c r="DJ112" s="857"/>
      <c r="DK112" s="857"/>
      <c r="DL112" s="857" t="s">
        <v>177</v>
      </c>
      <c r="DM112" s="857"/>
      <c r="DN112" s="857"/>
      <c r="DO112" s="857"/>
      <c r="DP112" s="857"/>
      <c r="DQ112" s="857" t="s">
        <v>177</v>
      </c>
      <c r="DR112" s="857"/>
      <c r="DS112" s="857"/>
      <c r="DT112" s="857"/>
      <c r="DU112" s="857"/>
      <c r="DV112" s="834" t="s">
        <v>177</v>
      </c>
      <c r="DW112" s="834"/>
      <c r="DX112" s="834"/>
      <c r="DY112" s="834"/>
      <c r="DZ112" s="835"/>
    </row>
    <row r="113" spans="1:130" s="246" customFormat="1" ht="26.25" customHeight="1" x14ac:dyDescent="0.15">
      <c r="A113" s="961"/>
      <c r="B113" s="962"/>
      <c r="C113" s="790" t="s">
        <v>434</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718219</v>
      </c>
      <c r="AB113" s="966"/>
      <c r="AC113" s="966"/>
      <c r="AD113" s="966"/>
      <c r="AE113" s="967"/>
      <c r="AF113" s="968">
        <v>684536</v>
      </c>
      <c r="AG113" s="966"/>
      <c r="AH113" s="966"/>
      <c r="AI113" s="966"/>
      <c r="AJ113" s="967"/>
      <c r="AK113" s="968">
        <v>737132</v>
      </c>
      <c r="AL113" s="966"/>
      <c r="AM113" s="966"/>
      <c r="AN113" s="966"/>
      <c r="AO113" s="967"/>
      <c r="AP113" s="969">
        <v>3.1</v>
      </c>
      <c r="AQ113" s="970"/>
      <c r="AR113" s="970"/>
      <c r="AS113" s="970"/>
      <c r="AT113" s="971"/>
      <c r="AU113" s="979"/>
      <c r="AV113" s="980"/>
      <c r="AW113" s="980"/>
      <c r="AX113" s="980"/>
      <c r="AY113" s="980"/>
      <c r="AZ113" s="855" t="s">
        <v>435</v>
      </c>
      <c r="BA113" s="790"/>
      <c r="BB113" s="790"/>
      <c r="BC113" s="790"/>
      <c r="BD113" s="790"/>
      <c r="BE113" s="790"/>
      <c r="BF113" s="790"/>
      <c r="BG113" s="790"/>
      <c r="BH113" s="790"/>
      <c r="BI113" s="790"/>
      <c r="BJ113" s="790"/>
      <c r="BK113" s="790"/>
      <c r="BL113" s="790"/>
      <c r="BM113" s="790"/>
      <c r="BN113" s="790"/>
      <c r="BO113" s="790"/>
      <c r="BP113" s="791"/>
      <c r="BQ113" s="856">
        <v>825138</v>
      </c>
      <c r="BR113" s="857"/>
      <c r="BS113" s="857"/>
      <c r="BT113" s="857"/>
      <c r="BU113" s="857"/>
      <c r="BV113" s="857">
        <v>523146</v>
      </c>
      <c r="BW113" s="857"/>
      <c r="BX113" s="857"/>
      <c r="BY113" s="857"/>
      <c r="BZ113" s="857"/>
      <c r="CA113" s="857">
        <v>371150</v>
      </c>
      <c r="CB113" s="857"/>
      <c r="CC113" s="857"/>
      <c r="CD113" s="857"/>
      <c r="CE113" s="857"/>
      <c r="CF113" s="918">
        <v>1.6</v>
      </c>
      <c r="CG113" s="919"/>
      <c r="CH113" s="919"/>
      <c r="CI113" s="919"/>
      <c r="CJ113" s="919"/>
      <c r="CK113" s="974"/>
      <c r="CL113" s="861"/>
      <c r="CM113" s="864" t="s">
        <v>436</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177</v>
      </c>
      <c r="DH113" s="820"/>
      <c r="DI113" s="820"/>
      <c r="DJ113" s="820"/>
      <c r="DK113" s="821"/>
      <c r="DL113" s="822" t="s">
        <v>177</v>
      </c>
      <c r="DM113" s="820"/>
      <c r="DN113" s="820"/>
      <c r="DO113" s="820"/>
      <c r="DP113" s="821"/>
      <c r="DQ113" s="822" t="s">
        <v>177</v>
      </c>
      <c r="DR113" s="820"/>
      <c r="DS113" s="820"/>
      <c r="DT113" s="820"/>
      <c r="DU113" s="821"/>
      <c r="DV113" s="867" t="s">
        <v>407</v>
      </c>
      <c r="DW113" s="868"/>
      <c r="DX113" s="868"/>
      <c r="DY113" s="868"/>
      <c r="DZ113" s="869"/>
    </row>
    <row r="114" spans="1:130" s="246" customFormat="1" ht="26.25" customHeight="1" x14ac:dyDescent="0.15">
      <c r="A114" s="961"/>
      <c r="B114" s="962"/>
      <c r="C114" s="790" t="s">
        <v>437</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359001</v>
      </c>
      <c r="AB114" s="820"/>
      <c r="AC114" s="820"/>
      <c r="AD114" s="820"/>
      <c r="AE114" s="821"/>
      <c r="AF114" s="822">
        <v>328140</v>
      </c>
      <c r="AG114" s="820"/>
      <c r="AH114" s="820"/>
      <c r="AI114" s="820"/>
      <c r="AJ114" s="821"/>
      <c r="AK114" s="822">
        <v>101001</v>
      </c>
      <c r="AL114" s="820"/>
      <c r="AM114" s="820"/>
      <c r="AN114" s="820"/>
      <c r="AO114" s="821"/>
      <c r="AP114" s="867">
        <v>0.4</v>
      </c>
      <c r="AQ114" s="868"/>
      <c r="AR114" s="868"/>
      <c r="AS114" s="868"/>
      <c r="AT114" s="869"/>
      <c r="AU114" s="979"/>
      <c r="AV114" s="980"/>
      <c r="AW114" s="980"/>
      <c r="AX114" s="980"/>
      <c r="AY114" s="980"/>
      <c r="AZ114" s="855" t="s">
        <v>438</v>
      </c>
      <c r="BA114" s="790"/>
      <c r="BB114" s="790"/>
      <c r="BC114" s="790"/>
      <c r="BD114" s="790"/>
      <c r="BE114" s="790"/>
      <c r="BF114" s="790"/>
      <c r="BG114" s="790"/>
      <c r="BH114" s="790"/>
      <c r="BI114" s="790"/>
      <c r="BJ114" s="790"/>
      <c r="BK114" s="790"/>
      <c r="BL114" s="790"/>
      <c r="BM114" s="790"/>
      <c r="BN114" s="790"/>
      <c r="BO114" s="790"/>
      <c r="BP114" s="791"/>
      <c r="BQ114" s="856">
        <v>2656671</v>
      </c>
      <c r="BR114" s="857"/>
      <c r="BS114" s="857"/>
      <c r="BT114" s="857"/>
      <c r="BU114" s="857"/>
      <c r="BV114" s="857">
        <v>2377789</v>
      </c>
      <c r="BW114" s="857"/>
      <c r="BX114" s="857"/>
      <c r="BY114" s="857"/>
      <c r="BZ114" s="857"/>
      <c r="CA114" s="857">
        <v>2306099</v>
      </c>
      <c r="CB114" s="857"/>
      <c r="CC114" s="857"/>
      <c r="CD114" s="857"/>
      <c r="CE114" s="857"/>
      <c r="CF114" s="918">
        <v>9.8000000000000007</v>
      </c>
      <c r="CG114" s="919"/>
      <c r="CH114" s="919"/>
      <c r="CI114" s="919"/>
      <c r="CJ114" s="919"/>
      <c r="CK114" s="974"/>
      <c r="CL114" s="861"/>
      <c r="CM114" s="864" t="s">
        <v>439</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177</v>
      </c>
      <c r="DH114" s="820"/>
      <c r="DI114" s="820"/>
      <c r="DJ114" s="820"/>
      <c r="DK114" s="821"/>
      <c r="DL114" s="822" t="s">
        <v>177</v>
      </c>
      <c r="DM114" s="820"/>
      <c r="DN114" s="820"/>
      <c r="DO114" s="820"/>
      <c r="DP114" s="821"/>
      <c r="DQ114" s="822" t="s">
        <v>177</v>
      </c>
      <c r="DR114" s="820"/>
      <c r="DS114" s="820"/>
      <c r="DT114" s="820"/>
      <c r="DU114" s="821"/>
      <c r="DV114" s="867" t="s">
        <v>177</v>
      </c>
      <c r="DW114" s="868"/>
      <c r="DX114" s="868"/>
      <c r="DY114" s="868"/>
      <c r="DZ114" s="869"/>
    </row>
    <row r="115" spans="1:130" s="246" customFormat="1" ht="26.25" customHeight="1" x14ac:dyDescent="0.15">
      <c r="A115" s="961"/>
      <c r="B115" s="962"/>
      <c r="C115" s="790" t="s">
        <v>440</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407</v>
      </c>
      <c r="AB115" s="966"/>
      <c r="AC115" s="966"/>
      <c r="AD115" s="966"/>
      <c r="AE115" s="967"/>
      <c r="AF115" s="968" t="s">
        <v>407</v>
      </c>
      <c r="AG115" s="966"/>
      <c r="AH115" s="966"/>
      <c r="AI115" s="966"/>
      <c r="AJ115" s="967"/>
      <c r="AK115" s="968" t="s">
        <v>407</v>
      </c>
      <c r="AL115" s="966"/>
      <c r="AM115" s="966"/>
      <c r="AN115" s="966"/>
      <c r="AO115" s="967"/>
      <c r="AP115" s="969" t="s">
        <v>177</v>
      </c>
      <c r="AQ115" s="970"/>
      <c r="AR115" s="970"/>
      <c r="AS115" s="970"/>
      <c r="AT115" s="971"/>
      <c r="AU115" s="979"/>
      <c r="AV115" s="980"/>
      <c r="AW115" s="980"/>
      <c r="AX115" s="980"/>
      <c r="AY115" s="980"/>
      <c r="AZ115" s="855" t="s">
        <v>441</v>
      </c>
      <c r="BA115" s="790"/>
      <c r="BB115" s="790"/>
      <c r="BC115" s="790"/>
      <c r="BD115" s="790"/>
      <c r="BE115" s="790"/>
      <c r="BF115" s="790"/>
      <c r="BG115" s="790"/>
      <c r="BH115" s="790"/>
      <c r="BI115" s="790"/>
      <c r="BJ115" s="790"/>
      <c r="BK115" s="790"/>
      <c r="BL115" s="790"/>
      <c r="BM115" s="790"/>
      <c r="BN115" s="790"/>
      <c r="BO115" s="790"/>
      <c r="BP115" s="791"/>
      <c r="BQ115" s="856" t="s">
        <v>407</v>
      </c>
      <c r="BR115" s="857"/>
      <c r="BS115" s="857"/>
      <c r="BT115" s="857"/>
      <c r="BU115" s="857"/>
      <c r="BV115" s="857" t="s">
        <v>407</v>
      </c>
      <c r="BW115" s="857"/>
      <c r="BX115" s="857"/>
      <c r="BY115" s="857"/>
      <c r="BZ115" s="857"/>
      <c r="CA115" s="857" t="s">
        <v>407</v>
      </c>
      <c r="CB115" s="857"/>
      <c r="CC115" s="857"/>
      <c r="CD115" s="857"/>
      <c r="CE115" s="857"/>
      <c r="CF115" s="918" t="s">
        <v>407</v>
      </c>
      <c r="CG115" s="919"/>
      <c r="CH115" s="919"/>
      <c r="CI115" s="919"/>
      <c r="CJ115" s="919"/>
      <c r="CK115" s="974"/>
      <c r="CL115" s="861"/>
      <c r="CM115" s="855" t="s">
        <v>442</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v>84670</v>
      </c>
      <c r="DH115" s="820"/>
      <c r="DI115" s="820"/>
      <c r="DJ115" s="820"/>
      <c r="DK115" s="821"/>
      <c r="DL115" s="822">
        <v>140000</v>
      </c>
      <c r="DM115" s="820"/>
      <c r="DN115" s="820"/>
      <c r="DO115" s="820"/>
      <c r="DP115" s="821"/>
      <c r="DQ115" s="822" t="s">
        <v>177</v>
      </c>
      <c r="DR115" s="820"/>
      <c r="DS115" s="820"/>
      <c r="DT115" s="820"/>
      <c r="DU115" s="821"/>
      <c r="DV115" s="867" t="s">
        <v>177</v>
      </c>
      <c r="DW115" s="868"/>
      <c r="DX115" s="868"/>
      <c r="DY115" s="868"/>
      <c r="DZ115" s="869"/>
    </row>
    <row r="116" spans="1:130" s="246" customFormat="1" ht="26.25" customHeight="1" x14ac:dyDescent="0.15">
      <c r="A116" s="963"/>
      <c r="B116" s="964"/>
      <c r="C116" s="923" t="s">
        <v>443</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73</v>
      </c>
      <c r="AB116" s="820"/>
      <c r="AC116" s="820"/>
      <c r="AD116" s="820"/>
      <c r="AE116" s="821"/>
      <c r="AF116" s="822" t="s">
        <v>177</v>
      </c>
      <c r="AG116" s="820"/>
      <c r="AH116" s="820"/>
      <c r="AI116" s="820"/>
      <c r="AJ116" s="821"/>
      <c r="AK116" s="822">
        <v>4</v>
      </c>
      <c r="AL116" s="820"/>
      <c r="AM116" s="820"/>
      <c r="AN116" s="820"/>
      <c r="AO116" s="821"/>
      <c r="AP116" s="867">
        <v>0</v>
      </c>
      <c r="AQ116" s="868"/>
      <c r="AR116" s="868"/>
      <c r="AS116" s="868"/>
      <c r="AT116" s="869"/>
      <c r="AU116" s="979"/>
      <c r="AV116" s="980"/>
      <c r="AW116" s="980"/>
      <c r="AX116" s="980"/>
      <c r="AY116" s="980"/>
      <c r="AZ116" s="906" t="s">
        <v>444</v>
      </c>
      <c r="BA116" s="907"/>
      <c r="BB116" s="907"/>
      <c r="BC116" s="907"/>
      <c r="BD116" s="907"/>
      <c r="BE116" s="907"/>
      <c r="BF116" s="907"/>
      <c r="BG116" s="907"/>
      <c r="BH116" s="907"/>
      <c r="BI116" s="907"/>
      <c r="BJ116" s="907"/>
      <c r="BK116" s="907"/>
      <c r="BL116" s="907"/>
      <c r="BM116" s="907"/>
      <c r="BN116" s="907"/>
      <c r="BO116" s="907"/>
      <c r="BP116" s="908"/>
      <c r="BQ116" s="856" t="s">
        <v>407</v>
      </c>
      <c r="BR116" s="857"/>
      <c r="BS116" s="857"/>
      <c r="BT116" s="857"/>
      <c r="BU116" s="857"/>
      <c r="BV116" s="857" t="s">
        <v>177</v>
      </c>
      <c r="BW116" s="857"/>
      <c r="BX116" s="857"/>
      <c r="BY116" s="857"/>
      <c r="BZ116" s="857"/>
      <c r="CA116" s="857" t="s">
        <v>177</v>
      </c>
      <c r="CB116" s="857"/>
      <c r="CC116" s="857"/>
      <c r="CD116" s="857"/>
      <c r="CE116" s="857"/>
      <c r="CF116" s="918" t="s">
        <v>407</v>
      </c>
      <c r="CG116" s="919"/>
      <c r="CH116" s="919"/>
      <c r="CI116" s="919"/>
      <c r="CJ116" s="919"/>
      <c r="CK116" s="974"/>
      <c r="CL116" s="861"/>
      <c r="CM116" s="864" t="s">
        <v>445</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407</v>
      </c>
      <c r="DH116" s="820"/>
      <c r="DI116" s="820"/>
      <c r="DJ116" s="820"/>
      <c r="DK116" s="821"/>
      <c r="DL116" s="822" t="s">
        <v>407</v>
      </c>
      <c r="DM116" s="820"/>
      <c r="DN116" s="820"/>
      <c r="DO116" s="820"/>
      <c r="DP116" s="821"/>
      <c r="DQ116" s="822" t="s">
        <v>177</v>
      </c>
      <c r="DR116" s="820"/>
      <c r="DS116" s="820"/>
      <c r="DT116" s="820"/>
      <c r="DU116" s="821"/>
      <c r="DV116" s="867" t="s">
        <v>407</v>
      </c>
      <c r="DW116" s="868"/>
      <c r="DX116" s="868"/>
      <c r="DY116" s="868"/>
      <c r="DZ116" s="869"/>
    </row>
    <row r="117" spans="1:130" s="246" customFormat="1" ht="26.25" customHeight="1" x14ac:dyDescent="0.15">
      <c r="A117" s="944" t="s">
        <v>186</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446</v>
      </c>
      <c r="Z117" s="946"/>
      <c r="AA117" s="951">
        <v>5908312</v>
      </c>
      <c r="AB117" s="952"/>
      <c r="AC117" s="952"/>
      <c r="AD117" s="952"/>
      <c r="AE117" s="953"/>
      <c r="AF117" s="954">
        <v>5965284</v>
      </c>
      <c r="AG117" s="952"/>
      <c r="AH117" s="952"/>
      <c r="AI117" s="952"/>
      <c r="AJ117" s="953"/>
      <c r="AK117" s="954">
        <v>5895108</v>
      </c>
      <c r="AL117" s="952"/>
      <c r="AM117" s="952"/>
      <c r="AN117" s="952"/>
      <c r="AO117" s="953"/>
      <c r="AP117" s="955"/>
      <c r="AQ117" s="956"/>
      <c r="AR117" s="956"/>
      <c r="AS117" s="956"/>
      <c r="AT117" s="957"/>
      <c r="AU117" s="979"/>
      <c r="AV117" s="980"/>
      <c r="AW117" s="980"/>
      <c r="AX117" s="980"/>
      <c r="AY117" s="980"/>
      <c r="AZ117" s="906" t="s">
        <v>447</v>
      </c>
      <c r="BA117" s="907"/>
      <c r="BB117" s="907"/>
      <c r="BC117" s="907"/>
      <c r="BD117" s="907"/>
      <c r="BE117" s="907"/>
      <c r="BF117" s="907"/>
      <c r="BG117" s="907"/>
      <c r="BH117" s="907"/>
      <c r="BI117" s="907"/>
      <c r="BJ117" s="907"/>
      <c r="BK117" s="907"/>
      <c r="BL117" s="907"/>
      <c r="BM117" s="907"/>
      <c r="BN117" s="907"/>
      <c r="BO117" s="907"/>
      <c r="BP117" s="908"/>
      <c r="BQ117" s="856" t="s">
        <v>407</v>
      </c>
      <c r="BR117" s="857"/>
      <c r="BS117" s="857"/>
      <c r="BT117" s="857"/>
      <c r="BU117" s="857"/>
      <c r="BV117" s="857" t="s">
        <v>407</v>
      </c>
      <c r="BW117" s="857"/>
      <c r="BX117" s="857"/>
      <c r="BY117" s="857"/>
      <c r="BZ117" s="857"/>
      <c r="CA117" s="857" t="s">
        <v>407</v>
      </c>
      <c r="CB117" s="857"/>
      <c r="CC117" s="857"/>
      <c r="CD117" s="857"/>
      <c r="CE117" s="857"/>
      <c r="CF117" s="918" t="s">
        <v>407</v>
      </c>
      <c r="CG117" s="919"/>
      <c r="CH117" s="919"/>
      <c r="CI117" s="919"/>
      <c r="CJ117" s="919"/>
      <c r="CK117" s="974"/>
      <c r="CL117" s="861"/>
      <c r="CM117" s="864" t="s">
        <v>448</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407</v>
      </c>
      <c r="DH117" s="820"/>
      <c r="DI117" s="820"/>
      <c r="DJ117" s="820"/>
      <c r="DK117" s="821"/>
      <c r="DL117" s="822" t="s">
        <v>177</v>
      </c>
      <c r="DM117" s="820"/>
      <c r="DN117" s="820"/>
      <c r="DO117" s="820"/>
      <c r="DP117" s="821"/>
      <c r="DQ117" s="822" t="s">
        <v>407</v>
      </c>
      <c r="DR117" s="820"/>
      <c r="DS117" s="820"/>
      <c r="DT117" s="820"/>
      <c r="DU117" s="821"/>
      <c r="DV117" s="867" t="s">
        <v>407</v>
      </c>
      <c r="DW117" s="868"/>
      <c r="DX117" s="868"/>
      <c r="DY117" s="868"/>
      <c r="DZ117" s="869"/>
    </row>
    <row r="118" spans="1:130" s="246" customFormat="1" ht="26.25" customHeight="1" x14ac:dyDescent="0.15">
      <c r="A118" s="944" t="s">
        <v>422</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420</v>
      </c>
      <c r="AB118" s="945"/>
      <c r="AC118" s="945"/>
      <c r="AD118" s="945"/>
      <c r="AE118" s="946"/>
      <c r="AF118" s="947" t="s">
        <v>305</v>
      </c>
      <c r="AG118" s="945"/>
      <c r="AH118" s="945"/>
      <c r="AI118" s="945"/>
      <c r="AJ118" s="946"/>
      <c r="AK118" s="947" t="s">
        <v>304</v>
      </c>
      <c r="AL118" s="945"/>
      <c r="AM118" s="945"/>
      <c r="AN118" s="945"/>
      <c r="AO118" s="946"/>
      <c r="AP118" s="948" t="s">
        <v>421</v>
      </c>
      <c r="AQ118" s="949"/>
      <c r="AR118" s="949"/>
      <c r="AS118" s="949"/>
      <c r="AT118" s="950"/>
      <c r="AU118" s="979"/>
      <c r="AV118" s="980"/>
      <c r="AW118" s="980"/>
      <c r="AX118" s="980"/>
      <c r="AY118" s="980"/>
      <c r="AZ118" s="922" t="s">
        <v>449</v>
      </c>
      <c r="BA118" s="923"/>
      <c r="BB118" s="923"/>
      <c r="BC118" s="923"/>
      <c r="BD118" s="923"/>
      <c r="BE118" s="923"/>
      <c r="BF118" s="923"/>
      <c r="BG118" s="923"/>
      <c r="BH118" s="923"/>
      <c r="BI118" s="923"/>
      <c r="BJ118" s="923"/>
      <c r="BK118" s="923"/>
      <c r="BL118" s="923"/>
      <c r="BM118" s="923"/>
      <c r="BN118" s="923"/>
      <c r="BO118" s="923"/>
      <c r="BP118" s="924"/>
      <c r="BQ118" s="925" t="s">
        <v>177</v>
      </c>
      <c r="BR118" s="888"/>
      <c r="BS118" s="888"/>
      <c r="BT118" s="888"/>
      <c r="BU118" s="888"/>
      <c r="BV118" s="888" t="s">
        <v>407</v>
      </c>
      <c r="BW118" s="888"/>
      <c r="BX118" s="888"/>
      <c r="BY118" s="888"/>
      <c r="BZ118" s="888"/>
      <c r="CA118" s="888" t="s">
        <v>407</v>
      </c>
      <c r="CB118" s="888"/>
      <c r="CC118" s="888"/>
      <c r="CD118" s="888"/>
      <c r="CE118" s="888"/>
      <c r="CF118" s="918" t="s">
        <v>407</v>
      </c>
      <c r="CG118" s="919"/>
      <c r="CH118" s="919"/>
      <c r="CI118" s="919"/>
      <c r="CJ118" s="919"/>
      <c r="CK118" s="974"/>
      <c r="CL118" s="861"/>
      <c r="CM118" s="864" t="s">
        <v>450</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177</v>
      </c>
      <c r="DH118" s="820"/>
      <c r="DI118" s="820"/>
      <c r="DJ118" s="820"/>
      <c r="DK118" s="821"/>
      <c r="DL118" s="822" t="s">
        <v>177</v>
      </c>
      <c r="DM118" s="820"/>
      <c r="DN118" s="820"/>
      <c r="DO118" s="820"/>
      <c r="DP118" s="821"/>
      <c r="DQ118" s="822" t="s">
        <v>177</v>
      </c>
      <c r="DR118" s="820"/>
      <c r="DS118" s="820"/>
      <c r="DT118" s="820"/>
      <c r="DU118" s="821"/>
      <c r="DV118" s="867" t="s">
        <v>177</v>
      </c>
      <c r="DW118" s="868"/>
      <c r="DX118" s="868"/>
      <c r="DY118" s="868"/>
      <c r="DZ118" s="869"/>
    </row>
    <row r="119" spans="1:130" s="246" customFormat="1" ht="26.25" customHeight="1" x14ac:dyDescent="0.15">
      <c r="A119" s="858" t="s">
        <v>425</v>
      </c>
      <c r="B119" s="859"/>
      <c r="C119" s="934" t="s">
        <v>426</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177</v>
      </c>
      <c r="AB119" s="938"/>
      <c r="AC119" s="938"/>
      <c r="AD119" s="938"/>
      <c r="AE119" s="939"/>
      <c r="AF119" s="940" t="s">
        <v>177</v>
      </c>
      <c r="AG119" s="938"/>
      <c r="AH119" s="938"/>
      <c r="AI119" s="938"/>
      <c r="AJ119" s="939"/>
      <c r="AK119" s="940" t="s">
        <v>177</v>
      </c>
      <c r="AL119" s="938"/>
      <c r="AM119" s="938"/>
      <c r="AN119" s="938"/>
      <c r="AO119" s="939"/>
      <c r="AP119" s="941" t="s">
        <v>177</v>
      </c>
      <c r="AQ119" s="942"/>
      <c r="AR119" s="942"/>
      <c r="AS119" s="942"/>
      <c r="AT119" s="943"/>
      <c r="AU119" s="981"/>
      <c r="AV119" s="982"/>
      <c r="AW119" s="982"/>
      <c r="AX119" s="982"/>
      <c r="AY119" s="982"/>
      <c r="AZ119" s="277" t="s">
        <v>186</v>
      </c>
      <c r="BA119" s="277"/>
      <c r="BB119" s="277"/>
      <c r="BC119" s="277"/>
      <c r="BD119" s="277"/>
      <c r="BE119" s="277"/>
      <c r="BF119" s="277"/>
      <c r="BG119" s="277"/>
      <c r="BH119" s="277"/>
      <c r="BI119" s="277"/>
      <c r="BJ119" s="277"/>
      <c r="BK119" s="277"/>
      <c r="BL119" s="277"/>
      <c r="BM119" s="277"/>
      <c r="BN119" s="277"/>
      <c r="BO119" s="920" t="s">
        <v>451</v>
      </c>
      <c r="BP119" s="921"/>
      <c r="BQ119" s="925">
        <v>64987764</v>
      </c>
      <c r="BR119" s="888"/>
      <c r="BS119" s="888"/>
      <c r="BT119" s="888"/>
      <c r="BU119" s="888"/>
      <c r="BV119" s="888">
        <v>62874381</v>
      </c>
      <c r="BW119" s="888"/>
      <c r="BX119" s="888"/>
      <c r="BY119" s="888"/>
      <c r="BZ119" s="888"/>
      <c r="CA119" s="888">
        <v>61742768</v>
      </c>
      <c r="CB119" s="888"/>
      <c r="CC119" s="888"/>
      <c r="CD119" s="888"/>
      <c r="CE119" s="888"/>
      <c r="CF119" s="786"/>
      <c r="CG119" s="787"/>
      <c r="CH119" s="787"/>
      <c r="CI119" s="787"/>
      <c r="CJ119" s="877"/>
      <c r="CK119" s="975"/>
      <c r="CL119" s="863"/>
      <c r="CM119" s="881" t="s">
        <v>452</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407</v>
      </c>
      <c r="DH119" s="803"/>
      <c r="DI119" s="803"/>
      <c r="DJ119" s="803"/>
      <c r="DK119" s="804"/>
      <c r="DL119" s="805" t="s">
        <v>407</v>
      </c>
      <c r="DM119" s="803"/>
      <c r="DN119" s="803"/>
      <c r="DO119" s="803"/>
      <c r="DP119" s="804"/>
      <c r="DQ119" s="805" t="s">
        <v>407</v>
      </c>
      <c r="DR119" s="803"/>
      <c r="DS119" s="803"/>
      <c r="DT119" s="803"/>
      <c r="DU119" s="804"/>
      <c r="DV119" s="891" t="s">
        <v>407</v>
      </c>
      <c r="DW119" s="892"/>
      <c r="DX119" s="892"/>
      <c r="DY119" s="892"/>
      <c r="DZ119" s="893"/>
    </row>
    <row r="120" spans="1:130" s="246" customFormat="1" ht="26.25" customHeight="1" x14ac:dyDescent="0.15">
      <c r="A120" s="860"/>
      <c r="B120" s="861"/>
      <c r="C120" s="864" t="s">
        <v>429</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407</v>
      </c>
      <c r="AB120" s="820"/>
      <c r="AC120" s="820"/>
      <c r="AD120" s="820"/>
      <c r="AE120" s="821"/>
      <c r="AF120" s="822" t="s">
        <v>407</v>
      </c>
      <c r="AG120" s="820"/>
      <c r="AH120" s="820"/>
      <c r="AI120" s="820"/>
      <c r="AJ120" s="821"/>
      <c r="AK120" s="822" t="s">
        <v>407</v>
      </c>
      <c r="AL120" s="820"/>
      <c r="AM120" s="820"/>
      <c r="AN120" s="820"/>
      <c r="AO120" s="821"/>
      <c r="AP120" s="867" t="s">
        <v>407</v>
      </c>
      <c r="AQ120" s="868"/>
      <c r="AR120" s="868"/>
      <c r="AS120" s="868"/>
      <c r="AT120" s="869"/>
      <c r="AU120" s="926" t="s">
        <v>453</v>
      </c>
      <c r="AV120" s="927"/>
      <c r="AW120" s="927"/>
      <c r="AX120" s="927"/>
      <c r="AY120" s="928"/>
      <c r="AZ120" s="903" t="s">
        <v>454</v>
      </c>
      <c r="BA120" s="848"/>
      <c r="BB120" s="848"/>
      <c r="BC120" s="848"/>
      <c r="BD120" s="848"/>
      <c r="BE120" s="848"/>
      <c r="BF120" s="848"/>
      <c r="BG120" s="848"/>
      <c r="BH120" s="848"/>
      <c r="BI120" s="848"/>
      <c r="BJ120" s="848"/>
      <c r="BK120" s="848"/>
      <c r="BL120" s="848"/>
      <c r="BM120" s="848"/>
      <c r="BN120" s="848"/>
      <c r="BO120" s="848"/>
      <c r="BP120" s="849"/>
      <c r="BQ120" s="904">
        <v>13723287</v>
      </c>
      <c r="BR120" s="885"/>
      <c r="BS120" s="885"/>
      <c r="BT120" s="885"/>
      <c r="BU120" s="885"/>
      <c r="BV120" s="885">
        <v>14796217</v>
      </c>
      <c r="BW120" s="885"/>
      <c r="BX120" s="885"/>
      <c r="BY120" s="885"/>
      <c r="BZ120" s="885"/>
      <c r="CA120" s="885">
        <v>16299935</v>
      </c>
      <c r="CB120" s="885"/>
      <c r="CC120" s="885"/>
      <c r="CD120" s="885"/>
      <c r="CE120" s="885"/>
      <c r="CF120" s="909">
        <v>69.400000000000006</v>
      </c>
      <c r="CG120" s="910"/>
      <c r="CH120" s="910"/>
      <c r="CI120" s="910"/>
      <c r="CJ120" s="910"/>
      <c r="CK120" s="911" t="s">
        <v>455</v>
      </c>
      <c r="CL120" s="895"/>
      <c r="CM120" s="895"/>
      <c r="CN120" s="895"/>
      <c r="CO120" s="896"/>
      <c r="CP120" s="915" t="s">
        <v>456</v>
      </c>
      <c r="CQ120" s="916"/>
      <c r="CR120" s="916"/>
      <c r="CS120" s="916"/>
      <c r="CT120" s="916"/>
      <c r="CU120" s="916"/>
      <c r="CV120" s="916"/>
      <c r="CW120" s="916"/>
      <c r="CX120" s="916"/>
      <c r="CY120" s="916"/>
      <c r="CZ120" s="916"/>
      <c r="DA120" s="916"/>
      <c r="DB120" s="916"/>
      <c r="DC120" s="916"/>
      <c r="DD120" s="916"/>
      <c r="DE120" s="916"/>
      <c r="DF120" s="917"/>
      <c r="DG120" s="904">
        <v>10164074</v>
      </c>
      <c r="DH120" s="885"/>
      <c r="DI120" s="885"/>
      <c r="DJ120" s="885"/>
      <c r="DK120" s="885"/>
      <c r="DL120" s="885">
        <v>9850602</v>
      </c>
      <c r="DM120" s="885"/>
      <c r="DN120" s="885"/>
      <c r="DO120" s="885"/>
      <c r="DP120" s="885"/>
      <c r="DQ120" s="885">
        <v>9554350</v>
      </c>
      <c r="DR120" s="885"/>
      <c r="DS120" s="885"/>
      <c r="DT120" s="885"/>
      <c r="DU120" s="885"/>
      <c r="DV120" s="886">
        <v>40.700000000000003</v>
      </c>
      <c r="DW120" s="886"/>
      <c r="DX120" s="886"/>
      <c r="DY120" s="886"/>
      <c r="DZ120" s="887"/>
    </row>
    <row r="121" spans="1:130" s="246" customFormat="1" ht="26.25" customHeight="1" x14ac:dyDescent="0.15">
      <c r="A121" s="860"/>
      <c r="B121" s="861"/>
      <c r="C121" s="906" t="s">
        <v>457</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407</v>
      </c>
      <c r="AB121" s="820"/>
      <c r="AC121" s="820"/>
      <c r="AD121" s="820"/>
      <c r="AE121" s="821"/>
      <c r="AF121" s="822" t="s">
        <v>407</v>
      </c>
      <c r="AG121" s="820"/>
      <c r="AH121" s="820"/>
      <c r="AI121" s="820"/>
      <c r="AJ121" s="821"/>
      <c r="AK121" s="822" t="s">
        <v>407</v>
      </c>
      <c r="AL121" s="820"/>
      <c r="AM121" s="820"/>
      <c r="AN121" s="820"/>
      <c r="AO121" s="821"/>
      <c r="AP121" s="867" t="s">
        <v>407</v>
      </c>
      <c r="AQ121" s="868"/>
      <c r="AR121" s="868"/>
      <c r="AS121" s="868"/>
      <c r="AT121" s="869"/>
      <c r="AU121" s="929"/>
      <c r="AV121" s="930"/>
      <c r="AW121" s="930"/>
      <c r="AX121" s="930"/>
      <c r="AY121" s="931"/>
      <c r="AZ121" s="855" t="s">
        <v>458</v>
      </c>
      <c r="BA121" s="790"/>
      <c r="BB121" s="790"/>
      <c r="BC121" s="790"/>
      <c r="BD121" s="790"/>
      <c r="BE121" s="790"/>
      <c r="BF121" s="790"/>
      <c r="BG121" s="790"/>
      <c r="BH121" s="790"/>
      <c r="BI121" s="790"/>
      <c r="BJ121" s="790"/>
      <c r="BK121" s="790"/>
      <c r="BL121" s="790"/>
      <c r="BM121" s="790"/>
      <c r="BN121" s="790"/>
      <c r="BO121" s="790"/>
      <c r="BP121" s="791"/>
      <c r="BQ121" s="856">
        <v>2198409</v>
      </c>
      <c r="BR121" s="857"/>
      <c r="BS121" s="857"/>
      <c r="BT121" s="857"/>
      <c r="BU121" s="857"/>
      <c r="BV121" s="857">
        <v>1863288</v>
      </c>
      <c r="BW121" s="857"/>
      <c r="BX121" s="857"/>
      <c r="BY121" s="857"/>
      <c r="BZ121" s="857"/>
      <c r="CA121" s="857">
        <v>1456162</v>
      </c>
      <c r="CB121" s="857"/>
      <c r="CC121" s="857"/>
      <c r="CD121" s="857"/>
      <c r="CE121" s="857"/>
      <c r="CF121" s="918">
        <v>6.2</v>
      </c>
      <c r="CG121" s="919"/>
      <c r="CH121" s="919"/>
      <c r="CI121" s="919"/>
      <c r="CJ121" s="919"/>
      <c r="CK121" s="912"/>
      <c r="CL121" s="898"/>
      <c r="CM121" s="898"/>
      <c r="CN121" s="898"/>
      <c r="CO121" s="899"/>
      <c r="CP121" s="878" t="s">
        <v>459</v>
      </c>
      <c r="CQ121" s="879"/>
      <c r="CR121" s="879"/>
      <c r="CS121" s="879"/>
      <c r="CT121" s="879"/>
      <c r="CU121" s="879"/>
      <c r="CV121" s="879"/>
      <c r="CW121" s="879"/>
      <c r="CX121" s="879"/>
      <c r="CY121" s="879"/>
      <c r="CZ121" s="879"/>
      <c r="DA121" s="879"/>
      <c r="DB121" s="879"/>
      <c r="DC121" s="879"/>
      <c r="DD121" s="879"/>
      <c r="DE121" s="879"/>
      <c r="DF121" s="880"/>
      <c r="DG121" s="856">
        <v>19921</v>
      </c>
      <c r="DH121" s="857"/>
      <c r="DI121" s="857"/>
      <c r="DJ121" s="857"/>
      <c r="DK121" s="857"/>
      <c r="DL121" s="857">
        <v>19092</v>
      </c>
      <c r="DM121" s="857"/>
      <c r="DN121" s="857"/>
      <c r="DO121" s="857"/>
      <c r="DP121" s="857"/>
      <c r="DQ121" s="857">
        <v>19532</v>
      </c>
      <c r="DR121" s="857"/>
      <c r="DS121" s="857"/>
      <c r="DT121" s="857"/>
      <c r="DU121" s="857"/>
      <c r="DV121" s="834">
        <v>0.1</v>
      </c>
      <c r="DW121" s="834"/>
      <c r="DX121" s="834"/>
      <c r="DY121" s="834"/>
      <c r="DZ121" s="835"/>
    </row>
    <row r="122" spans="1:130" s="246" customFormat="1" ht="26.25" customHeight="1" x14ac:dyDescent="0.15">
      <c r="A122" s="860"/>
      <c r="B122" s="861"/>
      <c r="C122" s="864" t="s">
        <v>439</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407</v>
      </c>
      <c r="AB122" s="820"/>
      <c r="AC122" s="820"/>
      <c r="AD122" s="820"/>
      <c r="AE122" s="821"/>
      <c r="AF122" s="822" t="s">
        <v>407</v>
      </c>
      <c r="AG122" s="820"/>
      <c r="AH122" s="820"/>
      <c r="AI122" s="820"/>
      <c r="AJ122" s="821"/>
      <c r="AK122" s="822" t="s">
        <v>407</v>
      </c>
      <c r="AL122" s="820"/>
      <c r="AM122" s="820"/>
      <c r="AN122" s="820"/>
      <c r="AO122" s="821"/>
      <c r="AP122" s="867" t="s">
        <v>407</v>
      </c>
      <c r="AQ122" s="868"/>
      <c r="AR122" s="868"/>
      <c r="AS122" s="868"/>
      <c r="AT122" s="869"/>
      <c r="AU122" s="929"/>
      <c r="AV122" s="930"/>
      <c r="AW122" s="930"/>
      <c r="AX122" s="930"/>
      <c r="AY122" s="931"/>
      <c r="AZ122" s="922" t="s">
        <v>460</v>
      </c>
      <c r="BA122" s="923"/>
      <c r="BB122" s="923"/>
      <c r="BC122" s="923"/>
      <c r="BD122" s="923"/>
      <c r="BE122" s="923"/>
      <c r="BF122" s="923"/>
      <c r="BG122" s="923"/>
      <c r="BH122" s="923"/>
      <c r="BI122" s="923"/>
      <c r="BJ122" s="923"/>
      <c r="BK122" s="923"/>
      <c r="BL122" s="923"/>
      <c r="BM122" s="923"/>
      <c r="BN122" s="923"/>
      <c r="BO122" s="923"/>
      <c r="BP122" s="924"/>
      <c r="BQ122" s="925">
        <v>45921600</v>
      </c>
      <c r="BR122" s="888"/>
      <c r="BS122" s="888"/>
      <c r="BT122" s="888"/>
      <c r="BU122" s="888"/>
      <c r="BV122" s="888">
        <v>45107030</v>
      </c>
      <c r="BW122" s="888"/>
      <c r="BX122" s="888"/>
      <c r="BY122" s="888"/>
      <c r="BZ122" s="888"/>
      <c r="CA122" s="888">
        <v>44574803</v>
      </c>
      <c r="CB122" s="888"/>
      <c r="CC122" s="888"/>
      <c r="CD122" s="888"/>
      <c r="CE122" s="888"/>
      <c r="CF122" s="889">
        <v>189.7</v>
      </c>
      <c r="CG122" s="890"/>
      <c r="CH122" s="890"/>
      <c r="CI122" s="890"/>
      <c r="CJ122" s="890"/>
      <c r="CK122" s="912"/>
      <c r="CL122" s="898"/>
      <c r="CM122" s="898"/>
      <c r="CN122" s="898"/>
      <c r="CO122" s="899"/>
      <c r="CP122" s="878" t="s">
        <v>398</v>
      </c>
      <c r="CQ122" s="879"/>
      <c r="CR122" s="879"/>
      <c r="CS122" s="879"/>
      <c r="CT122" s="879"/>
      <c r="CU122" s="879"/>
      <c r="CV122" s="879"/>
      <c r="CW122" s="879"/>
      <c r="CX122" s="879"/>
      <c r="CY122" s="879"/>
      <c r="CZ122" s="879"/>
      <c r="DA122" s="879"/>
      <c r="DB122" s="879"/>
      <c r="DC122" s="879"/>
      <c r="DD122" s="879"/>
      <c r="DE122" s="879"/>
      <c r="DF122" s="880"/>
      <c r="DG122" s="856" t="s">
        <v>177</v>
      </c>
      <c r="DH122" s="857"/>
      <c r="DI122" s="857"/>
      <c r="DJ122" s="857"/>
      <c r="DK122" s="857"/>
      <c r="DL122" s="857" t="s">
        <v>177</v>
      </c>
      <c r="DM122" s="857"/>
      <c r="DN122" s="857"/>
      <c r="DO122" s="857"/>
      <c r="DP122" s="857"/>
      <c r="DQ122" s="857" t="s">
        <v>177</v>
      </c>
      <c r="DR122" s="857"/>
      <c r="DS122" s="857"/>
      <c r="DT122" s="857"/>
      <c r="DU122" s="857"/>
      <c r="DV122" s="834" t="s">
        <v>177</v>
      </c>
      <c r="DW122" s="834"/>
      <c r="DX122" s="834"/>
      <c r="DY122" s="834"/>
      <c r="DZ122" s="835"/>
    </row>
    <row r="123" spans="1:130" s="246" customFormat="1" ht="26.25" customHeight="1" x14ac:dyDescent="0.15">
      <c r="A123" s="860"/>
      <c r="B123" s="861"/>
      <c r="C123" s="864" t="s">
        <v>445</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177</v>
      </c>
      <c r="AB123" s="820"/>
      <c r="AC123" s="820"/>
      <c r="AD123" s="820"/>
      <c r="AE123" s="821"/>
      <c r="AF123" s="822" t="s">
        <v>177</v>
      </c>
      <c r="AG123" s="820"/>
      <c r="AH123" s="820"/>
      <c r="AI123" s="820"/>
      <c r="AJ123" s="821"/>
      <c r="AK123" s="822" t="s">
        <v>177</v>
      </c>
      <c r="AL123" s="820"/>
      <c r="AM123" s="820"/>
      <c r="AN123" s="820"/>
      <c r="AO123" s="821"/>
      <c r="AP123" s="867" t="s">
        <v>177</v>
      </c>
      <c r="AQ123" s="868"/>
      <c r="AR123" s="868"/>
      <c r="AS123" s="868"/>
      <c r="AT123" s="869"/>
      <c r="AU123" s="932"/>
      <c r="AV123" s="933"/>
      <c r="AW123" s="933"/>
      <c r="AX123" s="933"/>
      <c r="AY123" s="933"/>
      <c r="AZ123" s="277" t="s">
        <v>186</v>
      </c>
      <c r="BA123" s="277"/>
      <c r="BB123" s="277"/>
      <c r="BC123" s="277"/>
      <c r="BD123" s="277"/>
      <c r="BE123" s="277"/>
      <c r="BF123" s="277"/>
      <c r="BG123" s="277"/>
      <c r="BH123" s="277"/>
      <c r="BI123" s="277"/>
      <c r="BJ123" s="277"/>
      <c r="BK123" s="277"/>
      <c r="BL123" s="277"/>
      <c r="BM123" s="277"/>
      <c r="BN123" s="277"/>
      <c r="BO123" s="920" t="s">
        <v>461</v>
      </c>
      <c r="BP123" s="921"/>
      <c r="BQ123" s="875">
        <v>61843296</v>
      </c>
      <c r="BR123" s="876"/>
      <c r="BS123" s="876"/>
      <c r="BT123" s="876"/>
      <c r="BU123" s="876"/>
      <c r="BV123" s="876">
        <v>61766535</v>
      </c>
      <c r="BW123" s="876"/>
      <c r="BX123" s="876"/>
      <c r="BY123" s="876"/>
      <c r="BZ123" s="876"/>
      <c r="CA123" s="876">
        <v>62330900</v>
      </c>
      <c r="CB123" s="876"/>
      <c r="CC123" s="876"/>
      <c r="CD123" s="876"/>
      <c r="CE123" s="876"/>
      <c r="CF123" s="786"/>
      <c r="CG123" s="787"/>
      <c r="CH123" s="787"/>
      <c r="CI123" s="787"/>
      <c r="CJ123" s="877"/>
      <c r="CK123" s="912"/>
      <c r="CL123" s="898"/>
      <c r="CM123" s="898"/>
      <c r="CN123" s="898"/>
      <c r="CO123" s="899"/>
      <c r="CP123" s="878" t="s">
        <v>399</v>
      </c>
      <c r="CQ123" s="879"/>
      <c r="CR123" s="879"/>
      <c r="CS123" s="879"/>
      <c r="CT123" s="879"/>
      <c r="CU123" s="879"/>
      <c r="CV123" s="879"/>
      <c r="CW123" s="879"/>
      <c r="CX123" s="879"/>
      <c r="CY123" s="879"/>
      <c r="CZ123" s="879"/>
      <c r="DA123" s="879"/>
      <c r="DB123" s="879"/>
      <c r="DC123" s="879"/>
      <c r="DD123" s="879"/>
      <c r="DE123" s="879"/>
      <c r="DF123" s="880"/>
      <c r="DG123" s="819" t="s">
        <v>177</v>
      </c>
      <c r="DH123" s="820"/>
      <c r="DI123" s="820"/>
      <c r="DJ123" s="820"/>
      <c r="DK123" s="821"/>
      <c r="DL123" s="822" t="s">
        <v>177</v>
      </c>
      <c r="DM123" s="820"/>
      <c r="DN123" s="820"/>
      <c r="DO123" s="820"/>
      <c r="DP123" s="821"/>
      <c r="DQ123" s="822" t="s">
        <v>177</v>
      </c>
      <c r="DR123" s="820"/>
      <c r="DS123" s="820"/>
      <c r="DT123" s="820"/>
      <c r="DU123" s="821"/>
      <c r="DV123" s="867" t="s">
        <v>177</v>
      </c>
      <c r="DW123" s="868"/>
      <c r="DX123" s="868"/>
      <c r="DY123" s="868"/>
      <c r="DZ123" s="869"/>
    </row>
    <row r="124" spans="1:130" s="246" customFormat="1" ht="26.25" customHeight="1" thickBot="1" x14ac:dyDescent="0.2">
      <c r="A124" s="860"/>
      <c r="B124" s="861"/>
      <c r="C124" s="864" t="s">
        <v>448</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177</v>
      </c>
      <c r="AB124" s="820"/>
      <c r="AC124" s="820"/>
      <c r="AD124" s="820"/>
      <c r="AE124" s="821"/>
      <c r="AF124" s="822" t="s">
        <v>177</v>
      </c>
      <c r="AG124" s="820"/>
      <c r="AH124" s="820"/>
      <c r="AI124" s="820"/>
      <c r="AJ124" s="821"/>
      <c r="AK124" s="822" t="s">
        <v>177</v>
      </c>
      <c r="AL124" s="820"/>
      <c r="AM124" s="820"/>
      <c r="AN124" s="820"/>
      <c r="AO124" s="821"/>
      <c r="AP124" s="867" t="s">
        <v>177</v>
      </c>
      <c r="AQ124" s="868"/>
      <c r="AR124" s="868"/>
      <c r="AS124" s="868"/>
      <c r="AT124" s="869"/>
      <c r="AU124" s="870" t="s">
        <v>462</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13.6</v>
      </c>
      <c r="BR124" s="874"/>
      <c r="BS124" s="874"/>
      <c r="BT124" s="874"/>
      <c r="BU124" s="874"/>
      <c r="BV124" s="874">
        <v>4.7</v>
      </c>
      <c r="BW124" s="874"/>
      <c r="BX124" s="874"/>
      <c r="BY124" s="874"/>
      <c r="BZ124" s="874"/>
      <c r="CA124" s="874" t="s">
        <v>177</v>
      </c>
      <c r="CB124" s="874"/>
      <c r="CC124" s="874"/>
      <c r="CD124" s="874"/>
      <c r="CE124" s="874"/>
      <c r="CF124" s="764"/>
      <c r="CG124" s="765"/>
      <c r="CH124" s="765"/>
      <c r="CI124" s="765"/>
      <c r="CJ124" s="905"/>
      <c r="CK124" s="913"/>
      <c r="CL124" s="913"/>
      <c r="CM124" s="913"/>
      <c r="CN124" s="913"/>
      <c r="CO124" s="914"/>
      <c r="CP124" s="878" t="s">
        <v>463</v>
      </c>
      <c r="CQ124" s="879"/>
      <c r="CR124" s="879"/>
      <c r="CS124" s="879"/>
      <c r="CT124" s="879"/>
      <c r="CU124" s="879"/>
      <c r="CV124" s="879"/>
      <c r="CW124" s="879"/>
      <c r="CX124" s="879"/>
      <c r="CY124" s="879"/>
      <c r="CZ124" s="879"/>
      <c r="DA124" s="879"/>
      <c r="DB124" s="879"/>
      <c r="DC124" s="879"/>
      <c r="DD124" s="879"/>
      <c r="DE124" s="879"/>
      <c r="DF124" s="880"/>
      <c r="DG124" s="802" t="s">
        <v>177</v>
      </c>
      <c r="DH124" s="803"/>
      <c r="DI124" s="803"/>
      <c r="DJ124" s="803"/>
      <c r="DK124" s="804"/>
      <c r="DL124" s="805" t="s">
        <v>177</v>
      </c>
      <c r="DM124" s="803"/>
      <c r="DN124" s="803"/>
      <c r="DO124" s="803"/>
      <c r="DP124" s="804"/>
      <c r="DQ124" s="805" t="s">
        <v>177</v>
      </c>
      <c r="DR124" s="803"/>
      <c r="DS124" s="803"/>
      <c r="DT124" s="803"/>
      <c r="DU124" s="804"/>
      <c r="DV124" s="891" t="s">
        <v>177</v>
      </c>
      <c r="DW124" s="892"/>
      <c r="DX124" s="892"/>
      <c r="DY124" s="892"/>
      <c r="DZ124" s="893"/>
    </row>
    <row r="125" spans="1:130" s="246" customFormat="1" ht="26.25" customHeight="1" x14ac:dyDescent="0.15">
      <c r="A125" s="860"/>
      <c r="B125" s="861"/>
      <c r="C125" s="864" t="s">
        <v>450</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177</v>
      </c>
      <c r="AB125" s="820"/>
      <c r="AC125" s="820"/>
      <c r="AD125" s="820"/>
      <c r="AE125" s="821"/>
      <c r="AF125" s="822" t="s">
        <v>177</v>
      </c>
      <c r="AG125" s="820"/>
      <c r="AH125" s="820"/>
      <c r="AI125" s="820"/>
      <c r="AJ125" s="821"/>
      <c r="AK125" s="822" t="s">
        <v>177</v>
      </c>
      <c r="AL125" s="820"/>
      <c r="AM125" s="820"/>
      <c r="AN125" s="820"/>
      <c r="AO125" s="821"/>
      <c r="AP125" s="867" t="s">
        <v>177</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464</v>
      </c>
      <c r="CL125" s="895"/>
      <c r="CM125" s="895"/>
      <c r="CN125" s="895"/>
      <c r="CO125" s="896"/>
      <c r="CP125" s="903" t="s">
        <v>465</v>
      </c>
      <c r="CQ125" s="848"/>
      <c r="CR125" s="848"/>
      <c r="CS125" s="848"/>
      <c r="CT125" s="848"/>
      <c r="CU125" s="848"/>
      <c r="CV125" s="848"/>
      <c r="CW125" s="848"/>
      <c r="CX125" s="848"/>
      <c r="CY125" s="848"/>
      <c r="CZ125" s="848"/>
      <c r="DA125" s="848"/>
      <c r="DB125" s="848"/>
      <c r="DC125" s="848"/>
      <c r="DD125" s="848"/>
      <c r="DE125" s="848"/>
      <c r="DF125" s="849"/>
      <c r="DG125" s="904" t="s">
        <v>177</v>
      </c>
      <c r="DH125" s="885"/>
      <c r="DI125" s="885"/>
      <c r="DJ125" s="885"/>
      <c r="DK125" s="885"/>
      <c r="DL125" s="885" t="s">
        <v>177</v>
      </c>
      <c r="DM125" s="885"/>
      <c r="DN125" s="885"/>
      <c r="DO125" s="885"/>
      <c r="DP125" s="885"/>
      <c r="DQ125" s="885" t="s">
        <v>177</v>
      </c>
      <c r="DR125" s="885"/>
      <c r="DS125" s="885"/>
      <c r="DT125" s="885"/>
      <c r="DU125" s="885"/>
      <c r="DV125" s="886" t="s">
        <v>177</v>
      </c>
      <c r="DW125" s="886"/>
      <c r="DX125" s="886"/>
      <c r="DY125" s="886"/>
      <c r="DZ125" s="887"/>
    </row>
    <row r="126" spans="1:130" s="246" customFormat="1" ht="26.25" customHeight="1" thickBot="1" x14ac:dyDescent="0.2">
      <c r="A126" s="860"/>
      <c r="B126" s="861"/>
      <c r="C126" s="864" t="s">
        <v>452</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177</v>
      </c>
      <c r="AB126" s="820"/>
      <c r="AC126" s="820"/>
      <c r="AD126" s="820"/>
      <c r="AE126" s="821"/>
      <c r="AF126" s="822" t="s">
        <v>177</v>
      </c>
      <c r="AG126" s="820"/>
      <c r="AH126" s="820"/>
      <c r="AI126" s="820"/>
      <c r="AJ126" s="821"/>
      <c r="AK126" s="822" t="s">
        <v>177</v>
      </c>
      <c r="AL126" s="820"/>
      <c r="AM126" s="820"/>
      <c r="AN126" s="820"/>
      <c r="AO126" s="821"/>
      <c r="AP126" s="867" t="s">
        <v>177</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466</v>
      </c>
      <c r="CQ126" s="790"/>
      <c r="CR126" s="790"/>
      <c r="CS126" s="790"/>
      <c r="CT126" s="790"/>
      <c r="CU126" s="790"/>
      <c r="CV126" s="790"/>
      <c r="CW126" s="790"/>
      <c r="CX126" s="790"/>
      <c r="CY126" s="790"/>
      <c r="CZ126" s="790"/>
      <c r="DA126" s="790"/>
      <c r="DB126" s="790"/>
      <c r="DC126" s="790"/>
      <c r="DD126" s="790"/>
      <c r="DE126" s="790"/>
      <c r="DF126" s="791"/>
      <c r="DG126" s="856" t="s">
        <v>177</v>
      </c>
      <c r="DH126" s="857"/>
      <c r="DI126" s="857"/>
      <c r="DJ126" s="857"/>
      <c r="DK126" s="857"/>
      <c r="DL126" s="857" t="s">
        <v>177</v>
      </c>
      <c r="DM126" s="857"/>
      <c r="DN126" s="857"/>
      <c r="DO126" s="857"/>
      <c r="DP126" s="857"/>
      <c r="DQ126" s="857" t="s">
        <v>177</v>
      </c>
      <c r="DR126" s="857"/>
      <c r="DS126" s="857"/>
      <c r="DT126" s="857"/>
      <c r="DU126" s="857"/>
      <c r="DV126" s="834" t="s">
        <v>177</v>
      </c>
      <c r="DW126" s="834"/>
      <c r="DX126" s="834"/>
      <c r="DY126" s="834"/>
      <c r="DZ126" s="835"/>
    </row>
    <row r="127" spans="1:130" s="246" customFormat="1" ht="26.25" customHeight="1" x14ac:dyDescent="0.15">
      <c r="A127" s="862"/>
      <c r="B127" s="863"/>
      <c r="C127" s="881" t="s">
        <v>467</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177</v>
      </c>
      <c r="AB127" s="820"/>
      <c r="AC127" s="820"/>
      <c r="AD127" s="820"/>
      <c r="AE127" s="821"/>
      <c r="AF127" s="822" t="s">
        <v>177</v>
      </c>
      <c r="AG127" s="820"/>
      <c r="AH127" s="820"/>
      <c r="AI127" s="820"/>
      <c r="AJ127" s="821"/>
      <c r="AK127" s="822" t="s">
        <v>177</v>
      </c>
      <c r="AL127" s="820"/>
      <c r="AM127" s="820"/>
      <c r="AN127" s="820"/>
      <c r="AO127" s="821"/>
      <c r="AP127" s="867" t="s">
        <v>177</v>
      </c>
      <c r="AQ127" s="868"/>
      <c r="AR127" s="868"/>
      <c r="AS127" s="868"/>
      <c r="AT127" s="869"/>
      <c r="AU127" s="282"/>
      <c r="AV127" s="282"/>
      <c r="AW127" s="282"/>
      <c r="AX127" s="884" t="s">
        <v>468</v>
      </c>
      <c r="AY127" s="852"/>
      <c r="AZ127" s="852"/>
      <c r="BA127" s="852"/>
      <c r="BB127" s="852"/>
      <c r="BC127" s="852"/>
      <c r="BD127" s="852"/>
      <c r="BE127" s="853"/>
      <c r="BF127" s="851" t="s">
        <v>469</v>
      </c>
      <c r="BG127" s="852"/>
      <c r="BH127" s="852"/>
      <c r="BI127" s="852"/>
      <c r="BJ127" s="852"/>
      <c r="BK127" s="852"/>
      <c r="BL127" s="853"/>
      <c r="BM127" s="851" t="s">
        <v>470</v>
      </c>
      <c r="BN127" s="852"/>
      <c r="BO127" s="852"/>
      <c r="BP127" s="852"/>
      <c r="BQ127" s="852"/>
      <c r="BR127" s="852"/>
      <c r="BS127" s="853"/>
      <c r="BT127" s="851" t="s">
        <v>471</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472</v>
      </c>
      <c r="CQ127" s="790"/>
      <c r="CR127" s="790"/>
      <c r="CS127" s="790"/>
      <c r="CT127" s="790"/>
      <c r="CU127" s="790"/>
      <c r="CV127" s="790"/>
      <c r="CW127" s="790"/>
      <c r="CX127" s="790"/>
      <c r="CY127" s="790"/>
      <c r="CZ127" s="790"/>
      <c r="DA127" s="790"/>
      <c r="DB127" s="790"/>
      <c r="DC127" s="790"/>
      <c r="DD127" s="790"/>
      <c r="DE127" s="790"/>
      <c r="DF127" s="791"/>
      <c r="DG127" s="856" t="s">
        <v>177</v>
      </c>
      <c r="DH127" s="857"/>
      <c r="DI127" s="857"/>
      <c r="DJ127" s="857"/>
      <c r="DK127" s="857"/>
      <c r="DL127" s="857" t="s">
        <v>177</v>
      </c>
      <c r="DM127" s="857"/>
      <c r="DN127" s="857"/>
      <c r="DO127" s="857"/>
      <c r="DP127" s="857"/>
      <c r="DQ127" s="857" t="s">
        <v>177</v>
      </c>
      <c r="DR127" s="857"/>
      <c r="DS127" s="857"/>
      <c r="DT127" s="857"/>
      <c r="DU127" s="857"/>
      <c r="DV127" s="834" t="s">
        <v>177</v>
      </c>
      <c r="DW127" s="834"/>
      <c r="DX127" s="834"/>
      <c r="DY127" s="834"/>
      <c r="DZ127" s="835"/>
    </row>
    <row r="128" spans="1:130" s="246" customFormat="1" ht="26.25" customHeight="1" thickBot="1" x14ac:dyDescent="0.2">
      <c r="A128" s="836" t="s">
        <v>473</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474</v>
      </c>
      <c r="X128" s="838"/>
      <c r="Y128" s="838"/>
      <c r="Z128" s="839"/>
      <c r="AA128" s="840">
        <v>191822</v>
      </c>
      <c r="AB128" s="841"/>
      <c r="AC128" s="841"/>
      <c r="AD128" s="841"/>
      <c r="AE128" s="842"/>
      <c r="AF128" s="843">
        <v>176214</v>
      </c>
      <c r="AG128" s="841"/>
      <c r="AH128" s="841"/>
      <c r="AI128" s="841"/>
      <c r="AJ128" s="842"/>
      <c r="AK128" s="843">
        <v>166599</v>
      </c>
      <c r="AL128" s="841"/>
      <c r="AM128" s="841"/>
      <c r="AN128" s="841"/>
      <c r="AO128" s="842"/>
      <c r="AP128" s="844"/>
      <c r="AQ128" s="845"/>
      <c r="AR128" s="845"/>
      <c r="AS128" s="845"/>
      <c r="AT128" s="846"/>
      <c r="AU128" s="282"/>
      <c r="AV128" s="282"/>
      <c r="AW128" s="282"/>
      <c r="AX128" s="847" t="s">
        <v>475</v>
      </c>
      <c r="AY128" s="848"/>
      <c r="AZ128" s="848"/>
      <c r="BA128" s="848"/>
      <c r="BB128" s="848"/>
      <c r="BC128" s="848"/>
      <c r="BD128" s="848"/>
      <c r="BE128" s="849"/>
      <c r="BF128" s="826" t="s">
        <v>177</v>
      </c>
      <c r="BG128" s="827"/>
      <c r="BH128" s="827"/>
      <c r="BI128" s="827"/>
      <c r="BJ128" s="827"/>
      <c r="BK128" s="827"/>
      <c r="BL128" s="850"/>
      <c r="BM128" s="826">
        <v>11.93</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476</v>
      </c>
      <c r="CQ128" s="768"/>
      <c r="CR128" s="768"/>
      <c r="CS128" s="768"/>
      <c r="CT128" s="768"/>
      <c r="CU128" s="768"/>
      <c r="CV128" s="768"/>
      <c r="CW128" s="768"/>
      <c r="CX128" s="768"/>
      <c r="CY128" s="768"/>
      <c r="CZ128" s="768"/>
      <c r="DA128" s="768"/>
      <c r="DB128" s="768"/>
      <c r="DC128" s="768"/>
      <c r="DD128" s="768"/>
      <c r="DE128" s="768"/>
      <c r="DF128" s="769"/>
      <c r="DG128" s="830" t="s">
        <v>177</v>
      </c>
      <c r="DH128" s="831"/>
      <c r="DI128" s="831"/>
      <c r="DJ128" s="831"/>
      <c r="DK128" s="831"/>
      <c r="DL128" s="831" t="s">
        <v>177</v>
      </c>
      <c r="DM128" s="831"/>
      <c r="DN128" s="831"/>
      <c r="DO128" s="831"/>
      <c r="DP128" s="831"/>
      <c r="DQ128" s="831" t="s">
        <v>177</v>
      </c>
      <c r="DR128" s="831"/>
      <c r="DS128" s="831"/>
      <c r="DT128" s="831"/>
      <c r="DU128" s="831"/>
      <c r="DV128" s="832" t="s">
        <v>177</v>
      </c>
      <c r="DW128" s="832"/>
      <c r="DX128" s="832"/>
      <c r="DY128" s="832"/>
      <c r="DZ128" s="833"/>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477</v>
      </c>
      <c r="X129" s="817"/>
      <c r="Y129" s="817"/>
      <c r="Z129" s="818"/>
      <c r="AA129" s="819">
        <v>26923559</v>
      </c>
      <c r="AB129" s="820"/>
      <c r="AC129" s="820"/>
      <c r="AD129" s="820"/>
      <c r="AE129" s="821"/>
      <c r="AF129" s="822">
        <v>27372226</v>
      </c>
      <c r="AG129" s="820"/>
      <c r="AH129" s="820"/>
      <c r="AI129" s="820"/>
      <c r="AJ129" s="821"/>
      <c r="AK129" s="822">
        <v>27524149</v>
      </c>
      <c r="AL129" s="820"/>
      <c r="AM129" s="820"/>
      <c r="AN129" s="820"/>
      <c r="AO129" s="821"/>
      <c r="AP129" s="823"/>
      <c r="AQ129" s="824"/>
      <c r="AR129" s="824"/>
      <c r="AS129" s="824"/>
      <c r="AT129" s="825"/>
      <c r="AU129" s="284"/>
      <c r="AV129" s="284"/>
      <c r="AW129" s="284"/>
      <c r="AX129" s="789" t="s">
        <v>478</v>
      </c>
      <c r="AY129" s="790"/>
      <c r="AZ129" s="790"/>
      <c r="BA129" s="790"/>
      <c r="BB129" s="790"/>
      <c r="BC129" s="790"/>
      <c r="BD129" s="790"/>
      <c r="BE129" s="791"/>
      <c r="BF129" s="809" t="s">
        <v>177</v>
      </c>
      <c r="BG129" s="810"/>
      <c r="BH129" s="810"/>
      <c r="BI129" s="810"/>
      <c r="BJ129" s="810"/>
      <c r="BK129" s="810"/>
      <c r="BL129" s="811"/>
      <c r="BM129" s="809">
        <v>16.93</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479</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480</v>
      </c>
      <c r="X130" s="817"/>
      <c r="Y130" s="817"/>
      <c r="Z130" s="818"/>
      <c r="AA130" s="819">
        <v>3854709</v>
      </c>
      <c r="AB130" s="820"/>
      <c r="AC130" s="820"/>
      <c r="AD130" s="820"/>
      <c r="AE130" s="821"/>
      <c r="AF130" s="822">
        <v>3935212</v>
      </c>
      <c r="AG130" s="820"/>
      <c r="AH130" s="820"/>
      <c r="AI130" s="820"/>
      <c r="AJ130" s="821"/>
      <c r="AK130" s="822">
        <v>4022431</v>
      </c>
      <c r="AL130" s="820"/>
      <c r="AM130" s="820"/>
      <c r="AN130" s="820"/>
      <c r="AO130" s="821"/>
      <c r="AP130" s="823"/>
      <c r="AQ130" s="824"/>
      <c r="AR130" s="824"/>
      <c r="AS130" s="824"/>
      <c r="AT130" s="825"/>
      <c r="AU130" s="284"/>
      <c r="AV130" s="284"/>
      <c r="AW130" s="284"/>
      <c r="AX130" s="789" t="s">
        <v>481</v>
      </c>
      <c r="AY130" s="790"/>
      <c r="AZ130" s="790"/>
      <c r="BA130" s="790"/>
      <c r="BB130" s="790"/>
      <c r="BC130" s="790"/>
      <c r="BD130" s="790"/>
      <c r="BE130" s="791"/>
      <c r="BF130" s="792">
        <v>7.7</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482</v>
      </c>
      <c r="X131" s="800"/>
      <c r="Y131" s="800"/>
      <c r="Z131" s="801"/>
      <c r="AA131" s="802">
        <v>23068850</v>
      </c>
      <c r="AB131" s="803"/>
      <c r="AC131" s="803"/>
      <c r="AD131" s="803"/>
      <c r="AE131" s="804"/>
      <c r="AF131" s="805">
        <v>23437014</v>
      </c>
      <c r="AG131" s="803"/>
      <c r="AH131" s="803"/>
      <c r="AI131" s="803"/>
      <c r="AJ131" s="804"/>
      <c r="AK131" s="805">
        <v>23501718</v>
      </c>
      <c r="AL131" s="803"/>
      <c r="AM131" s="803"/>
      <c r="AN131" s="803"/>
      <c r="AO131" s="804"/>
      <c r="AP131" s="806"/>
      <c r="AQ131" s="807"/>
      <c r="AR131" s="807"/>
      <c r="AS131" s="807"/>
      <c r="AT131" s="808"/>
      <c r="AU131" s="284"/>
      <c r="AV131" s="284"/>
      <c r="AW131" s="284"/>
      <c r="AX131" s="767" t="s">
        <v>483</v>
      </c>
      <c r="AY131" s="768"/>
      <c r="AZ131" s="768"/>
      <c r="BA131" s="768"/>
      <c r="BB131" s="768"/>
      <c r="BC131" s="768"/>
      <c r="BD131" s="768"/>
      <c r="BE131" s="769"/>
      <c r="BF131" s="770" t="s">
        <v>177</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484</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485</v>
      </c>
      <c r="W132" s="780"/>
      <c r="X132" s="780"/>
      <c r="Y132" s="780"/>
      <c r="Z132" s="781"/>
      <c r="AA132" s="782">
        <v>8.0705410109999995</v>
      </c>
      <c r="AB132" s="783"/>
      <c r="AC132" s="783"/>
      <c r="AD132" s="783"/>
      <c r="AE132" s="784"/>
      <c r="AF132" s="785">
        <v>7.9099581539999999</v>
      </c>
      <c r="AG132" s="783"/>
      <c r="AH132" s="783"/>
      <c r="AI132" s="783"/>
      <c r="AJ132" s="784"/>
      <c r="AK132" s="785">
        <v>7.2593756760000003</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486</v>
      </c>
      <c r="W133" s="759"/>
      <c r="X133" s="759"/>
      <c r="Y133" s="759"/>
      <c r="Z133" s="760"/>
      <c r="AA133" s="761">
        <v>7.8</v>
      </c>
      <c r="AB133" s="762"/>
      <c r="AC133" s="762"/>
      <c r="AD133" s="762"/>
      <c r="AE133" s="763"/>
      <c r="AF133" s="761">
        <v>7.9</v>
      </c>
      <c r="AG133" s="762"/>
      <c r="AH133" s="762"/>
      <c r="AI133" s="762"/>
      <c r="AJ133" s="763"/>
      <c r="AK133" s="761">
        <v>7.7</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zApz3OXXFrAUJghA8VCy160nTq2K8vxZcKDErS7KN86tQiixkoatskVlZQtQRvbTM6LjDHIPAAEMGFQ3+q6NQw==" saltValue="bFyUj8W892EZ1nqN5w8Bc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90" zoomScaleNormal="85" zoomScaleSheetLayoutView="9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dmp3vAhyQzEJCIwRIKMzk8v1madxsvLxbQqhfDNTaVMvtYrmSog2uPsixjF1P/RuIu2mGcaCP/fCmULV9E8JTg==" saltValue="cO7/HCGq0rS/exAhaOHyY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election activeCell="AR89" sqref="AR89"/>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f6PygFSNPO6fVi817BRKDVQquJe86V+uJkT80ZC1O0zJs1nQdoI9VICBD8jPEpMMYPzRRaEngCXtNvhqPoPLA==" saltValue="Vc6qAMbsYtDcJehVq7KaD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490</v>
      </c>
      <c r="AP7" s="303"/>
      <c r="AQ7" s="304" t="s">
        <v>491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492</v>
      </c>
      <c r="AQ8" s="310" t="s">
        <v>493</v>
      </c>
      <c r="AR8" s="311" t="s">
        <v>494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495</v>
      </c>
      <c r="AL9" s="1189"/>
      <c r="AM9" s="1189"/>
      <c r="AN9" s="1190"/>
      <c r="AO9" s="312">
        <v>6918921</v>
      </c>
      <c r="AP9" s="312">
        <v>55809</v>
      </c>
      <c r="AQ9" s="313">
        <v>63339</v>
      </c>
      <c r="AR9" s="314">
        <v>-11.9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496</v>
      </c>
      <c r="AL10" s="1189"/>
      <c r="AM10" s="1189"/>
      <c r="AN10" s="1190"/>
      <c r="AO10" s="315">
        <v>487715</v>
      </c>
      <c r="AP10" s="315">
        <v>3934</v>
      </c>
      <c r="AQ10" s="316">
        <v>4956</v>
      </c>
      <c r="AR10" s="317">
        <v>-20.6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497</v>
      </c>
      <c r="AL11" s="1189"/>
      <c r="AM11" s="1189"/>
      <c r="AN11" s="1190"/>
      <c r="AO11" s="315">
        <v>78325</v>
      </c>
      <c r="AP11" s="315">
        <v>632</v>
      </c>
      <c r="AQ11" s="316">
        <v>5936</v>
      </c>
      <c r="AR11" s="317">
        <v>-89.4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498</v>
      </c>
      <c r="AL12" s="1189"/>
      <c r="AM12" s="1189"/>
      <c r="AN12" s="1190"/>
      <c r="AO12" s="315">
        <v>2814</v>
      </c>
      <c r="AP12" s="315">
        <v>23</v>
      </c>
      <c r="AQ12" s="316">
        <v>914</v>
      </c>
      <c r="AR12" s="317">
        <v>-97.5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499</v>
      </c>
      <c r="AL13" s="1189"/>
      <c r="AM13" s="1189"/>
      <c r="AN13" s="1190"/>
      <c r="AO13" s="315" t="s">
        <v>500</v>
      </c>
      <c r="AP13" s="315" t="s">
        <v>500</v>
      </c>
      <c r="AQ13" s="316" t="s">
        <v>500</v>
      </c>
      <c r="AR13" s="317" t="s">
        <v>500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501</v>
      </c>
      <c r="AL14" s="1189"/>
      <c r="AM14" s="1189"/>
      <c r="AN14" s="1190"/>
      <c r="AO14" s="315">
        <v>521670</v>
      </c>
      <c r="AP14" s="315">
        <v>4208</v>
      </c>
      <c r="AQ14" s="316">
        <v>2492</v>
      </c>
      <c r="AR14" s="317">
        <v>68.900000000000006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502</v>
      </c>
      <c r="AL15" s="1189"/>
      <c r="AM15" s="1189"/>
      <c r="AN15" s="1190"/>
      <c r="AO15" s="315">
        <v>221752</v>
      </c>
      <c r="AP15" s="315">
        <v>1789</v>
      </c>
      <c r="AQ15" s="316">
        <v>2050</v>
      </c>
      <c r="AR15" s="317">
        <v>-12.7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503</v>
      </c>
      <c r="AL16" s="1192"/>
      <c r="AM16" s="1192"/>
      <c r="AN16" s="1193"/>
      <c r="AO16" s="315">
        <v>-691667</v>
      </c>
      <c r="AP16" s="315">
        <v>-5579</v>
      </c>
      <c r="AQ16" s="316">
        <v>-5679</v>
      </c>
      <c r="AR16" s="317">
        <v>-1.8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186</v>
      </c>
      <c r="AL17" s="1192"/>
      <c r="AM17" s="1192"/>
      <c r="AN17" s="1193"/>
      <c r="AO17" s="315">
        <v>7539530</v>
      </c>
      <c r="AP17" s="315">
        <v>60814</v>
      </c>
      <c r="AQ17" s="316">
        <v>74007</v>
      </c>
      <c r="AR17" s="317">
        <v>-17.8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505</v>
      </c>
      <c r="AP20" s="323" t="s">
        <v>506</v>
      </c>
      <c r="AQ20" s="324" t="s">
        <v>507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508</v>
      </c>
      <c r="AL21" s="1186"/>
      <c r="AM21" s="1186"/>
      <c r="AN21" s="1187"/>
      <c r="AO21" s="327">
        <v>6.22</v>
      </c>
      <c r="AP21" s="328">
        <v>7.16</v>
      </c>
      <c r="AQ21" s="329">
        <v>-0.94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509</v>
      </c>
      <c r="AL22" s="1186"/>
      <c r="AM22" s="1186"/>
      <c r="AN22" s="1187"/>
      <c r="AO22" s="332">
        <v>95.5</v>
      </c>
      <c r="AP22" s="333">
        <v>98.2</v>
      </c>
      <c r="AQ22" s="334">
        <v>-2.7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490</v>
      </c>
      <c r="AP30" s="303"/>
      <c r="AQ30" s="304" t="s">
        <v>491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492</v>
      </c>
      <c r="AQ31" s="310" t="s">
        <v>493</v>
      </c>
      <c r="AR31" s="311" t="s">
        <v>494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513</v>
      </c>
      <c r="AL32" s="1177"/>
      <c r="AM32" s="1177"/>
      <c r="AN32" s="1178"/>
      <c r="AO32" s="342">
        <v>5056971</v>
      </c>
      <c r="AP32" s="342">
        <v>40790</v>
      </c>
      <c r="AQ32" s="343">
        <v>45288</v>
      </c>
      <c r="AR32" s="344">
        <v>-9.9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514</v>
      </c>
      <c r="AL33" s="1177"/>
      <c r="AM33" s="1177"/>
      <c r="AN33" s="1178"/>
      <c r="AO33" s="342" t="s">
        <v>500</v>
      </c>
      <c r="AP33" s="342" t="s">
        <v>500</v>
      </c>
      <c r="AQ33" s="343" t="s">
        <v>500</v>
      </c>
      <c r="AR33" s="344" t="s">
        <v>500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515</v>
      </c>
      <c r="AL34" s="1177"/>
      <c r="AM34" s="1177"/>
      <c r="AN34" s="1178"/>
      <c r="AO34" s="342" t="s">
        <v>500</v>
      </c>
      <c r="AP34" s="342" t="s">
        <v>500</v>
      </c>
      <c r="AQ34" s="343">
        <v>17</v>
      </c>
      <c r="AR34" s="344" t="s">
        <v>500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516</v>
      </c>
      <c r="AL35" s="1177"/>
      <c r="AM35" s="1177"/>
      <c r="AN35" s="1178"/>
      <c r="AO35" s="342">
        <v>737132</v>
      </c>
      <c r="AP35" s="342">
        <v>5946</v>
      </c>
      <c r="AQ35" s="343">
        <v>12800</v>
      </c>
      <c r="AR35" s="344">
        <v>-53.5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517</v>
      </c>
      <c r="AL36" s="1177"/>
      <c r="AM36" s="1177"/>
      <c r="AN36" s="1178"/>
      <c r="AO36" s="342">
        <v>101001</v>
      </c>
      <c r="AP36" s="342">
        <v>815</v>
      </c>
      <c r="AQ36" s="343">
        <v>1217</v>
      </c>
      <c r="AR36" s="344">
        <v>-33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518</v>
      </c>
      <c r="AL37" s="1177"/>
      <c r="AM37" s="1177"/>
      <c r="AN37" s="1178"/>
      <c r="AO37" s="342" t="s">
        <v>500</v>
      </c>
      <c r="AP37" s="342" t="s">
        <v>500</v>
      </c>
      <c r="AQ37" s="343">
        <v>783</v>
      </c>
      <c r="AR37" s="344" t="s">
        <v>500</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519</v>
      </c>
      <c r="AL38" s="1180"/>
      <c r="AM38" s="1180"/>
      <c r="AN38" s="1181"/>
      <c r="AO38" s="345">
        <v>4</v>
      </c>
      <c r="AP38" s="345">
        <v>0</v>
      </c>
      <c r="AQ38" s="346">
        <v>2</v>
      </c>
      <c r="AR38" s="334">
        <v>-100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520</v>
      </c>
      <c r="AL39" s="1180"/>
      <c r="AM39" s="1180"/>
      <c r="AN39" s="1181"/>
      <c r="AO39" s="342">
        <v>-166599</v>
      </c>
      <c r="AP39" s="342">
        <v>-1344</v>
      </c>
      <c r="AQ39" s="343">
        <v>-4392</v>
      </c>
      <c r="AR39" s="344">
        <v>-69.400000000000006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521</v>
      </c>
      <c r="AL40" s="1177"/>
      <c r="AM40" s="1177"/>
      <c r="AN40" s="1178"/>
      <c r="AO40" s="342">
        <v>-4022431</v>
      </c>
      <c r="AP40" s="342">
        <v>-32445</v>
      </c>
      <c r="AQ40" s="343">
        <v>-39728</v>
      </c>
      <c r="AR40" s="344">
        <v>-18.3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299</v>
      </c>
      <c r="AL41" s="1183"/>
      <c r="AM41" s="1183"/>
      <c r="AN41" s="1184"/>
      <c r="AO41" s="342">
        <v>1706078</v>
      </c>
      <c r="AP41" s="342">
        <v>13761</v>
      </c>
      <c r="AQ41" s="343">
        <v>15988</v>
      </c>
      <c r="AR41" s="344">
        <v>-13.9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490</v>
      </c>
      <c r="AN49" s="1171" t="s">
        <v>525</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526</v>
      </c>
      <c r="AO50" s="359" t="s">
        <v>527</v>
      </c>
      <c r="AP50" s="360" t="s">
        <v>528</v>
      </c>
      <c r="AQ50" s="361" t="s">
        <v>529</v>
      </c>
      <c r="AR50" s="362" t="s">
        <v>530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531</v>
      </c>
      <c r="AL51" s="355"/>
      <c r="AM51" s="363">
        <v>9062625</v>
      </c>
      <c r="AN51" s="364">
        <v>74577</v>
      </c>
      <c r="AO51" s="365">
        <v>8.6</v>
      </c>
      <c r="AP51" s="366">
        <v>53605</v>
      </c>
      <c r="AQ51" s="367">
        <v>5.4</v>
      </c>
      <c r="AR51" s="368">
        <v>3.2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532</v>
      </c>
      <c r="AM52" s="371">
        <v>2206891</v>
      </c>
      <c r="AN52" s="372">
        <v>18161</v>
      </c>
      <c r="AO52" s="373">
        <v>7</v>
      </c>
      <c r="AP52" s="374">
        <v>28343</v>
      </c>
      <c r="AQ52" s="375">
        <v>11.7</v>
      </c>
      <c r="AR52" s="376">
        <v>-4.7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533</v>
      </c>
      <c r="AL53" s="355"/>
      <c r="AM53" s="363">
        <v>11841314</v>
      </c>
      <c r="AN53" s="364">
        <v>96981</v>
      </c>
      <c r="AO53" s="365">
        <v>30</v>
      </c>
      <c r="AP53" s="366">
        <v>58051</v>
      </c>
      <c r="AQ53" s="367">
        <v>8.3000000000000007</v>
      </c>
      <c r="AR53" s="368">
        <v>21.7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532</v>
      </c>
      <c r="AM54" s="371">
        <v>4718788</v>
      </c>
      <c r="AN54" s="372">
        <v>38647</v>
      </c>
      <c r="AO54" s="373">
        <v>112.8</v>
      </c>
      <c r="AP54" s="374">
        <v>32143</v>
      </c>
      <c r="AQ54" s="375">
        <v>13.4</v>
      </c>
      <c r="AR54" s="376">
        <v>99.4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534</v>
      </c>
      <c r="AL55" s="355"/>
      <c r="AM55" s="363">
        <v>8703102</v>
      </c>
      <c r="AN55" s="364">
        <v>70935</v>
      </c>
      <c r="AO55" s="365">
        <v>-26.9</v>
      </c>
      <c r="AP55" s="366">
        <v>65942</v>
      </c>
      <c r="AQ55" s="367">
        <v>13.6</v>
      </c>
      <c r="AR55" s="368">
        <v>-40.5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532</v>
      </c>
      <c r="AM56" s="371">
        <v>2067619</v>
      </c>
      <c r="AN56" s="372">
        <v>16852</v>
      </c>
      <c r="AO56" s="373">
        <v>-56.4</v>
      </c>
      <c r="AP56" s="374">
        <v>32778</v>
      </c>
      <c r="AQ56" s="375">
        <v>2</v>
      </c>
      <c r="AR56" s="376">
        <v>-58.4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535</v>
      </c>
      <c r="AL57" s="355"/>
      <c r="AM57" s="363">
        <v>6752034</v>
      </c>
      <c r="AN57" s="364">
        <v>54790</v>
      </c>
      <c r="AO57" s="365">
        <v>-22.8</v>
      </c>
      <c r="AP57" s="366">
        <v>68655</v>
      </c>
      <c r="AQ57" s="367">
        <v>4.0999999999999996</v>
      </c>
      <c r="AR57" s="368">
        <v>-26.9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532</v>
      </c>
      <c r="AM58" s="371">
        <v>1245083</v>
      </c>
      <c r="AN58" s="372">
        <v>10103</v>
      </c>
      <c r="AO58" s="373">
        <v>-40</v>
      </c>
      <c r="AP58" s="374">
        <v>32316</v>
      </c>
      <c r="AQ58" s="375">
        <v>-1.4</v>
      </c>
      <c r="AR58" s="376">
        <v>-38.6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536</v>
      </c>
      <c r="AL59" s="355"/>
      <c r="AM59" s="363">
        <v>8954115</v>
      </c>
      <c r="AN59" s="364">
        <v>72225</v>
      </c>
      <c r="AO59" s="365">
        <v>31.8</v>
      </c>
      <c r="AP59" s="366">
        <v>66863</v>
      </c>
      <c r="AQ59" s="367">
        <v>-2.6</v>
      </c>
      <c r="AR59" s="368">
        <v>34.4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532</v>
      </c>
      <c r="AM60" s="371">
        <v>2402933</v>
      </c>
      <c r="AN60" s="372">
        <v>19382</v>
      </c>
      <c r="AO60" s="373">
        <v>91.8</v>
      </c>
      <c r="AP60" s="374">
        <v>32770</v>
      </c>
      <c r="AQ60" s="375">
        <v>1.4</v>
      </c>
      <c r="AR60" s="376">
        <v>90.4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537</v>
      </c>
      <c r="AL61" s="377"/>
      <c r="AM61" s="378">
        <v>9062638</v>
      </c>
      <c r="AN61" s="379">
        <v>73902</v>
      </c>
      <c r="AO61" s="380">
        <v>4.0999999999999996</v>
      </c>
      <c r="AP61" s="381">
        <v>62623</v>
      </c>
      <c r="AQ61" s="382">
        <v>5.8</v>
      </c>
      <c r="AR61" s="368">
        <v>-1.7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532</v>
      </c>
      <c r="AM62" s="371">
        <v>2528263</v>
      </c>
      <c r="AN62" s="372">
        <v>20629</v>
      </c>
      <c r="AO62" s="373">
        <v>23</v>
      </c>
      <c r="AP62" s="374">
        <v>31670</v>
      </c>
      <c r="AQ62" s="375">
        <v>5.4</v>
      </c>
      <c r="AR62" s="376">
        <v>17.600000000000001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lkNFtmOQuwgz9lhvvWW4yJDYulO9BjO8EvhV5bTgkx/4Dgt1j9cciJcDEDkiXcJm82G5SmPGpurkLf8BZEjaXw==" saltValue="F4M2Q1rNsCprgx96+P/DA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HULwARvzMC3t356ou+4JG0b3IW4wQoO7ngmKz/5FitHuaXGSxfCzxralgeA1xQeT/ZPOUzUTWRF40drJ+FMfg==" saltValue="gERyKsm9QV4x1njOw00qeA=="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9ccoEgOW+9DZvgIrWg/NjgbrwHpmoX56dV3FG0pd/eo0O7896RjTOSwuPmrShpNmcACv5Fn/GmtTIWjtkrG6Q==" saltValue="8j5m+eu10ccsdXorhiV63A=="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 zoomScale="85" zoomScaleNormal="85" zoomScaleSheetLayoutView="100" workbookViewId="0">
      <selection activeCell="P45" sqref="P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194" t="s">
        <v>3</v>
      </c>
      <c r="D47" s="1194"/>
      <c r="E47" s="1195"/>
      <c r="F47" s="11">
        <v>19.37</v>
      </c>
      <c r="G47" s="12">
        <v>20.71</v>
      </c>
      <c r="H47" s="12">
        <v>21.65</v>
      </c>
      <c r="I47" s="12">
        <v>19.23</v>
      </c>
      <c r="J47" s="13">
        <v>18.239999999999998</v>
      </c>
    </row>
    <row r="48" spans="2:10" ht="57.75" customHeight="1" x14ac:dyDescent="0.15">
      <c r="B48" s="14"/>
      <c r="C48" s="1196" t="s">
        <v>4</v>
      </c>
      <c r="D48" s="1196"/>
      <c r="E48" s="1197"/>
      <c r="F48" s="15">
        <v>7.15</v>
      </c>
      <c r="G48" s="16">
        <v>9.48</v>
      </c>
      <c r="H48" s="16">
        <v>8.35</v>
      </c>
      <c r="I48" s="16">
        <v>8.01</v>
      </c>
      <c r="J48" s="17">
        <v>6.65</v>
      </c>
    </row>
    <row r="49" spans="2:10" ht="57.75" customHeight="1" thickBot="1" x14ac:dyDescent="0.2">
      <c r="B49" s="18"/>
      <c r="C49" s="1198" t="s">
        <v>5</v>
      </c>
      <c r="D49" s="1198"/>
      <c r="E49" s="1199"/>
      <c r="F49" s="19">
        <v>4.1100000000000003</v>
      </c>
      <c r="G49" s="20">
        <v>6.51</v>
      </c>
      <c r="H49" s="20" t="s">
        <v>546</v>
      </c>
      <c r="I49" s="20" t="s">
        <v>547</v>
      </c>
      <c r="J49" s="21" t="s">
        <v>548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8ydyaRZ0lsImRJ4ecB/ruwy/JDcRJfjUo+ISO7QU9SQXKPjd0Gr27cqaDhhZ2mJOgRz6bDWutCWlXFpQYDFtbQ==" saltValue="XnHpWgORxgtwPOyhR1hC7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lpstr>'実質公債費比率（分子）の構造'!Print_Area</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2020-03-05T00:51:40Z</cp:lastPrinted>
  <dcterms:created xsi:type="dcterms:W3CDTF">2020-02-10T06:37:53Z</dcterms:created>
  <dcterms:modified xsi:type="dcterms:W3CDTF">2020-09-23T05:10:02Z</dcterms:modified>
  <cp:category/>
</cp:coreProperties>
</file>