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2）\H30公会計分(R2年度9月に伊東が作成)\03 市町村→県\03_石垣市●\"/>
    </mc:Choice>
  </mc:AlternateContent>
  <bookViews>
    <workbookView xWindow="612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U36" i="10"/>
  <c r="C36" i="10"/>
  <c r="BW35" i="10"/>
  <c r="BW36" i="10" s="1"/>
  <c r="BW37" i="10" s="1"/>
  <c r="BW38" i="10" s="1"/>
  <c r="BE35" i="10"/>
  <c r="AM35" i="10"/>
  <c r="U35" i="10"/>
  <c r="C35" i="10"/>
  <c r="BW34" i="10"/>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<sst xmlns="http://schemas.openxmlformats.org/spreadsheetml/2006/main" count="1129" uniqueCount="620">
  <si>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</si>
  <si>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</si>
  <si>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</si>
  <si>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</si>
  <si>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</si>
  <si>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</si>
  <si>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</si>
  <si>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</si>
  <si>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</si>
  <si>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</si>
  <si>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</si>
  <si>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</si>
  <si>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</si>
  <si>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</si>
  <si>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</si>
  <si>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</si>
  <si>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</si>
  <si>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</si>
  <si>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</si>
  <si>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</si>
  <si>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</si>
  <si>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</si>
  <si>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</si>
  <si>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</si>
  <si>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</si>
  <si>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</si>
  <si>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</si>
  <si>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</si>
  <si>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</si>
  <si>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</si>
  <si>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</si>
  <si>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</si>
  <si>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</si>
  <si>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</si>
  <si>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</si>
  <si>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</si>
  <si>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</si>
  <si>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</si>
  <si>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</si>
  <si>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</si>
  <si>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</si>
  <si>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</si>
  <si>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</si>
  <si>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</si>
  <si>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</si>
  <si>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</si>
  <si>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</si>
  <si>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</si>
  <si>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</si>
  <si>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</si>
  <si>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</si>
  <si>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</si>
  <si>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</si>
  <si>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</si>
  <si>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</si>
  <si>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</si>
  <si>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</si>
  <si>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</si>
  <si>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</si>
  <si>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</si>
  <si>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</si>
  <si>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</si>
  <si>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</si>
  <si>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</si>
  <si>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</si>
  <si>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</si>
  <si>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</si>
  <si>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</si>
  <si>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</si>
  <si>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</si>
  <si>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</si>
  <si>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</si>
  <si>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</si>
  <si>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</si>
  <si>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</si>
  <si>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</si>
  <si>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</si>
  <si>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</si>
  <si>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</si>
  <si>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</si>
  <si>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</si>
  <si>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</si>
  <si>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</si>
  <si>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</si>
  <si>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</si>
  <si>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</si>
  <si>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</si>
  <si>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</si>
  <si>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</si>
  <si>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</si>
  <si>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</si>
  <si>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</si>
  <si>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</si>
  <si>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</si>
  <si>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</si>
  <si>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</si>
  <si>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</si>
  <si>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</si>
  <si>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石垣市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</si>
  <si>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</si>
  <si>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</si>
  <si>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</si>
  <si>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</si>
  <si>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</si>
  <si>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</si>
  <si>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</si>
  <si>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</si>
  <si>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</si>
  <si>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</si>
  <si>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</si>
  <si>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</si>
  <si>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</si>
  <si>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</si>
  <si>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</si>
  <si>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</si>
  <si>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</si>
  <si>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</si>
  <si>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</si>
  <si>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</si>
  <si>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</si>
  <si>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</si>
  <si>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</si>
  <si>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</si>
  <si>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</si>
  <si>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</si>
  <si>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</si>
  <si>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</si>
  <si>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</si>
  <si>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</si>
  <si>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</si>
  <si>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</si>
  <si>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</si>
  <si>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</si>
  <si>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</si>
  <si>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</si>
  <si>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</si>
  <si>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</si>
  <si>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</si>
  <si>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</si>
  <si>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</si>
  <si>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</si>
  <si>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</si>
  <si>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</si>
  <si>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</si>
  <si>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</si>
  <si>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</si>
  <si>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</si>
  <si>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</si>
  <si>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</si>
  <si>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</si>
  <si>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</si>
  <si>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</si>
  <si>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</si>
  <si>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</si>
  <si>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</si>
  <si>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</si>
  <si>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</si>
  <si>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</si>
  <si>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</si>
  <si>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</si>
  <si>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</si>
  <si>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</si>
  <si>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</si>
  <si>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</si>
  <si>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</si>
  <si>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</si>
  <si>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</si>
  <si>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</si>
  <si>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</si>
  <si>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</si>
  <si>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</si>
  <si>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</si>
  <si>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</si>
  <si>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</si>
  <si>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</si>
  <si>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</si>
  <si>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</si>
  <si>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</si>
  <si>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</si>
  <si>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</si>
  <si>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</si>
  <si>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</si>
  <si>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</si>
  <si>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</si>
  <si>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</si>
  <si>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</si>
  <si>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</si>
  <si>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</si>
  <si>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</si>
  <si>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</si>
  <si>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</si>
  <si>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</si>
  <si>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</si>
  <si>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</si>
  <si>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</si>
  <si>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</si>
  <si>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</si>
  <si>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</si>
  <si>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</si>
  <si>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</si>
  <si>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</si>
  <si>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</si>
  <si>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</si>
  <si>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</si>
  <si>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</si>
  <si>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</si>
  <si>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</si>
  <si>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</si>
  <si>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</si>
  <si>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</si>
  <si>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</si>
  <si>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</si>
  <si>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沖縄県石垣市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</si>
  <si>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</si>
  <si>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</si>
  <si>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</si>
  <si>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</si>
  <si>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</si>
  <si>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</si>
  <si>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</si>
  <si>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</si>
  <si>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</si>
  <si>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</si>
  <si>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</si>
  <si>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</si>
  <si>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</si>
  <si>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</si>
  <si>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</si>
  <si>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</si>
  <si>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</si>
  <si>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</si>
  <si>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</si>
  <si>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</si>
  <si>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</si>
  <si>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</si>
  <si>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</si>
  <si>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</si>
  <si>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</si>
  <si>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</si>
  <si>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</si>
  <si>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</si>
  <si>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</si>
  <si>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</si>
  <si>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</si>
  <si>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</si>
  <si>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</si>
  <si>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</si>
  <si>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</si>
  <si>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</si>
  <si>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</si>
  <si>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</si>
  <si>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</si>
  <si>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</si>
  <si>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</si>
  <si>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</si>
  <si>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</si>
  <si>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</si>
  <si>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</si>
  <si>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</si>
  <si>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</si>
  <si>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</si>
  <si>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</si>
  <si>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</si>
  <si>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</si>
  <si>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</si>
  <si>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</si>
  <si>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</si>
  <si>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</si>
  <si>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</si>
  <si>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</si>
  <si>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</si>
  <si>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</si>
  <si>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</si>
  <si>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</si>
  <si>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</si>
  <si>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</si>
  <si>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</si>
  <si>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</si>
  <si>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</si>
  <si>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</si>
  <si>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</si>
  <si>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</si>
  <si>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</si>
  <si>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</si>
  <si>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</si>
  <si>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</si>
  <si>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</si>
  <si>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</si>
  <si>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</si>
  <si>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</si>
  <si>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</si>
  <si>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</si>
  <si>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</si>
  <si>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</si>
  <si>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</si>
  <si>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</si>
  <si>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</si>
  <si>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</si>
  <si>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</si>
  <si>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</si>
  <si>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</si>
  <si>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</si>
  <si>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</si>
  <si>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</si>
  <si>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</si>
  <si>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</si>
  <si>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</si>
  <si>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</si>
  <si>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</si>
  <si>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</si>
  <si>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</si>
  <si>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</si>
  <si>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</si>
  <si>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</si>
  <si>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</si>
  <si>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</si>
  <si>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</si>
  <si>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</si>
  <si>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</si>
  <si>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</si>
  <si>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</si>
  <si>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</si>
  <si>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</si>
  <si>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</si>
  <si>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</si>
  <si>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</si>
  <si>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</si>
  <si>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</si>
  <si>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</si>
  <si>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</si>
  <si>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</si>
  <si>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</si>
  <si>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</si>
  <si>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</si>
  <si>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</si>
  <si>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</si>
  <si>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港湾整備</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</si>
  <si>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</si>
  <si>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</si>
  <si>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</si>
  <si>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</si>
  <si>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</si>
  <si>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</si>
  <si>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</si>
  <si>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</si>
  <si>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</si>
  <si>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</si>
  <si>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</si>
  <si>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</si>
  <si>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</si>
  <si>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</si>
  <si>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</si>
  <si>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</si>
  <si>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</si>
  <si>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</si>
  <si>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</si>
  <si>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</si>
  <si>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</si>
  <si>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</si>
  <si>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</si>
  <si>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</si>
  <si>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</si>
  <si>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沖縄県石垣市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</si>
  <si>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</si>
  <si>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</si>
  <si>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</si>
  <si>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</si>
  <si>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</si>
  <si>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</si>
  <si>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</si>
  <si>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</si>
  <si>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</si>
  <si>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</si>
  <si>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</si>
  <si>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</si>
  <si>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</si>
  <si>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</si>
  <si>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</si>
  <si>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</si>
  <si>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</si>
  <si>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</si>
  <si>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</si>
  <si>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</si>
  <si>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港湾事業特別会計（普通会計）</t>
    <phoneticPr fontId="5"/>
  </si>
  <si>
    <t>石垣都市計画土地区画整理事業特別会計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</si>
  <si>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</si>
  <si>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</si>
  <si>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</si>
  <si>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</si>
  <si>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</si>
  <si>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</si>
  <si>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</si>
  <si>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</si>
  <si>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</si>
  <si>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</si>
  <si>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</si>
  <si>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</si>
  <si>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</si>
  <si>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</si>
  <si>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</si>
  <si>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</si>
  <si>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</si>
  <si>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</si>
  <si>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</si>
  <si>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港湾事業特別会計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</si>
  <si>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</si>
  <si>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</si>
  <si>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</si>
  <si>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</si>
  <si>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</si>
  <si>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</si>
  <si>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</si>
  <si>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</si>
  <si>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</si>
  <si>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</si>
  <si>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</si>
  <si>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</si>
  <si>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</si>
  <si>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</si>
  <si>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</si>
  <si>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</si>
  <si>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</si>
  <si>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</si>
  <si>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</si>
  <si>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</si>
  <si>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</si>
  <si>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</si>
  <si>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</si>
  <si>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</si>
  <si>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</si>
  <si>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</si>
  <si>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</si>
  <si>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</si>
  <si>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</si>
  <si>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</si>
  <si>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</si>
  <si>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</si>
  <si>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</si>
  <si>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</si>
  <si>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</si>
  <si>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</si>
  <si>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</si>
  <si>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</si>
  <si>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</si>
  <si>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</si>
  <si>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</si>
  <si>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</si>
  <si>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</si>
  <si>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</si>
  <si>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</si>
  <si>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</si>
  <si>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</si>
  <si>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</si>
  <si>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</si>
  <si>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</si>
  <si>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</si>
  <si>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</si>
  <si>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</si>
  <si>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</si>
  <si>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</si>
  <si>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</si>
  <si>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</si>
  <si>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</si>
  <si>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</si>
  <si>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</si>
  <si>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</si>
  <si>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</si>
  <si>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</si>
  <si>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</si>
  <si>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</si>
  <si>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</si>
  <si>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</si>
  <si>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</si>
  <si>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</si>
  <si>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</si>
  <si>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</si>
  <si>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</si>
  <si>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港湾事業特別会計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</si>
  <si>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</si>
  <si>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</si>
  <si>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</si>
  <si>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</si>
  <si>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</si>
  <si>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</si>
  <si>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</si>
  <si>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</si>
  <si>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</si>
  <si>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</si>
  <si>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</si>
  <si>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</si>
  <si>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</si>
  <si>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</si>
  <si>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</si>
  <si>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</si>
  <si>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</si>
  <si>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</si>
  <si>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</si>
  <si>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</si>
  <si>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</si>
  <si>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</si>
  <si>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</si>
  <si>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</si>
  <si>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</si>
  <si>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</si>
  <si>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</si>
  <si>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</si>
  <si>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</si>
  <si>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</si>
  <si>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</si>
  <si>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</si>
  <si>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</si>
  <si>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</si>
  <si>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</si>
  <si>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</si>
  <si>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</si>
  <si>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</si>
  <si>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</si>
  <si>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</si>
  <si>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</si>
  <si>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</si>
  <si>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</si>
  <si>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</si>
  <si>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</si>
  <si>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</si>
  <si>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</si>
  <si>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</si>
  <si>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</si>
  <si>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</si>
  <si>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</si>
  <si>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</si>
  <si>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</si>
  <si>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</si>
  <si>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</si>
  <si>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</si>
  <si>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</si>
  <si>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</si>
  <si>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</si>
  <si>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</si>
  <si>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</si>
  <si>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</si>
  <si>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</si>
  <si>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</si>
  <si>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</si>
  <si>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</si>
  <si>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</si>
  <si>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</si>
  <si>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</si>
  <si>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</si>
  <si>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</si>
  <si>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</si>
  <si>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</si>
  <si>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</si>
  <si>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</si>
  <si>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</si>
  <si>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</si>
  <si>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</si>
  <si>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</si>
  <si>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</si>
  <si>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</si>
  <si>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</si>
  <si>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</si>
  <si>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</si>
  <si>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</si>
  <si>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</si>
  <si>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</si>
  <si>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</si>
  <si>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</si>
  <si>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介護保険事業特別会計</t>
  </si>
  <si>
    <t>港湾事業特別会計</t>
  </si>
  <si>
    <t>国民健康保険事業特別会計</t>
  </si>
  <si>
    <t>▲ 3.88</t>
  </si>
  <si>
    <t>▲ 1.30</t>
  </si>
  <si>
    <t>下水道事業特別会計</t>
  </si>
  <si>
    <t>石垣都市計画土地区画整理事業特別会計</t>
  </si>
  <si>
    <t>港湾事業特別会計（普通会計）</t>
  </si>
  <si>
    <t>その他会計（赤字）</t>
  </si>
  <si>
    <t>その他会計（黒字）</t>
  </si>
  <si>
    <t>H25末</t>
    <phoneticPr fontId="5"/>
  </si>
  <si>
    <t>H26末</t>
    <phoneticPr fontId="5"/>
  </si>
  <si>
    <t>H27末</t>
    <phoneticPr fontId="5"/>
  </si>
  <si>
    <t>H28末</t>
    <phoneticPr fontId="5"/>
  </si>
  <si>
    <t>H29末</t>
    <phoneticPr fontId="5"/>
  </si>
  <si>
    <t>-</t>
    <phoneticPr fontId="2"/>
  </si>
  <si>
    <t>八重山食肉センター</t>
    <rPh sb="0" eb="3">
      <t>ヤエヤマ</t>
    </rPh>
    <rPh sb="3" eb="5">
      <t>ショクニク</t>
    </rPh>
    <phoneticPr fontId="11"/>
  </si>
  <si>
    <t>タウンマネジメント石垣</t>
    <rPh sb="9" eb="11">
      <t>イシガキ</t>
    </rPh>
    <phoneticPr fontId="11"/>
  </si>
  <si>
    <t>八重山漁業協同組合</t>
    <rPh sb="0" eb="3">
      <t>ヤエヤマ</t>
    </rPh>
    <rPh sb="3" eb="5">
      <t>ギョギョウ</t>
    </rPh>
    <rPh sb="5" eb="7">
      <t>キョウドウ</t>
    </rPh>
    <rPh sb="7" eb="9">
      <t>クミアイ</t>
    </rPh>
    <phoneticPr fontId="11"/>
  </si>
  <si>
    <t>沖縄県信用保証協会</t>
    <rPh sb="0" eb="3">
      <t>オキナワケン</t>
    </rPh>
    <rPh sb="3" eb="5">
      <t>シンヨウ</t>
    </rPh>
    <rPh sb="5" eb="7">
      <t>ホショウ</t>
    </rPh>
    <rPh sb="7" eb="9">
      <t>キョウカイ</t>
    </rPh>
    <phoneticPr fontId="11"/>
  </si>
  <si>
    <t>沖縄県市町村総合事務組合　一般会計</t>
    <rPh sb="0" eb="3">
      <t>オキナワケン</t>
    </rPh>
    <rPh sb="3" eb="6">
      <t>シチョウソン</t>
    </rPh>
    <rPh sb="6" eb="8">
      <t>ソウゴウ</t>
    </rPh>
    <rPh sb="8" eb="10">
      <t>ジム</t>
    </rPh>
    <rPh sb="10" eb="12">
      <t>クミアイ</t>
    </rPh>
    <rPh sb="13" eb="15">
      <t>イッパン</t>
    </rPh>
    <rPh sb="15" eb="17">
      <t>カイケイ</t>
    </rPh>
    <phoneticPr fontId="11"/>
  </si>
  <si>
    <t>沖縄県後期高齢者医療広域連合　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11"/>
  </si>
  <si>
    <t>沖縄県後期高齢者医療広域連合事業勘定</t>
    <rPh sb="0" eb="3">
      <t>オキナワケン</t>
    </rPh>
    <rPh sb="3" eb="5">
      <t>コウキ</t>
    </rPh>
    <rPh sb="5" eb="8">
      <t>コウレイシャ</t>
    </rPh>
    <rPh sb="8" eb="10">
      <t>イリョウ</t>
    </rPh>
    <rPh sb="10" eb="12">
      <t>コウイキ</t>
    </rPh>
    <rPh sb="12" eb="14">
      <t>レンゴウ</t>
    </rPh>
    <rPh sb="14" eb="16">
      <t>ジギョウ</t>
    </rPh>
    <rPh sb="16" eb="18">
      <t>カンジョウ</t>
    </rPh>
    <phoneticPr fontId="11"/>
  </si>
  <si>
    <t>八重山広域市町村圏事務組合　一般会計</t>
    <rPh sb="0" eb="3">
      <t>ヤエヤマ</t>
    </rPh>
    <rPh sb="3" eb="5">
      <t>コウイキ</t>
    </rPh>
    <rPh sb="5" eb="8">
      <t>シチョウソン</t>
    </rPh>
    <rPh sb="8" eb="9">
      <t>ケン</t>
    </rPh>
    <rPh sb="9" eb="11">
      <t>ジム</t>
    </rPh>
    <rPh sb="11" eb="13">
      <t>クミアイ</t>
    </rPh>
    <rPh sb="14" eb="16">
      <t>イッパン</t>
    </rPh>
    <rPh sb="16" eb="18">
      <t>カイケイ</t>
    </rPh>
    <phoneticPr fontId="11"/>
  </si>
  <si>
    <t>沖縄県市町村自治会館管理組合　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11"/>
  </si>
  <si>
    <t>-</t>
    <phoneticPr fontId="2"/>
  </si>
  <si>
    <t>-</t>
    <phoneticPr fontId="2"/>
  </si>
  <si>
    <t>-</t>
    <phoneticPr fontId="2"/>
  </si>
  <si>
    <t>-</t>
    <phoneticPr fontId="2"/>
  </si>
  <si>
    <t>-</t>
    <phoneticPr fontId="2"/>
  </si>
  <si>
    <t>庁舎建設基金</t>
    <rPh sb="0" eb="2">
      <t>チョウシャ</t>
    </rPh>
    <rPh sb="2" eb="4">
      <t>ケンセツ</t>
    </rPh>
    <rPh sb="4" eb="6">
      <t>キキン</t>
    </rPh>
    <phoneticPr fontId="2"/>
  </si>
  <si>
    <t>公共施設整備基金</t>
    <rPh sb="0" eb="2">
      <t>コウキョウ</t>
    </rPh>
    <rPh sb="2" eb="4">
      <t>シセツ</t>
    </rPh>
    <rPh sb="4" eb="6">
      <t>セイビ</t>
    </rPh>
    <rPh sb="6" eb="8">
      <t>キキン</t>
    </rPh>
    <phoneticPr fontId="2"/>
  </si>
  <si>
    <t>土地区画整理事業基金</t>
    <rPh sb="0" eb="2">
      <t>トチ</t>
    </rPh>
    <rPh sb="2" eb="4">
      <t>クカク</t>
    </rPh>
    <rPh sb="4" eb="6">
      <t>セイリ</t>
    </rPh>
    <rPh sb="6" eb="8">
      <t>ジギョウ</t>
    </rPh>
    <rPh sb="8" eb="10">
      <t>キキン</t>
    </rPh>
    <phoneticPr fontId="2"/>
  </si>
  <si>
    <t>まちづくり支援金</t>
    <rPh sb="5" eb="7">
      <t>シエン</t>
    </rPh>
    <rPh sb="7" eb="8">
      <t>キン</t>
    </rPh>
    <phoneticPr fontId="2"/>
  </si>
  <si>
    <t>石垣市保育士等資格取得資金貸付基金</t>
    <rPh sb="0" eb="3">
      <t>イシガキシ</t>
    </rPh>
    <rPh sb="3" eb="5">
      <t>ホイク</t>
    </rPh>
    <rPh sb="5" eb="6">
      <t>シ</t>
    </rPh>
    <rPh sb="6" eb="7">
      <t>ナド</t>
    </rPh>
    <rPh sb="7" eb="9">
      <t>シカク</t>
    </rPh>
    <rPh sb="9" eb="11">
      <t>シュトク</t>
    </rPh>
    <rPh sb="11" eb="13">
      <t>シキン</t>
    </rPh>
    <rPh sb="13" eb="15">
      <t>カシツケ</t>
    </rPh>
    <rPh sb="15" eb="17">
      <t>キキン</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</si>
  <si>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</si>
  <si>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</si>
  <si>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</si>
  <si>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</si>
  <si>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</si>
  <si>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</si>
  <si>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</si>
  <si>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低い水準にあり、近年横ばいとなっているが、将来負担比率は減少傾向が続いている。今後、新庁舎建設事業や市営住宅建設事業など大型建設事業に起因し、平成31年度から平成34年度までに合計で約75億円の地方債の発行を予定しており、これらの償還が始まると実質公債費比率が上昇していくことが考えられるため、これまで以上に公債費の適正化に取り組んでいく必要がある。</t>
    <rPh sb="0" eb="2">
      <t>ジッシツ</t>
    </rPh>
    <rPh sb="2" eb="5">
      <t>コウサイヒ</t>
    </rPh>
    <rPh sb="5" eb="7">
      <t>ヒリツ</t>
    </rPh>
    <rPh sb="8" eb="10">
      <t>ルイジ</t>
    </rPh>
    <rPh sb="10" eb="12">
      <t>ダンタイ</t>
    </rPh>
    <rPh sb="13" eb="15">
      <t>ヒカク</t>
    </rPh>
    <rPh sb="17" eb="18">
      <t>ヒク</t>
    </rPh>
    <rPh sb="19" eb="21">
      <t>スイジュン</t>
    </rPh>
    <rPh sb="25" eb="27">
      <t>キンネン</t>
    </rPh>
    <rPh sb="27" eb="28">
      <t>ヨコ</t>
    </rPh>
    <rPh sb="38" eb="40">
      <t>ショウライ</t>
    </rPh>
    <rPh sb="40" eb="42">
      <t>フタン</t>
    </rPh>
    <rPh sb="42" eb="44">
      <t>ヒリツ</t>
    </rPh>
    <rPh sb="45" eb="47">
      <t>ゲンショウ</t>
    </rPh>
    <rPh sb="47" eb="49">
      <t>ケイコウ</t>
    </rPh>
    <rPh sb="50" eb="51">
      <t>ツヅ</t>
    </rPh>
    <rPh sb="56" eb="58">
      <t>コンゴ</t>
    </rPh>
    <rPh sb="59" eb="60">
      <t>アラ</t>
    </rPh>
    <rPh sb="60" eb="62">
      <t>チョウシャ</t>
    </rPh>
    <rPh sb="62" eb="64">
      <t>ケンセツ</t>
    </rPh>
    <rPh sb="64" eb="66">
      <t>ジギョウ</t>
    </rPh>
    <rPh sb="67" eb="69">
      <t>シエイ</t>
    </rPh>
    <rPh sb="69" eb="71">
      <t>ジュウタク</t>
    </rPh>
    <rPh sb="71" eb="73">
      <t>ケンセツ</t>
    </rPh>
    <rPh sb="73" eb="75">
      <t>ジギョウ</t>
    </rPh>
    <rPh sb="77" eb="79">
      <t>オオガタ</t>
    </rPh>
    <rPh sb="79" eb="81">
      <t>ケンセツ</t>
    </rPh>
    <rPh sb="81" eb="83">
      <t>ジギョウ</t>
    </rPh>
    <rPh sb="84" eb="86">
      <t>キイン</t>
    </rPh>
    <rPh sb="88" eb="90">
      <t>ヘイセイ</t>
    </rPh>
    <rPh sb="92" eb="94">
      <t>ネンド</t>
    </rPh>
    <rPh sb="96" eb="98">
      <t>ヘイセイ</t>
    </rPh>
    <rPh sb="100" eb="102">
      <t>ネンド</t>
    </rPh>
    <rPh sb="105" eb="107">
      <t>ゴウケイ</t>
    </rPh>
    <rPh sb="108" eb="109">
      <t>ヤク</t>
    </rPh>
    <rPh sb="111" eb="113">
      <t>オクエン</t>
    </rPh>
    <rPh sb="114" eb="116">
      <t>チホウ</t>
    </rPh>
    <rPh sb="116" eb="117">
      <t>サイ</t>
    </rPh>
    <rPh sb="118" eb="120">
      <t>ハッコウ</t>
    </rPh>
    <rPh sb="121" eb="123">
      <t>ヨテイ</t>
    </rPh>
    <rPh sb="132" eb="134">
      <t>ショウカン</t>
    </rPh>
    <rPh sb="135" eb="136">
      <t>ハジ</t>
    </rPh>
    <rPh sb="139" eb="141">
      <t>ジッシツ</t>
    </rPh>
    <rPh sb="141" eb="143">
      <t>コウサイ</t>
    </rPh>
    <rPh sb="143" eb="144">
      <t>ヒ</t>
    </rPh>
    <rPh sb="145" eb="146">
      <t>リツ</t>
    </rPh>
    <rPh sb="147" eb="149">
      <t>ジョウショウ</t>
    </rPh>
    <rPh sb="156" eb="157">
      <t>カンガ</t>
    </rPh>
    <rPh sb="168" eb="170">
      <t>イジョウ</t>
    </rPh>
    <rPh sb="171" eb="173">
      <t>コウサイ</t>
    </rPh>
    <rPh sb="173" eb="174">
      <t>ヒ</t>
    </rPh>
    <rPh sb="175" eb="178">
      <t>テキセイカ</t>
    </rPh>
    <rPh sb="179" eb="180">
      <t>ト</t>
    </rPh>
    <rPh sb="181" eb="182">
      <t>ク</t>
    </rPh>
    <rPh sb="186" eb="188">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</si>
  <si>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</si>
  <si>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</si>
  <si>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</si>
  <si>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</si>
  <si>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</si>
  <si>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本市では、新規発行地方債の抑制に努めてきたことから、地方債の残高は平成18年度から平成23年度にかけて減少傾向にあった。平成24年度以降は微増傾向となっていたがその内訳の主なものは臨時財政対策債となっている。その結果、地方債の発行は継続的に抑制されており将来負担比率が低下している。一方で、有形固定資産減価償却率は類似団体よりも高く、上昇傾向にあるため、今後策定するアクションプランにおいて施設類型毎の個別長寿命化計画策定を進めていく必要がある。</t>
    <rPh sb="0" eb="1">
      <t>ホン</t>
    </rPh>
    <rPh sb="1" eb="2">
      <t>シ</t>
    </rPh>
    <rPh sb="5" eb="7">
      <t>シンキ</t>
    </rPh>
    <rPh sb="7" eb="9">
      <t>ハッコウ</t>
    </rPh>
    <rPh sb="9" eb="11">
      <t>チホウ</t>
    </rPh>
    <rPh sb="11" eb="12">
      <t>サイ</t>
    </rPh>
    <rPh sb="13" eb="15">
      <t>ヨクセイ</t>
    </rPh>
    <rPh sb="16" eb="17">
      <t>ツト</t>
    </rPh>
    <rPh sb="26" eb="28">
      <t>チホウ</t>
    </rPh>
    <rPh sb="28" eb="29">
      <t>サイ</t>
    </rPh>
    <rPh sb="30" eb="32">
      <t>ザンダカ</t>
    </rPh>
    <rPh sb="33" eb="35">
      <t>ヘイセイ</t>
    </rPh>
    <rPh sb="37" eb="39">
      <t>ネンド</t>
    </rPh>
    <rPh sb="41" eb="43">
      <t>ヘイセイ</t>
    </rPh>
    <rPh sb="45" eb="47">
      <t>ネンド</t>
    </rPh>
    <rPh sb="51" eb="53">
      <t>ゲンショウ</t>
    </rPh>
    <rPh sb="53" eb="55">
      <t>ケイコウ</t>
    </rPh>
    <rPh sb="60" eb="62">
      <t>ヘイセイ</t>
    </rPh>
    <rPh sb="64" eb="66">
      <t>ネンド</t>
    </rPh>
    <rPh sb="66" eb="68">
      <t>イコウ</t>
    </rPh>
    <rPh sb="69" eb="71">
      <t>ビゾウ</t>
    </rPh>
    <rPh sb="71" eb="73">
      <t>ケイコウ</t>
    </rPh>
    <rPh sb="82" eb="84">
      <t>ウチワケ</t>
    </rPh>
    <rPh sb="85" eb="86">
      <t>シュ</t>
    </rPh>
    <rPh sb="90" eb="92">
      <t>リンジ</t>
    </rPh>
    <rPh sb="92" eb="94">
      <t>ザイセイ</t>
    </rPh>
    <rPh sb="94" eb="96">
      <t>タイサク</t>
    </rPh>
    <rPh sb="96" eb="97">
      <t>サイ</t>
    </rPh>
    <rPh sb="113" eb="115">
      <t>ハッコウ</t>
    </rPh>
    <rPh sb="116" eb="119">
      <t>ケイゾクテキ</t>
    </rPh>
    <rPh sb="120" eb="122">
      <t>ヨクセイ</t>
    </rPh>
    <rPh sb="127" eb="129">
      <t>ショウライ</t>
    </rPh>
    <rPh sb="129" eb="131">
      <t>フタン</t>
    </rPh>
    <rPh sb="131" eb="133">
      <t>ヒリツ</t>
    </rPh>
    <rPh sb="134" eb="136">
      <t>テイカ</t>
    </rPh>
    <rPh sb="141" eb="143">
      <t>イッポウ</t>
    </rPh>
    <rPh sb="145" eb="147">
      <t>ユウケイ</t>
    </rPh>
    <rPh sb="147" eb="149">
      <t>コテイ</t>
    </rPh>
    <rPh sb="149" eb="151">
      <t>シサン</t>
    </rPh>
    <rPh sb="151" eb="153">
      <t>ゲンカ</t>
    </rPh>
    <rPh sb="153" eb="155">
      <t>ショウキャク</t>
    </rPh>
    <rPh sb="155" eb="156">
      <t>リツ</t>
    </rPh>
    <rPh sb="157" eb="159">
      <t>ルイジ</t>
    </rPh>
    <rPh sb="159" eb="161">
      <t>ダンタイ</t>
    </rPh>
    <rPh sb="164" eb="165">
      <t>タカ</t>
    </rPh>
    <rPh sb="167" eb="169">
      <t>ジョウショウ</t>
    </rPh>
    <rPh sb="169" eb="171">
      <t>ケイコウ</t>
    </rPh>
    <rPh sb="177" eb="179">
      <t>コンゴ</t>
    </rPh>
    <rPh sb="179" eb="181">
      <t>サクテイ</t>
    </rPh>
    <rPh sb="195" eb="197">
      <t>シセツ</t>
    </rPh>
    <rPh sb="197" eb="198">
      <t>ルイ</t>
    </rPh>
    <rPh sb="198" eb="199">
      <t>ガタ</t>
    </rPh>
    <rPh sb="199" eb="200">
      <t>マイ</t>
    </rPh>
    <rPh sb="201" eb="203">
      <t>コベツ</t>
    </rPh>
    <rPh sb="203" eb="205">
      <t>チョウジュ</t>
    </rPh>
    <rPh sb="205" eb="206">
      <t>イノチ</t>
    </rPh>
    <rPh sb="206" eb="207">
      <t>カ</t>
    </rPh>
    <rPh sb="207" eb="209">
      <t>ケイカク</t>
    </rPh>
    <rPh sb="209" eb="211">
      <t>サクテイ</t>
    </rPh>
    <rPh sb="212" eb="213">
      <t>スス</t>
    </rPh>
    <rPh sb="217" eb="219">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</si>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</sst>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B239-4082-8A88-4A8788C945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75142</c:v>
                </c:pt>
                <c:pt idx="1">
                  <c:v>102954</c:v>
                </c:pt>
                <c:pt idx="2">
                  <c:v>101724</c:v>
                </c:pt>
                <c:pt idx="3">
                  <c:v>86569</c:v>
                </c:pt>
                <c:pt idx="4">
                  <c:v>71095</c:v>
                </c:pt>
              </c:numCache>
            </c:numRef>
          </c:val>
          <c:smooth val="0"/>
          <c:extLst>
            <c:ext xmlns:c16="http://schemas.microsoft.com/office/drawing/2014/chart" uri="{C3380CC4-5D6E-409C-BE32-E72D297353CC}">
              <c16:uniqueId val="{00000001-B239-4082-8A88-4A8788C945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3.29</c:v>
                </c:pt>
                <c:pt idx="1">
                  <c:v>4.37</c:v>
                </c:pt>
                <c:pt idx="2">
                  <c:v>5.07</c:v>
                </c:pt>
                <c:pt idx="3">
                  <c:v>8</c:v>
                </c:pt>
                <c:pt idx="4">
                  <c:v>4.05</c:v>
                </c:pt>
              </c:numCache>
            </c:numRef>
          </c:val>
          <c:extLst>
            <c:ext xmlns:c16="http://schemas.microsoft.com/office/drawing/2014/chart" uri="{C3380CC4-5D6E-409C-BE32-E72D297353CC}">
              <c16:uniqueId val="{00000000-97F9-40FB-9AE6-007DBECDD0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18.57</c:v>
                </c:pt>
                <c:pt idx="1">
                  <c:v>20.59</c:v>
                </c:pt>
                <c:pt idx="2">
                  <c:v>21.99</c:v>
                </c:pt>
                <c:pt idx="3">
                  <c:v>24.13</c:v>
                </c:pt>
                <c:pt idx="4">
                  <c:v>27.89</c:v>
                </c:pt>
              </c:numCache>
            </c:numRef>
          </c:val>
          <c:extLst>
            <c:ext xmlns:c16="http://schemas.microsoft.com/office/drawing/2014/chart" uri="{C3380CC4-5D6E-409C-BE32-E72D297353CC}">
              <c16:uniqueId val="{00000001-97F9-40FB-9AE6-007DBECDD0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0.91</c:v>
                </c:pt>
                <c:pt idx="1">
                  <c:v>3.59</c:v>
                </c:pt>
                <c:pt idx="2">
                  <c:v>3.05</c:v>
                </c:pt>
                <c:pt idx="3">
                  <c:v>5.55</c:v>
                </c:pt>
                <c:pt idx="4">
                  <c:v>0.04</c:v>
                </c:pt>
              </c:numCache>
            </c:numRef>
          </c:val>
          <c:smooth val="0"/>
          <c:extLst>
            <c:ext xmlns:c16="http://schemas.microsoft.com/office/drawing/2014/chart" uri="{C3380CC4-5D6E-409C-BE32-E72D297353CC}">
              <c16:uniqueId val="{00000002-97F9-40FB-9AE6-007DBECDD0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0.25</c:v>
                </c:pt>
                <c:pt idx="2">
                  <c:v>#N/A</c:v>
                </c:pt>
                <c:pt idx="3">
                  <c:v>0.39</c:v>
                </c:pt>
                <c:pt idx="4">
                  <c:v>#N/A</c:v>
                </c:pt>
                <c:pt idx="5">
                  <c:v>0.2</c:v>
                </c:pt>
                <c:pt idx="6">
                  <c:v>#N/A</c:v>
                </c:pt>
                <c:pt idx="7">
                  <c:v>0.01</c:v>
                </c:pt>
                <c:pt idx="8">
                  <c:v>#N/A</c:v>
                </c:pt>
                <c:pt idx="9">
                  <c:v>0.03</c:v>
                </c:pt>
              </c:numCache>
            </c:numRef>
          </c:val>
          <c:extLst>
            <c:ext xmlns:c16="http://schemas.microsoft.com/office/drawing/2014/chart" uri="{C3380CC4-5D6E-409C-BE32-E72D297353CC}">
              <c16:uniqueId val="{00000000-3172-4405-8BE3-77F1B618AD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72-4405-8BE3-77F1B618AD25}"/>
            </c:ext>
          </c:extLst>
        </c:ser>
        <c:ser>
          <c:idx val="2"/>
          <c:order val="2"/>
          <c:tx>
            <c:strRef>
              <c:f>データシート!$A$29</c:f>
              <c:strCache>
                <c:ptCount val="1"/>
                <c:pt idx="0">
                  <c:v>港湾事業特別会計（普通会計）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0.12</c:v>
                </c:pt>
                <c:pt idx="8">
                  <c:v>#N/A</c:v>
                </c:pt>
                <c:pt idx="9">
                  <c:v>0.03</c:v>
                </c:pt>
              </c:numCache>
            </c:numRef>
          </c:val>
          <c:extLst>
            <c:ext xmlns:c16="http://schemas.microsoft.com/office/drawing/2014/chart" uri="{C3380CC4-5D6E-409C-BE32-E72D297353CC}">
              <c16:uniqueId val="{00000002-3172-4405-8BE3-77F1B618AD25}"/>
            </c:ext>
          </c:extLst>
        </c:ser>
        <c:ser>
          <c:idx val="3"/>
          <c:order val="3"/>
          <c:tx>
            <c:strRef>
              <c:f>データシート!$A$30</c:f>
              <c:strCache>
                <c:ptCount val="1"/>
                <c:pt idx="0">
                  <c:v>石垣都市計画土地区画整理事業特別会計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0.09</c:v>
                </c:pt>
                <c:pt idx="4">
                  <c:v>#N/A</c:v>
                </c:pt>
                <c:pt idx="5">
                  <c:v>0.09</c:v>
                </c:pt>
                <c:pt idx="6">
                  <c:v>#N/A</c:v>
                </c:pt>
                <c:pt idx="7">
                  <c:v>0.16</c:v>
                </c:pt>
                <c:pt idx="8">
                  <c:v>#N/A</c:v>
                </c:pt>
                <c:pt idx="9">
                  <c:v>0.18</c:v>
                </c:pt>
              </c:numCache>
            </c:numRef>
          </c:val>
          <c:extLst>
            <c:ext xmlns:c16="http://schemas.microsoft.com/office/drawing/2014/chart" uri="{C3380CC4-5D6E-409C-BE32-E72D297353CC}">
              <c16:uniqueId val="{00000003-3172-4405-8BE3-77F1B618AD2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0.28000000000000003</c:v>
                </c:pt>
                <c:pt idx="8">
                  <c:v>#N/A</c:v>
                </c:pt>
                <c:pt idx="9">
                  <c:v>0.65</c:v>
                </c:pt>
              </c:numCache>
            </c:numRef>
          </c:val>
          <c:extLst>
            <c:ext xmlns:c16="http://schemas.microsoft.com/office/drawing/2014/chart" uri="{C3380CC4-5D6E-409C-BE32-E72D297353CC}">
              <c16:uniqueId val="{00000004-3172-4405-8BE3-77F1B618AD2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3.88</c:v>
                </c:pt>
                <c:pt idx="1">
                  <c:v>#N/A</c:v>
                </c:pt>
                <c:pt idx="2">
                  <c:v>1.3</c:v>
                </c:pt>
                <c:pt idx="3">
                  <c:v>#N/A</c:v>
                </c:pt>
                <c:pt idx="4">
                  <c:v>#N/A</c:v>
                </c:pt>
                <c:pt idx="5">
                  <c:v>0.41</c:v>
                </c:pt>
                <c:pt idx="6">
                  <c:v>#N/A</c:v>
                </c:pt>
                <c:pt idx="7">
                  <c:v>0.11</c:v>
                </c:pt>
                <c:pt idx="8">
                  <c:v>#N/A</c:v>
                </c:pt>
                <c:pt idx="9">
                  <c:v>0.97</c:v>
                </c:pt>
              </c:numCache>
            </c:numRef>
          </c:val>
          <c:extLst>
            <c:ext xmlns:c16="http://schemas.microsoft.com/office/drawing/2014/chart" uri="{C3380CC4-5D6E-409C-BE32-E72D297353CC}">
              <c16:uniqueId val="{00000005-3172-4405-8BE3-77F1B618AD25}"/>
            </c:ext>
          </c:extLst>
        </c:ser>
        <c:ser>
          <c:idx val="6"/>
          <c:order val="6"/>
          <c:tx>
            <c:strRef>
              <c:f>データシート!$A$33</c:f>
              <c:strCache>
                <c:ptCount val="1"/>
                <c:pt idx="0">
                  <c:v>港湾事業特別会計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0.79</c:v>
                </c:pt>
                <c:pt idx="2">
                  <c:v>#N/A</c:v>
                </c:pt>
                <c:pt idx="3">
                  <c:v>0.75</c:v>
                </c:pt>
                <c:pt idx="4">
                  <c:v>#N/A</c:v>
                </c:pt>
                <c:pt idx="5">
                  <c:v>1.01</c:v>
                </c:pt>
                <c:pt idx="6">
                  <c:v>#N/A</c:v>
                </c:pt>
                <c:pt idx="7">
                  <c:v>1.05</c:v>
                </c:pt>
                <c:pt idx="8">
                  <c:v>#N/A</c:v>
                </c:pt>
                <c:pt idx="9">
                  <c:v>1.1000000000000001</c:v>
                </c:pt>
              </c:numCache>
            </c:numRef>
          </c:val>
          <c:extLst>
            <c:ext xmlns:c16="http://schemas.microsoft.com/office/drawing/2014/chart" uri="{C3380CC4-5D6E-409C-BE32-E72D297353CC}">
              <c16:uniqueId val="{00000006-3172-4405-8BE3-77F1B618AD2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0.67</c:v>
                </c:pt>
                <c:pt idx="2">
                  <c:v>#N/A</c:v>
                </c:pt>
                <c:pt idx="3">
                  <c:v>0.71</c:v>
                </c:pt>
                <c:pt idx="4">
                  <c:v>#N/A</c:v>
                </c:pt>
                <c:pt idx="5">
                  <c:v>1.1000000000000001</c:v>
                </c:pt>
                <c:pt idx="6">
                  <c:v>#N/A</c:v>
                </c:pt>
                <c:pt idx="7">
                  <c:v>0.93</c:v>
                </c:pt>
                <c:pt idx="8">
                  <c:v>#N/A</c:v>
                </c:pt>
                <c:pt idx="9">
                  <c:v>1.1599999999999999</c:v>
                </c:pt>
              </c:numCache>
            </c:numRef>
          </c:val>
          <c:extLst>
            <c:ext xmlns:c16="http://schemas.microsoft.com/office/drawing/2014/chart" uri="{C3380CC4-5D6E-409C-BE32-E72D297353CC}">
              <c16:uniqueId val="{00000007-3172-4405-8BE3-77F1B618AD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3.25</c:v>
                </c:pt>
                <c:pt idx="2">
                  <c:v>#N/A</c:v>
                </c:pt>
                <c:pt idx="3">
                  <c:v>4.2699999999999996</c:v>
                </c:pt>
                <c:pt idx="4">
                  <c:v>#N/A</c:v>
                </c:pt>
                <c:pt idx="5">
                  <c:v>4.97</c:v>
                </c:pt>
                <c:pt idx="6">
                  <c:v>#N/A</c:v>
                </c:pt>
                <c:pt idx="7">
                  <c:v>7.71</c:v>
                </c:pt>
                <c:pt idx="8">
                  <c:v>#N/A</c:v>
                </c:pt>
                <c:pt idx="9">
                  <c:v>3.82</c:v>
                </c:pt>
              </c:numCache>
            </c:numRef>
          </c:val>
          <c:extLst>
            <c:ext xmlns:c16="http://schemas.microsoft.com/office/drawing/2014/chart" uri="{C3380CC4-5D6E-409C-BE32-E72D297353CC}">
              <c16:uniqueId val="{00000008-3172-4405-8BE3-77F1B618AD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4.95</c:v>
                </c:pt>
                <c:pt idx="2">
                  <c:v>#N/A</c:v>
                </c:pt>
                <c:pt idx="3">
                  <c:v>9.74</c:v>
                </c:pt>
                <c:pt idx="4">
                  <c:v>#N/A</c:v>
                </c:pt>
                <c:pt idx="5">
                  <c:v>10.76</c:v>
                </c:pt>
                <c:pt idx="6">
                  <c:v>#N/A</c:v>
                </c:pt>
                <c:pt idx="7">
                  <c:v>12.2</c:v>
                </c:pt>
                <c:pt idx="8">
                  <c:v>#N/A</c:v>
                </c:pt>
                <c:pt idx="9">
                  <c:v>13.63</c:v>
                </c:pt>
              </c:numCache>
            </c:numRef>
          </c:val>
          <c:extLst>
            <c:ext xmlns:c16="http://schemas.microsoft.com/office/drawing/2014/chart" uri="{C3380CC4-5D6E-409C-BE32-E72D297353CC}">
              <c16:uniqueId val="{00000009-3172-4405-8BE3-77F1B618AD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1600</c:v>
                </c:pt>
                <c:pt idx="5">
                  <c:v>1602</c:v>
                </c:pt>
                <c:pt idx="8">
                  <c:v>1567</c:v>
                </c:pt>
                <c:pt idx="11">
                  <c:v>1631</c:v>
                </c:pt>
                <c:pt idx="14">
                  <c:v>1662</c:v>
                </c:pt>
              </c:numCache>
            </c:numRef>
          </c:val>
          <c:extLst>
            <c:ext xmlns:c16="http://schemas.microsoft.com/office/drawing/2014/chart" uri="{C3380CC4-5D6E-409C-BE32-E72D297353CC}">
              <c16:uniqueId val="{00000000-4E71-4673-A03C-5017AB116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71-4673-A03C-5017AB116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31</c:v>
                </c:pt>
                <c:pt idx="3">
                  <c:v>31</c:v>
                </c:pt>
                <c:pt idx="6">
                  <c:v>0</c:v>
                </c:pt>
                <c:pt idx="9">
                  <c:v>0</c:v>
                </c:pt>
                <c:pt idx="12">
                  <c:v>0</c:v>
                </c:pt>
              </c:numCache>
            </c:numRef>
          </c:val>
          <c:extLst>
            <c:ext xmlns:c16="http://schemas.microsoft.com/office/drawing/2014/chart" uri="{C3380CC4-5D6E-409C-BE32-E72D297353CC}">
              <c16:uniqueId val="{00000002-4E71-4673-A03C-5017AB116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71-4673-A03C-5017AB116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270</c:v>
                </c:pt>
                <c:pt idx="3">
                  <c:v>212</c:v>
                </c:pt>
                <c:pt idx="6">
                  <c:v>269</c:v>
                </c:pt>
                <c:pt idx="9">
                  <c:v>393</c:v>
                </c:pt>
                <c:pt idx="12">
                  <c:v>467</c:v>
                </c:pt>
              </c:numCache>
            </c:numRef>
          </c:val>
          <c:extLst>
            <c:ext xmlns:c16="http://schemas.microsoft.com/office/drawing/2014/chart" uri="{C3380CC4-5D6E-409C-BE32-E72D297353CC}">
              <c16:uniqueId val="{00000004-4E71-4673-A03C-5017AB116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71-4673-A03C-5017AB116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71-4673-A03C-5017AB116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2193</c:v>
                </c:pt>
                <c:pt idx="3">
                  <c:v>2158</c:v>
                </c:pt>
                <c:pt idx="6">
                  <c:v>2101</c:v>
                </c:pt>
                <c:pt idx="9">
                  <c:v>2134</c:v>
                </c:pt>
                <c:pt idx="12">
                  <c:v>2132</c:v>
                </c:pt>
              </c:numCache>
            </c:numRef>
          </c:val>
          <c:extLst>
            <c:ext xmlns:c16="http://schemas.microsoft.com/office/drawing/2014/chart" uri="{C3380CC4-5D6E-409C-BE32-E72D297353CC}">
              <c16:uniqueId val="{00000007-4E71-4673-A03C-5017AB1162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894</c:v>
                </c:pt>
                <c:pt idx="2">
                  <c:v>#N/A</c:v>
                </c:pt>
                <c:pt idx="3">
                  <c:v>#N/A</c:v>
                </c:pt>
                <c:pt idx="4">
                  <c:v>799</c:v>
                </c:pt>
                <c:pt idx="5">
                  <c:v>#N/A</c:v>
                </c:pt>
                <c:pt idx="6">
                  <c:v>#N/A</c:v>
                </c:pt>
                <c:pt idx="7">
                  <c:v>803</c:v>
                </c:pt>
                <c:pt idx="8">
                  <c:v>#N/A</c:v>
                </c:pt>
                <c:pt idx="9">
                  <c:v>#N/A</c:v>
                </c:pt>
                <c:pt idx="10">
                  <c:v>896</c:v>
                </c:pt>
                <c:pt idx="11">
                  <c:v>#N/A</c:v>
                </c:pt>
                <c:pt idx="12">
                  <c:v>#N/A</c:v>
                </c:pt>
                <c:pt idx="13">
                  <c:v>937</c:v>
                </c:pt>
                <c:pt idx="14">
                  <c:v>#N/A</c:v>
                </c:pt>
              </c:numCache>
            </c:numRef>
          </c:val>
          <c:smooth val="0"/>
          <c:extLst>
            <c:ext xmlns:c16="http://schemas.microsoft.com/office/drawing/2014/chart" uri="{C3380CC4-5D6E-409C-BE32-E72D297353CC}">
              <c16:uniqueId val="{00000008-4E71-4673-A03C-5017AB1162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15706</c:v>
                </c:pt>
                <c:pt idx="5">
                  <c:v>15903</c:v>
                </c:pt>
                <c:pt idx="8">
                  <c:v>16559</c:v>
                </c:pt>
                <c:pt idx="11">
                  <c:v>16143</c:v>
                </c:pt>
                <c:pt idx="14">
                  <c:v>17833</c:v>
                </c:pt>
              </c:numCache>
            </c:numRef>
          </c:val>
          <c:extLst>
            <c:ext xmlns:c16="http://schemas.microsoft.com/office/drawing/2014/chart" uri="{C3380CC4-5D6E-409C-BE32-E72D297353CC}">
              <c16:uniqueId val="{00000000-FEC8-4FBB-A96C-D8D9FDB7A4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464</c:v>
                </c:pt>
                <c:pt idx="5">
                  <c:v>368</c:v>
                </c:pt>
                <c:pt idx="8">
                  <c:v>312</c:v>
                </c:pt>
                <c:pt idx="11">
                  <c:v>303</c:v>
                </c:pt>
                <c:pt idx="14">
                  <c:v>310</c:v>
                </c:pt>
              </c:numCache>
            </c:numRef>
          </c:val>
          <c:extLst>
            <c:ext xmlns:c16="http://schemas.microsoft.com/office/drawing/2014/chart" uri="{C3380CC4-5D6E-409C-BE32-E72D297353CC}">
              <c16:uniqueId val="{00000001-FEC8-4FBB-A96C-D8D9FDB7A4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4265</c:v>
                </c:pt>
                <c:pt idx="5">
                  <c:v>4834</c:v>
                </c:pt>
                <c:pt idx="8">
                  <c:v>5495</c:v>
                </c:pt>
                <c:pt idx="11">
                  <c:v>5655</c:v>
                </c:pt>
                <c:pt idx="14">
                  <c:v>6570</c:v>
                </c:pt>
              </c:numCache>
            </c:numRef>
          </c:val>
          <c:extLst>
            <c:ext xmlns:c16="http://schemas.microsoft.com/office/drawing/2014/chart" uri="{C3380CC4-5D6E-409C-BE32-E72D297353CC}">
              <c16:uniqueId val="{00000002-FEC8-4FBB-A96C-D8D9FDB7A4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C8-4FBB-A96C-D8D9FDB7A4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C8-4FBB-A96C-D8D9FDB7A4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96</c:v>
                </c:pt>
                <c:pt idx="3">
                  <c:v>9</c:v>
                </c:pt>
                <c:pt idx="6">
                  <c:v>64</c:v>
                </c:pt>
                <c:pt idx="9">
                  <c:v>48</c:v>
                </c:pt>
                <c:pt idx="12">
                  <c:v>34</c:v>
                </c:pt>
              </c:numCache>
            </c:numRef>
          </c:val>
          <c:extLst>
            <c:ext xmlns:c16="http://schemas.microsoft.com/office/drawing/2014/chart" uri="{C3380CC4-5D6E-409C-BE32-E72D297353CC}">
              <c16:uniqueId val="{00000005-FEC8-4FBB-A96C-D8D9FDB7A4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1542</c:v>
                </c:pt>
                <c:pt idx="3">
                  <c:v>1418</c:v>
                </c:pt>
                <c:pt idx="6">
                  <c:v>902</c:v>
                </c:pt>
                <c:pt idx="9">
                  <c:v>824</c:v>
                </c:pt>
                <c:pt idx="12">
                  <c:v>616</c:v>
                </c:pt>
              </c:numCache>
            </c:numRef>
          </c:val>
          <c:extLst>
            <c:ext xmlns:c16="http://schemas.microsoft.com/office/drawing/2014/chart" uri="{C3380CC4-5D6E-409C-BE32-E72D297353CC}">
              <c16:uniqueId val="{00000006-FEC8-4FBB-A96C-D8D9FDB7A4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EC8-4FBB-A96C-D8D9FDB7A4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4391</c:v>
                </c:pt>
                <c:pt idx="3">
                  <c:v>3847</c:v>
                </c:pt>
                <c:pt idx="6">
                  <c:v>3392</c:v>
                </c:pt>
                <c:pt idx="9">
                  <c:v>4104</c:v>
                </c:pt>
                <c:pt idx="12">
                  <c:v>5013</c:v>
                </c:pt>
              </c:numCache>
            </c:numRef>
          </c:val>
          <c:extLst>
            <c:ext xmlns:c16="http://schemas.microsoft.com/office/drawing/2014/chart" uri="{C3380CC4-5D6E-409C-BE32-E72D297353CC}">
              <c16:uniqueId val="{00000008-FEC8-4FBB-A96C-D8D9FDB7A4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35</c:v>
                </c:pt>
                <c:pt idx="3">
                  <c:v>14</c:v>
                </c:pt>
                <c:pt idx="6">
                  <c:v>2</c:v>
                </c:pt>
                <c:pt idx="9">
                  <c:v>2</c:v>
                </c:pt>
                <c:pt idx="12">
                  <c:v>1</c:v>
                </c:pt>
              </c:numCache>
            </c:numRef>
          </c:val>
          <c:extLst>
            <c:ext xmlns:c16="http://schemas.microsoft.com/office/drawing/2014/chart" uri="{C3380CC4-5D6E-409C-BE32-E72D297353CC}">
              <c16:uniqueId val="{00000009-FEC8-4FBB-A96C-D8D9FDB7A4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20943</c:v>
                </c:pt>
                <c:pt idx="3">
                  <c:v>21459</c:v>
                </c:pt>
                <c:pt idx="6">
                  <c:v>21745</c:v>
                </c:pt>
                <c:pt idx="9">
                  <c:v>21494</c:v>
                </c:pt>
                <c:pt idx="12">
                  <c:v>21039</c:v>
                </c:pt>
              </c:numCache>
            </c:numRef>
          </c:val>
          <c:extLst>
            <c:ext xmlns:c16="http://schemas.microsoft.com/office/drawing/2014/chart" uri="{C3380CC4-5D6E-409C-BE32-E72D297353CC}">
              <c16:uniqueId val="{0000000A-FEC8-4FBB-A96C-D8D9FDB7A4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6571</c:v>
                </c:pt>
                <c:pt idx="2">
                  <c:v>#N/A</c:v>
                </c:pt>
                <c:pt idx="3">
                  <c:v>#N/A</c:v>
                </c:pt>
                <c:pt idx="4">
                  <c:v>5642</c:v>
                </c:pt>
                <c:pt idx="5">
                  <c:v>#N/A</c:v>
                </c:pt>
                <c:pt idx="6">
                  <c:v>#N/A</c:v>
                </c:pt>
                <c:pt idx="7">
                  <c:v>3740</c:v>
                </c:pt>
                <c:pt idx="8">
                  <c:v>#N/A</c:v>
                </c:pt>
                <c:pt idx="9">
                  <c:v>#N/A</c:v>
                </c:pt>
                <c:pt idx="10">
                  <c:v>4372</c:v>
                </c:pt>
                <c:pt idx="11">
                  <c:v>#N/A</c:v>
                </c:pt>
                <c:pt idx="12">
                  <c:v>#N/A</c:v>
                </c:pt>
                <c:pt idx="13">
                  <c:v>1989</c:v>
                </c:pt>
                <c:pt idx="14">
                  <c:v>#N/A</c:v>
                </c:pt>
              </c:numCache>
            </c:numRef>
          </c:val>
          <c:smooth val="0"/>
          <c:extLst>
            <c:ext xmlns:c16="http://schemas.microsoft.com/office/drawing/2014/chart" uri="{C3380CC4-5D6E-409C-BE32-E72D297353CC}">
              <c16:uniqueId val="{0000000B-FEC8-4FBB-A96C-D8D9FDB7A4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3018</c:v>
                </c:pt>
                <c:pt idx="1">
                  <c:v>3360</c:v>
                </c:pt>
                <c:pt idx="2">
                  <c:v>3897</c:v>
                </c:pt>
              </c:numCache>
            </c:numRef>
          </c:val>
          <c:extLst>
            <c:ext xmlns:c16="http://schemas.microsoft.com/office/drawing/2014/chart" uri="{C3380CC4-5D6E-409C-BE32-E72D297353CC}">
              <c16:uniqueId val="{00000000-6D0A-4D19-A0DD-4844448B45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272</c:v>
                </c:pt>
                <c:pt idx="1">
                  <c:v>322</c:v>
                </c:pt>
                <c:pt idx="2">
                  <c:v>332</c:v>
                </c:pt>
              </c:numCache>
            </c:numRef>
          </c:val>
          <c:extLst>
            <c:ext xmlns:c16="http://schemas.microsoft.com/office/drawing/2014/chart" uri="{C3380CC4-5D6E-409C-BE32-E72D297353CC}">
              <c16:uniqueId val="{00000001-6D0A-4D19-A0DD-4844448B45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2205</c:v>
                </c:pt>
                <c:pt idx="1">
                  <c:v>1973</c:v>
                </c:pt>
                <c:pt idx="2">
                  <c:v>2341</c:v>
                </c:pt>
              </c:numCache>
            </c:numRef>
          </c:val>
          <c:extLst>
            <c:ext xmlns:c16="http://schemas.microsoft.com/office/drawing/2014/chart" uri="{C3380CC4-5D6E-409C-BE32-E72D297353CC}">
              <c16:uniqueId val="{00000002-6D0A-4D19-A0DD-4844448B45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{36EE06BA-25D6-4E98-B541-3D72150E3819}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9A9-4ECA-9340-070804798F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{C3B53761-AA59-411A-ABBE-1588694EB9FB}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A9-4ECA-9340-070804798F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{2CBCD80B-97D2-484E-B81F-A8716BB61E78}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A9-4ECA-9340-070804798F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{D883D4A3-5C0E-4D6A-8AFB-A3E5DDF2C4A9}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A9-4ECA-9340-070804798F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{288FBDAE-2008-421B-ACFA-18B6BBA3403A}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A9-4ECA-9340-070804798FE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{ED5874E1-AA57-4984-8EAA-171615FFF29E}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9A9-4ECA-9340-070804798FE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{DF83A59D-867C-42C4-9A0E-E4ECB05C35A4}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9A9-4ECA-9340-070804798FE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{88974173-E8A5-429A-A73C-82F15FBF11AF}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9A9-4ECA-9340-070804798FE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{620AA8AC-FFDA-48E9-84B2-1178378D7C04}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9A9-4ECA-9340-070804798F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58.7</c:v>
                </c:pt>
                <c:pt idx="16">
                  <c:v>56.5</c:v>
                </c:pt>
                <c:pt idx="24">
                  <c:v>59.2</c:v>
                </c:pt>
                <c:pt idx="32">
                  <c:v>61</c:v>
                </c:pt>
              </c:numCache>
            </c:numRef>
          </c:xVal>
          <c:yVal>
            <c:numRef>
              <c:f>公会計指標分析・財政指標組合せ分析表!$BP$51:$DC$51</c:f>
              <c:numCache>
                <c:formatCode>#,##0.0;"▲ "#,##0.0</c:formatCode>
                <c:ptCount val="40"/>
                <c:pt idx="8">
                  <c:v>48.1</c:v>
                </c:pt>
                <c:pt idx="16">
                  <c:v>30.6</c:v>
                </c:pt>
                <c:pt idx="24">
                  <c:v>35.4</c:v>
                </c:pt>
                <c:pt idx="32">
                  <c:v>16.100000000000001</c:v>
                </c:pt>
              </c:numCache>
            </c:numRef>
          </c:yVal>
          <c:smooth val="0"/>
          <c:extLst>
            <c:ext xmlns:c16="http://schemas.microsoft.com/office/drawing/2014/chart" uri="{C3380CC4-5D6E-409C-BE32-E72D297353CC}">
              <c16:uniqueId val="{00000009-A9A9-4ECA-9340-070804798F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{09A8FD2F-498A-43D6-9BAE-4039F78837BD}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9A9-4ECA-9340-070804798F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{2443AA4D-A681-41A5-ADC3-68D742CE6948}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A9-4ECA-9340-070804798F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{C3265ED8-2C83-4A04-8423-85F2CD367F9E}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A9-4ECA-9340-070804798F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{8D4DC71C-B151-430A-80AA-BA3CB6B36CBB}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A9-4ECA-9340-070804798F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{40F0FFF9-6777-4FB1-B72A-1F6D75633613}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A9-4ECA-9340-070804798FE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{5A53DA7F-04E5-4406-8CF8-6470EC7F8E0F}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9A9-4ECA-9340-070804798FE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{A01B2B0B-9AFD-4697-8223-8645F79BFD85}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9A9-4ECA-9340-070804798FE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{F08C27C5-B122-46E4-9BB8-491E633A2D33}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9A9-4ECA-9340-070804798FE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{B5D4E4A9-FCC5-4DC4-9E30-0724FC558527}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9A9-4ECA-9340-070804798F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A9A9-4ECA-9340-070804798FED}"/>
            </c:ext>
          </c:extLst>
        </c:ser>
        <c:dLbls>
          <c:showLegendKey val="0"/>
          <c:showVal val="1"/>
          <c:showCatName val="0"/>
          <c:showSerName val="0"/>
          <c:showPercent val="0"/>
          <c:showBubbleSize val="0"/>
        </c:dLbls>
        <c:axId val="46179840"/>
        <c:axId val="46181760"/>
      </c:scatterChart>
      <c:valAx>
        <c:axId val="46179840"/>
        <c:scaling>
          <c:orientation val="minMax"/>
          <c:max val="61.7"/>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{D6BA015F-278B-403F-9917-C5C01F989BA6}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D45-4E63-88EE-8A061C0A60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{897E7072-C343-4EAF-87F6-4E3274DAF4DF}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45-4E63-88EE-8A061C0A60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{3DA29375-4D9B-498A-BDC9-235684287392}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45-4E63-88EE-8A061C0A60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{4ACD67B0-202B-4D7B-88A4-A2CF909FEBE6}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45-4E63-88EE-8A061C0A60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{559D8ABD-4298-4601-ACCE-1D9A54B1D9D0}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45-4E63-88EE-8A061C0A60F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{A3EE2F09-7F1F-4F55-9A4E-CCC1AE7E3378}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D45-4E63-88EE-8A061C0A60F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{E5DF0164-DAD8-4156-9CC9-1F35D9990FEA}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D45-4E63-88EE-8A061C0A60F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{9572D116-7CA6-41A3-B2C7-C2DE779AA31B}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D45-4E63-88EE-8A061C0A60F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{1B71E981-30E1-44EF-9BFD-8ED0DF7C4DCC}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D45-4E63-88EE-8A061C0A60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7.7</c:v>
                </c:pt>
                <c:pt idx="16">
                  <c:v>7</c:v>
                </c:pt>
                <c:pt idx="24">
                  <c:v>6.8</c:v>
                </c:pt>
                <c:pt idx="32">
                  <c:v>7.1</c:v>
                </c:pt>
              </c:numCache>
            </c:numRef>
          </c:xVal>
          <c:yVal>
            <c:numRef>
              <c:f>公会計指標分析・財政指標組合せ分析表!$BP$73:$DC$73</c:f>
              <c:numCache>
                <c:formatCode>#,##0.0;"▲ "#,##0.0</c:formatCode>
                <c:ptCount val="40"/>
                <c:pt idx="0">
                  <c:v>57.1</c:v>
                </c:pt>
                <c:pt idx="8">
                  <c:v>48.1</c:v>
                </c:pt>
                <c:pt idx="16">
                  <c:v>30.6</c:v>
                </c:pt>
                <c:pt idx="24">
                  <c:v>35.4</c:v>
                </c:pt>
                <c:pt idx="32">
                  <c:v>16.100000000000001</c:v>
                </c:pt>
              </c:numCache>
            </c:numRef>
          </c:yVal>
          <c:smooth val="0"/>
          <c:extLst>
            <c:ext xmlns:c16="http://schemas.microsoft.com/office/drawing/2014/chart" uri="{C3380CC4-5D6E-409C-BE32-E72D297353CC}">
              <c16:uniqueId val="{00000009-2D45-4E63-88EE-8A061C0A60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{2399C831-DE76-429C-B3F8-2AA567DA625F}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D45-4E63-88EE-8A061C0A60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{CE65675B-3CE1-43A4-9D62-D3F4349B42B4}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45-4E63-88EE-8A061C0A60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{B95B5239-2F29-4C0E-8B2B-E441B66E1495}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45-4E63-88EE-8A061C0A60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{560D9967-10B5-4C73-AB9A-A0A0B788D44C}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45-4E63-88EE-8A061C0A60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{9CFB164D-F807-47B5-89AE-AF5017C8922D}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45-4E63-88EE-8A061C0A60F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{4FA18B1D-3030-4074-97A0-0A834E7E44EA}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D45-4E63-88EE-8A061C0A60F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{C3EEF729-2992-47F6-96B7-9F08443F8A43}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D45-4E63-88EE-8A061C0A60F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{2D79747F-DA27-4393-BFA3-63E2C658C7D0}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D45-4E63-88EE-8A061C0A60F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{11EF151A-226F-4407-81EB-71EF459E45B7}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D45-4E63-88EE-8A061C0A60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2D45-4E63-88EE-8A061C0A60FA}"/>
            </c:ext>
          </c:extLst>
        </c:ser>
        <c:dLbls>
          <c:showLegendKey val="0"/>
          <c:showVal val="1"/>
          <c:showCatName val="0"/>
          <c:showSerName val="0"/>
          <c:showPercent val="0"/>
          <c:showBubbleSize val="0"/>
        </c:dLbls>
        <c:axId val="84219776"/>
        <c:axId val="84234240"/>
      </c:scatterChart>
      <c:valAx>
        <c:axId val="84219776"/>
        <c:scaling>
          <c:orientation val="minMax"/>
          <c:max val="11.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元利償還金については、一部償還完了事業があったため微減であった。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公営企業債の元営償還金に対する繰入金は、下水道事業による起債は増加している要因である。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今後、新庁舎建設事業等の大規模事業で起債が行われることから、据置期間終了後に元利償還金の増加が見込まれる。よって、普通建設事業の取捨選択を実施し、起債抑制に努めていく。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将来負担額について、地方債の現在高は一部償還完了による減、公営企業債等繰入見込額が下水道事業の起債による増等で２３１百万円の増となっている。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充当可能財源等について、基準財政需要額算入見込額が大きく増となっている。要因としては緊急防災・減災事業の借入に係る交付税の増となっている。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充当可能財源には、新庁舎建設事業で基金を充当しているため、今後減になる見込みである。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沖縄県石垣市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平成３０年度の基金増については、適切な財源確保と歳出の精査により、財政調整基金や減債基金等を取崩すことなく積み立てることができたため。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今後、最終処分場延命化や市営団地及び小学校建替等の大規模事業が控えているため、財政調整基金の一部取崩しが見込まれる。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新庁舎建設事業が本格的に着工するため、新庁舎建設基金については取崩しとなる。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◆庁舎建設基金：新庁舎建設事業に充当する基金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◆公共施設整備基金：公共施設整備に関する事業を円滑かつ効率的に行うための基金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◆土地区画整理事業基金：土地区画整理事業に充当する基金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◆まちづくり支援金：石垣市のまちづくりに賛同する人々の寄附金を財源として、寄附者の意向を具体化することにより、</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多様な人々の参加による個性あふれるまちづくりに資することを目的とする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◆石垣市保育士等資格取得資金貸付基金：保育士等の養成課程への入学希望者の負担軽減を図るための基金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◆庁舎建設基金：本格的な工事が着工するため、それに備えて２億円増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◆公共施設整備基金：今後の老朽化施設の整備等に備えて１億円増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◆土地区画整理事業基金：保留地処分金等による積立増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◆まちづくり支援金：寄附金受入による増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◆石垣市保育士等資格取得資金貸付基金：約２百万円を積立したが、貸付実施により約４百万円減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◆庁舎建設基金：令和２年度以降、工事請負費等の一般財源に充当するため、全額取崩す見込みである。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◆公共施設整備基金：老朽化施設の整備等で緊急的に実施する場合は取崩すことが見込まれる。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◆土地区画整理事業基金：事業の実施において、一般財源に充当していくが事業の規模によって増減が考えられる。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◆まちづくり支援金：寄附者の意向を踏まえて事業を実施するため、事業規模によって増減が考えられる。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◆石垣市保育士等資格取得資金貸付基金：保育士等の確保に取り組んでいるため、貸付希望者が増加すれば基金は減少する見込みである。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財政調整基金残高は、適切な財源確保と歳出の精査により、取崩しを回避しており平成３０年度も約５億円積立を行ったため過去最高額となっている。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大規模事業等による予算執行において、一般財源の増が予想されるため一部取崩しが見込まれる。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減債基金については、償還金の予算確保により適切に処理しているため、取崩すことなく平成３０年度にも１千万の積立を行った。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新庁舎建設事業の償還が、令和６年度より始まるため、それに備えて毎年度計画的に積立を行う予定である。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49,562
49,046
229.15
27,333,639
26,503,423
566,102
13,974,174
21,038,772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本市では、平成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策定した石垣市公共施設等総合管理計画において、今後も総人口の増加を見込んでいることから、施設需要が増すと見込んでいる。しかし、現在の保有量を全て更新するだけの充当可能財源の確保は難しい状態となっているので、住民一人当たりの延べ床面積を現在の水準（本市：</a:t>
          </a:r>
          <a:r>
            <a:rPr kumimoji="1" lang="en-US" altLang="ja-JP" sz="1000">
              <a:latin typeface="ＭＳ Ｐゴシック" panose="020B0600070205080204" pitchFamily="50" charset="-128"/>
              <a:ea typeface="ＭＳ Ｐゴシック" panose="020B0600070205080204" pitchFamily="50" charset="-128"/>
            </a:rPr>
            <a:t>4.37</a:t>
          </a:r>
          <a:r>
            <a:rPr kumimoji="1" lang="ja-JP" altLang="en-US" sz="1000">
              <a:latin typeface="ＭＳ Ｐゴシック" panose="020B0600070205080204" pitchFamily="50" charset="-128"/>
              <a:ea typeface="ＭＳ Ｐゴシック" panose="020B0600070205080204" pitchFamily="50" charset="-128"/>
            </a:rPr>
            <a:t>㎡、総務省人口別区分平均：</a:t>
          </a:r>
          <a:r>
            <a:rPr kumimoji="1" lang="en-US" altLang="ja-JP" sz="1000">
              <a:latin typeface="ＭＳ Ｐゴシック" panose="020B0600070205080204" pitchFamily="50" charset="-128"/>
              <a:ea typeface="ＭＳ Ｐゴシック" panose="020B0600070205080204" pitchFamily="50" charset="-128"/>
            </a:rPr>
            <a:t>4.83</a:t>
          </a:r>
          <a:r>
            <a:rPr kumimoji="1" lang="ja-JP" altLang="en-US" sz="1000">
              <a:latin typeface="ＭＳ Ｐゴシック" panose="020B0600070205080204" pitchFamily="50" charset="-128"/>
              <a:ea typeface="ＭＳ Ｐゴシック" panose="020B0600070205080204" pitchFamily="50" charset="-128"/>
            </a:rPr>
            <a:t>㎡）で維持できるように施設総量の規制を行っている。有形固定資産減価償却率については、近年ゆるやかな上昇傾向にある。また、全国及び沖縄県平均を上回っていることから、今後策定するアクションプランにおいて施設類型毎の個別長寿命化計画策定を進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4791392"/>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577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456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47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179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20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533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48683</xdr:rowOff>
    </xdr:from>
    <xdr:to>
      <xdr:col>23</xdr:col>
      <xdr:colOff>136525</xdr:colOff>
      <xdr:row>30</xdr:row>
      <xdr:rowOff>150283</xdr:rowOff>
    </xdr:to>
    <xdr:sp macro="" textlink="">
      <xdr:nvSpPr>
        <xdr:cNvPr id="79" name="楕円 78"/>
        <xdr:cNvSpPr/>
      </xdr:nvSpPr>
      <xdr:spPr>
        <a:xfrm>
          <a:off x="47117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71560</xdr:rowOff>
    </xdr:from>
    <xdr:ext cx="405111" cy="259045"/>
    <xdr:sp macro="" textlink="">
      <xdr:nvSpPr>
        <xdr:cNvPr id="80" name="有形固定資産減価償却率該当値テキスト"/>
        <xdr:cNvSpPr txBox="1"/>
      </xdr:nvSpPr>
      <xdr:spPr>
        <a:xfrm>
          <a:off x="4813300" y="5043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81" name="楕円 80"/>
        <xdr:cNvSpPr/>
      </xdr:nvSpPr>
      <xdr:spPr>
        <a:xfrm>
          <a:off x="4000500" y="52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99483</xdr:rowOff>
    </xdr:from>
    <xdr:to>
      <xdr:col>23</xdr:col>
      <xdr:colOff>85725</xdr:colOff>
      <xdr:row>30</xdr:row>
      <xdr:rowOff>131868</xdr:rowOff>
    </xdr:to>
    <xdr:cxnSp macro="">
      <xdr:nvCxnSpPr>
        <xdr:cNvPr id="82" name="直線コネクタ 81"/>
        <xdr:cNvCxnSpPr/>
      </xdr:nvCxnSpPr>
      <xdr:spPr>
        <a:xfrm flipV="1">
          <a:off x="4051300" y="524298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129646</xdr:rowOff>
    </xdr:from>
    <xdr:to>
      <xdr:col>15</xdr:col>
      <xdr:colOff>187325</xdr:colOff>
      <xdr:row>31</xdr:row>
      <xdr:rowOff>59796</xdr:rowOff>
    </xdr:to>
    <xdr:sp macro="" textlink="">
      <xdr:nvSpPr>
        <xdr:cNvPr id="83" name="楕円 82"/>
        <xdr:cNvSpPr/>
      </xdr:nvSpPr>
      <xdr:spPr>
        <a:xfrm>
          <a:off x="3238500" y="52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131868</xdr:rowOff>
    </xdr:from>
    <xdr:to>
      <xdr:col>19</xdr:col>
      <xdr:colOff>136525</xdr:colOff>
      <xdr:row>31</xdr:row>
      <xdr:rowOff>8996</xdr:rowOff>
    </xdr:to>
    <xdr:cxnSp macro="">
      <xdr:nvCxnSpPr>
        <xdr:cNvPr id="84" name="直線コネクタ 83"/>
        <xdr:cNvCxnSpPr/>
      </xdr:nvCxnSpPr>
      <xdr:spPr>
        <a:xfrm flipV="1">
          <a:off x="3289300" y="5275368"/>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90064</xdr:rowOff>
    </xdr:from>
    <xdr:to>
      <xdr:col>11</xdr:col>
      <xdr:colOff>187325</xdr:colOff>
      <xdr:row>31</xdr:row>
      <xdr:rowOff>20214</xdr:rowOff>
    </xdr:to>
    <xdr:sp macro="" textlink="">
      <xdr:nvSpPr>
        <xdr:cNvPr id="85" name="楕円 84"/>
        <xdr:cNvSpPr/>
      </xdr:nvSpPr>
      <xdr:spPr>
        <a:xfrm>
          <a:off x="2476500" y="52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140864</xdr:rowOff>
    </xdr:from>
    <xdr:to>
      <xdr:col>15</xdr:col>
      <xdr:colOff>136525</xdr:colOff>
      <xdr:row>31</xdr:row>
      <xdr:rowOff>8996</xdr:rowOff>
    </xdr:to>
    <xdr:cxnSp macro="">
      <xdr:nvCxnSpPr>
        <xdr:cNvPr id="86" name="直線コネクタ 85"/>
        <xdr:cNvCxnSpPr/>
      </xdr:nvCxnSpPr>
      <xdr:spPr>
        <a:xfrm>
          <a:off x="2527300" y="5284364"/>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01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5430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2345</xdr:rowOff>
    </xdr:from>
    <xdr:ext cx="405111" cy="259045"/>
    <xdr:sp macro="" textlink="">
      <xdr:nvSpPr>
        <xdr:cNvPr id="90" name="n_1mainValue有形固定資産減価償却率"/>
        <xdr:cNvSpPr txBox="1"/>
      </xdr:nvSpPr>
      <xdr:spPr>
        <a:xfrm>
          <a:off x="3836044" y="531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50923</xdr:rowOff>
    </xdr:from>
    <xdr:ext cx="405111" cy="259045"/>
    <xdr:sp macro="" textlink="">
      <xdr:nvSpPr>
        <xdr:cNvPr id="91" name="n_2mainValue有形固定資産減価償却率"/>
        <xdr:cNvSpPr txBox="1"/>
      </xdr:nvSpPr>
      <xdr:spPr>
        <a:xfrm>
          <a:off x="3086744" y="536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36741</xdr:rowOff>
    </xdr:from>
    <xdr:ext cx="405111" cy="259045"/>
    <xdr:sp macro="" textlink="">
      <xdr:nvSpPr>
        <xdr:cNvPr id="92" name="n_3mainValue有形固定資産減価償却率"/>
        <xdr:cNvSpPr txBox="1"/>
      </xdr:nvSpPr>
      <xdr:spPr>
        <a:xfrm>
          <a:off x="2324744" y="500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債務償還比率は全国及び沖縄県の平均、類似団体を大きく下回っているが対前年度比で比較すると</a:t>
          </a:r>
          <a:r>
            <a:rPr kumimoji="1" lang="en-US" altLang="ja-JP" sz="1100">
              <a:latin typeface="ＭＳ Ｐゴシック" panose="020B0600070205080204" pitchFamily="50" charset="-128"/>
              <a:ea typeface="ＭＳ Ｐゴシック" panose="020B0600070205080204" pitchFamily="50" charset="-128"/>
            </a:rPr>
            <a:t>14.9%</a:t>
          </a:r>
          <a:r>
            <a:rPr kumimoji="1" lang="ja-JP" altLang="en-US" sz="1100">
              <a:latin typeface="ＭＳ Ｐゴシック" panose="020B0600070205080204" pitchFamily="50" charset="-128"/>
              <a:ea typeface="ＭＳ Ｐゴシック" panose="020B0600070205080204" pitchFamily="50" charset="-128"/>
            </a:rPr>
            <a:t>増とゆるやかに増加している。今後は新庁舎建設事業や市営住宅建設事業など大型建設事業の影響によりこれまで以上の上昇傾向になるものと想定している。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4510671"/>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58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58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428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451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11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526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527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27988</xdr:rowOff>
    </xdr:from>
    <xdr:to>
      <xdr:col>76</xdr:col>
      <xdr:colOff>73025</xdr:colOff>
      <xdr:row>32</xdr:row>
      <xdr:rowOff>129588</xdr:rowOff>
    </xdr:to>
    <xdr:sp macro="" textlink="">
      <xdr:nvSpPr>
        <xdr:cNvPr id="136" name="楕円 135"/>
        <xdr:cNvSpPr/>
      </xdr:nvSpPr>
      <xdr:spPr>
        <a:xfrm>
          <a:off x="14744700" y="5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6415</xdr:rowOff>
    </xdr:from>
    <xdr:ext cx="469744" cy="259045"/>
    <xdr:sp macro="" textlink="">
      <xdr:nvSpPr>
        <xdr:cNvPr id="137" name="債務償還比率該当値テキスト"/>
        <xdr:cNvSpPr txBox="1"/>
      </xdr:nvSpPr>
      <xdr:spPr>
        <a:xfrm>
          <a:off x="14846300" y="549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43307</xdr:rowOff>
    </xdr:from>
    <xdr:to>
      <xdr:col>72</xdr:col>
      <xdr:colOff>123825</xdr:colOff>
      <xdr:row>32</xdr:row>
      <xdr:rowOff>144907</xdr:rowOff>
    </xdr:to>
    <xdr:sp macro="" textlink="">
      <xdr:nvSpPr>
        <xdr:cNvPr id="138" name="楕円 137"/>
        <xdr:cNvSpPr/>
      </xdr:nvSpPr>
      <xdr:spPr>
        <a:xfrm>
          <a:off x="14033500" y="552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78788</xdr:rowOff>
    </xdr:from>
    <xdr:to>
      <xdr:col>76</xdr:col>
      <xdr:colOff>22225</xdr:colOff>
      <xdr:row>32</xdr:row>
      <xdr:rowOff>94107</xdr:rowOff>
    </xdr:to>
    <xdr:cxnSp macro="">
      <xdr:nvCxnSpPr>
        <xdr:cNvPr id="139" name="直線コネクタ 138"/>
        <xdr:cNvCxnSpPr/>
      </xdr:nvCxnSpPr>
      <xdr:spPr>
        <a:xfrm flipV="1">
          <a:off x="14084300" y="5565188"/>
          <a:ext cx="711200" cy="1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0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136034</xdr:rowOff>
    </xdr:from>
    <xdr:ext cx="469744" cy="259045"/>
    <xdr:sp macro="" textlink="">
      <xdr:nvSpPr>
        <xdr:cNvPr id="141" name="n_1mainValue債務償還比率"/>
        <xdr:cNvSpPr txBox="1"/>
      </xdr:nvSpPr>
      <xdr:spPr>
        <a:xfrm>
          <a:off x="13836727" y="56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49,562
49,046
229.15
27,333,639
26,503,423
566,102
13,974,174
21,038,772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xdr:rowOff>
    </xdr:from>
    <xdr:to>
      <xdr:col>24</xdr:col>
      <xdr:colOff>114300</xdr:colOff>
      <xdr:row>36</xdr:row>
      <xdr:rowOff>113937</xdr:rowOff>
    </xdr:to>
    <xdr:sp macro="" textlink="">
      <xdr:nvSpPr>
        <xdr:cNvPr id="72" name="楕円 71"/>
        <xdr:cNvSpPr/>
      </xdr:nvSpPr>
      <xdr:spPr>
        <a:xfrm>
          <a:off x="4584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35214</xdr:rowOff>
    </xdr:from>
    <xdr:ext cx="405111" cy="259045"/>
    <xdr:sp macro="" textlink="">
      <xdr:nvSpPr>
        <xdr:cNvPr id="73" name="【道路】&#10;有形固定資産減価償却率該当値テキスト"/>
        <xdr:cNvSpPr txBox="1"/>
      </xdr:nvSpPr>
      <xdr:spPr>
        <a:xfrm>
          <a:off x="4673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43361</xdr:rowOff>
    </xdr:from>
    <xdr:to>
      <xdr:col>20</xdr:col>
      <xdr:colOff>38100</xdr:colOff>
      <xdr:row>36</xdr:row>
      <xdr:rowOff>144961</xdr:rowOff>
    </xdr:to>
    <xdr:sp macro="" textlink="">
      <xdr:nvSpPr>
        <xdr:cNvPr id="74" name="楕円 73"/>
        <xdr:cNvSpPr/>
      </xdr:nvSpPr>
      <xdr:spPr>
        <a:xfrm>
          <a:off x="3746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63137</xdr:rowOff>
    </xdr:from>
    <xdr:to>
      <xdr:col>24</xdr:col>
      <xdr:colOff>63500</xdr:colOff>
      <xdr:row>36</xdr:row>
      <xdr:rowOff>94161</xdr:rowOff>
    </xdr:to>
    <xdr:cxnSp macro="">
      <xdr:nvCxnSpPr>
        <xdr:cNvPr id="75" name="直線コネクタ 74"/>
        <xdr:cNvCxnSpPr/>
      </xdr:nvCxnSpPr>
      <xdr:spPr>
        <a:xfrm flipV="1">
          <a:off x="3797300" y="623533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74386</xdr:rowOff>
    </xdr:from>
    <xdr:to>
      <xdr:col>15</xdr:col>
      <xdr:colOff>101600</xdr:colOff>
      <xdr:row>37</xdr:row>
      <xdr:rowOff>4536</xdr:rowOff>
    </xdr:to>
    <xdr:sp macro="" textlink="">
      <xdr:nvSpPr>
        <xdr:cNvPr id="76" name="楕円 75"/>
        <xdr:cNvSpPr/>
      </xdr:nvSpPr>
      <xdr:spPr>
        <a:xfrm>
          <a:off x="2857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94161</xdr:rowOff>
    </xdr:from>
    <xdr:to>
      <xdr:col>19</xdr:col>
      <xdr:colOff>177800</xdr:colOff>
      <xdr:row>36</xdr:row>
      <xdr:rowOff>125186</xdr:rowOff>
    </xdr:to>
    <xdr:cxnSp macro="">
      <xdr:nvCxnSpPr>
        <xdr:cNvPr id="77" name="直線コネクタ 76"/>
        <xdr:cNvCxnSpPr/>
      </xdr:nvCxnSpPr>
      <xdr:spPr>
        <a:xfrm flipV="1">
          <a:off x="2908300" y="626636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56424</xdr:rowOff>
    </xdr:from>
    <xdr:to>
      <xdr:col>10</xdr:col>
      <xdr:colOff>165100</xdr:colOff>
      <xdr:row>36</xdr:row>
      <xdr:rowOff>158024</xdr:rowOff>
    </xdr:to>
    <xdr:sp macro="" textlink="">
      <xdr:nvSpPr>
        <xdr:cNvPr id="78" name="楕円 77"/>
        <xdr:cNvSpPr/>
      </xdr:nvSpPr>
      <xdr:spPr>
        <a:xfrm>
          <a:off x="1968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107224</xdr:rowOff>
    </xdr:from>
    <xdr:to>
      <xdr:col>15</xdr:col>
      <xdr:colOff>50800</xdr:colOff>
      <xdr:row>36</xdr:row>
      <xdr:rowOff>125186</xdr:rowOff>
    </xdr:to>
    <xdr:cxnSp macro="">
      <xdr:nvCxnSpPr>
        <xdr:cNvPr id="79" name="直線コネクタ 78"/>
        <xdr:cNvCxnSpPr/>
      </xdr:nvCxnSpPr>
      <xdr:spPr>
        <a:xfrm>
          <a:off x="2019300" y="62794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161488</xdr:rowOff>
    </xdr:from>
    <xdr:ext cx="405111" cy="259045"/>
    <xdr:sp macro="" textlink="">
      <xdr:nvSpPr>
        <xdr:cNvPr id="83" name="n_1mainValue【道路】&#10;有形固定資産減価償却率"/>
        <xdr:cNvSpPr txBox="1"/>
      </xdr:nvSpPr>
      <xdr:spPr>
        <a:xfrm>
          <a:off x="35820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21063</xdr:rowOff>
    </xdr:from>
    <xdr:ext cx="405111" cy="259045"/>
    <xdr:sp macro="" textlink="">
      <xdr:nvSpPr>
        <xdr:cNvPr id="84" name="n_2mainValue【道路】&#10;有形固定資産減価償却率"/>
        <xdr:cNvSpPr txBox="1"/>
      </xdr:nvSpPr>
      <xdr:spPr>
        <a:xfrm>
          <a:off x="2705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3101</xdr:rowOff>
    </xdr:from>
    <xdr:ext cx="405111" cy="259045"/>
    <xdr:sp macro="" textlink="">
      <xdr:nvSpPr>
        <xdr:cNvPr id="85" name="n_3mainValue【道路】&#10;有形固定資産減価償却率"/>
        <xdr:cNvSpPr txBox="1"/>
      </xdr:nvSpPr>
      <xdr:spPr>
        <a:xfrm>
          <a:off x="1816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25381</xdr:rowOff>
    </xdr:from>
    <xdr:to>
      <xdr:col>55</xdr:col>
      <xdr:colOff>50800</xdr:colOff>
      <xdr:row>41</xdr:row>
      <xdr:rowOff>126981</xdr:rowOff>
    </xdr:to>
    <xdr:sp macro="" textlink="">
      <xdr:nvSpPr>
        <xdr:cNvPr id="124" name="楕円 123"/>
        <xdr:cNvSpPr/>
      </xdr:nvSpPr>
      <xdr:spPr>
        <a:xfrm>
          <a:off x="10426700" y="70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111758</xdr:rowOff>
    </xdr:from>
    <xdr:ext cx="469744" cy="259045"/>
    <xdr:sp macro="" textlink="">
      <xdr:nvSpPr>
        <xdr:cNvPr id="125" name="【道路】&#10;一人当たり延長該当値テキスト"/>
        <xdr:cNvSpPr txBox="1"/>
      </xdr:nvSpPr>
      <xdr:spPr>
        <a:xfrm>
          <a:off x="10515600" y="69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24924</xdr:rowOff>
    </xdr:from>
    <xdr:to>
      <xdr:col>50</xdr:col>
      <xdr:colOff>165100</xdr:colOff>
      <xdr:row>41</xdr:row>
      <xdr:rowOff>126524</xdr:rowOff>
    </xdr:to>
    <xdr:sp macro="" textlink="">
      <xdr:nvSpPr>
        <xdr:cNvPr id="126" name="楕円 125"/>
        <xdr:cNvSpPr/>
      </xdr:nvSpPr>
      <xdr:spPr>
        <a:xfrm>
          <a:off x="9588500" y="70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75724</xdr:rowOff>
    </xdr:from>
    <xdr:to>
      <xdr:col>55</xdr:col>
      <xdr:colOff>0</xdr:colOff>
      <xdr:row>41</xdr:row>
      <xdr:rowOff>76181</xdr:rowOff>
    </xdr:to>
    <xdr:cxnSp macro="">
      <xdr:nvCxnSpPr>
        <xdr:cNvPr id="127" name="直線コネクタ 126"/>
        <xdr:cNvCxnSpPr/>
      </xdr:nvCxnSpPr>
      <xdr:spPr>
        <a:xfrm>
          <a:off x="9639300" y="710517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24181</xdr:rowOff>
    </xdr:from>
    <xdr:to>
      <xdr:col>46</xdr:col>
      <xdr:colOff>38100</xdr:colOff>
      <xdr:row>41</xdr:row>
      <xdr:rowOff>125781</xdr:rowOff>
    </xdr:to>
    <xdr:sp macro="" textlink="">
      <xdr:nvSpPr>
        <xdr:cNvPr id="128" name="楕円 127"/>
        <xdr:cNvSpPr/>
      </xdr:nvSpPr>
      <xdr:spPr>
        <a:xfrm>
          <a:off x="8699500" y="705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74981</xdr:rowOff>
    </xdr:from>
    <xdr:to>
      <xdr:col>50</xdr:col>
      <xdr:colOff>114300</xdr:colOff>
      <xdr:row>41</xdr:row>
      <xdr:rowOff>75724</xdr:rowOff>
    </xdr:to>
    <xdr:cxnSp macro="">
      <xdr:nvCxnSpPr>
        <xdr:cNvPr id="129" name="直線コネクタ 128"/>
        <xdr:cNvCxnSpPr/>
      </xdr:nvCxnSpPr>
      <xdr:spPr>
        <a:xfrm>
          <a:off x="8750300" y="710443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158026</xdr:rowOff>
    </xdr:from>
    <xdr:to>
      <xdr:col>41</xdr:col>
      <xdr:colOff>101600</xdr:colOff>
      <xdr:row>41</xdr:row>
      <xdr:rowOff>88176</xdr:rowOff>
    </xdr:to>
    <xdr:sp macro="" textlink="">
      <xdr:nvSpPr>
        <xdr:cNvPr id="130" name="楕円 129"/>
        <xdr:cNvSpPr/>
      </xdr:nvSpPr>
      <xdr:spPr>
        <a:xfrm>
          <a:off x="7810500" y="70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37376</xdr:rowOff>
    </xdr:from>
    <xdr:to>
      <xdr:col>45</xdr:col>
      <xdr:colOff>177800</xdr:colOff>
      <xdr:row>41</xdr:row>
      <xdr:rowOff>74981</xdr:rowOff>
    </xdr:to>
    <xdr:cxnSp macro="">
      <xdr:nvCxnSpPr>
        <xdr:cNvPr id="131" name="直線コネクタ 130"/>
        <xdr:cNvCxnSpPr/>
      </xdr:nvCxnSpPr>
      <xdr:spPr>
        <a:xfrm>
          <a:off x="7861300" y="7066826"/>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117651</xdr:rowOff>
    </xdr:from>
    <xdr:ext cx="469744" cy="259045"/>
    <xdr:sp macro="" textlink="">
      <xdr:nvSpPr>
        <xdr:cNvPr id="135" name="n_1mainValue【道路】&#10;一人当たり延長"/>
        <xdr:cNvSpPr txBox="1"/>
      </xdr:nvSpPr>
      <xdr:spPr>
        <a:xfrm>
          <a:off x="9391727" y="714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116908</xdr:rowOff>
    </xdr:from>
    <xdr:ext cx="469744" cy="259045"/>
    <xdr:sp macro="" textlink="">
      <xdr:nvSpPr>
        <xdr:cNvPr id="136" name="n_2mainValue【道路】&#10;一人当たり延長"/>
        <xdr:cNvSpPr txBox="1"/>
      </xdr:nvSpPr>
      <xdr:spPr>
        <a:xfrm>
          <a:off x="8515427" y="71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79303</xdr:rowOff>
    </xdr:from>
    <xdr:ext cx="469744" cy="259045"/>
    <xdr:sp macro="" textlink="">
      <xdr:nvSpPr>
        <xdr:cNvPr id="137" name="n_3mainValue【道路】&#10;一人当たり延長"/>
        <xdr:cNvSpPr txBox="1"/>
      </xdr:nvSpPr>
      <xdr:spPr>
        <a:xfrm>
          <a:off x="7626427" y="710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81462</xdr:rowOff>
    </xdr:from>
    <xdr:to>
      <xdr:col>24</xdr:col>
      <xdr:colOff>114300</xdr:colOff>
      <xdr:row>59</xdr:row>
      <xdr:rowOff>11612</xdr:rowOff>
    </xdr:to>
    <xdr:sp macro="" textlink="">
      <xdr:nvSpPr>
        <xdr:cNvPr id="178" name="楕円 177"/>
        <xdr:cNvSpPr/>
      </xdr:nvSpPr>
      <xdr:spPr>
        <a:xfrm>
          <a:off x="45847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104339</xdr:rowOff>
    </xdr:from>
    <xdr:ext cx="405111" cy="259045"/>
    <xdr:sp macro="" textlink="">
      <xdr:nvSpPr>
        <xdr:cNvPr id="179" name="【橋りょう・トンネル】&#10;有形固定資産減価償却率該当値テキスト"/>
        <xdr:cNvSpPr txBox="1"/>
      </xdr:nvSpPr>
      <xdr:spPr>
        <a:xfrm>
          <a:off x="4673600" y="987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107587</xdr:rowOff>
    </xdr:from>
    <xdr:to>
      <xdr:col>20</xdr:col>
      <xdr:colOff>38100</xdr:colOff>
      <xdr:row>59</xdr:row>
      <xdr:rowOff>37737</xdr:rowOff>
    </xdr:to>
    <xdr:sp macro="" textlink="">
      <xdr:nvSpPr>
        <xdr:cNvPr id="180" name="楕円 179"/>
        <xdr:cNvSpPr/>
      </xdr:nvSpPr>
      <xdr:spPr>
        <a:xfrm>
          <a:off x="3746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132262</xdr:rowOff>
    </xdr:from>
    <xdr:to>
      <xdr:col>24</xdr:col>
      <xdr:colOff>63500</xdr:colOff>
      <xdr:row>58</xdr:row>
      <xdr:rowOff>158387</xdr:rowOff>
    </xdr:to>
    <xdr:cxnSp macro="">
      <xdr:nvCxnSpPr>
        <xdr:cNvPr id="181" name="直線コネクタ 180"/>
        <xdr:cNvCxnSpPr/>
      </xdr:nvCxnSpPr>
      <xdr:spPr>
        <a:xfrm flipV="1">
          <a:off x="3797300" y="1007636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48804</xdr:rowOff>
    </xdr:from>
    <xdr:to>
      <xdr:col>15</xdr:col>
      <xdr:colOff>101600</xdr:colOff>
      <xdr:row>58</xdr:row>
      <xdr:rowOff>150404</xdr:rowOff>
    </xdr:to>
    <xdr:sp macro="" textlink="">
      <xdr:nvSpPr>
        <xdr:cNvPr id="182" name="楕円 181"/>
        <xdr:cNvSpPr/>
      </xdr:nvSpPr>
      <xdr:spPr>
        <a:xfrm>
          <a:off x="2857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99604</xdr:rowOff>
    </xdr:from>
    <xdr:to>
      <xdr:col>19</xdr:col>
      <xdr:colOff>177800</xdr:colOff>
      <xdr:row>58</xdr:row>
      <xdr:rowOff>158387</xdr:rowOff>
    </xdr:to>
    <xdr:cxnSp macro="">
      <xdr:nvCxnSpPr>
        <xdr:cNvPr id="183" name="直線コネクタ 182"/>
        <xdr:cNvCxnSpPr/>
      </xdr:nvCxnSpPr>
      <xdr:spPr>
        <a:xfrm>
          <a:off x="2908300" y="1004370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89626</xdr:rowOff>
    </xdr:from>
    <xdr:to>
      <xdr:col>10</xdr:col>
      <xdr:colOff>165100</xdr:colOff>
      <xdr:row>60</xdr:row>
      <xdr:rowOff>19776</xdr:rowOff>
    </xdr:to>
    <xdr:sp macro="" textlink="">
      <xdr:nvSpPr>
        <xdr:cNvPr id="184" name="楕円 183"/>
        <xdr:cNvSpPr/>
      </xdr:nvSpPr>
      <xdr:spPr>
        <a:xfrm>
          <a:off x="1968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99604</xdr:rowOff>
    </xdr:from>
    <xdr:to>
      <xdr:col>15</xdr:col>
      <xdr:colOff>50800</xdr:colOff>
      <xdr:row>59</xdr:row>
      <xdr:rowOff>140426</xdr:rowOff>
    </xdr:to>
    <xdr:cxnSp macro="">
      <xdr:nvCxnSpPr>
        <xdr:cNvPr id="185" name="直線コネクタ 184"/>
        <xdr:cNvCxnSpPr/>
      </xdr:nvCxnSpPr>
      <xdr:spPr>
        <a:xfrm flipV="1">
          <a:off x="2019300" y="10043704"/>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54264</xdr:rowOff>
    </xdr:from>
    <xdr:ext cx="405111" cy="259045"/>
    <xdr:sp macro="" textlink="">
      <xdr:nvSpPr>
        <xdr:cNvPr id="189" name="n_1mainValue【橋りょう・トンネル】&#10;有形固定資産減価償却率"/>
        <xdr:cNvSpPr txBox="1"/>
      </xdr:nvSpPr>
      <xdr:spPr>
        <a:xfrm>
          <a:off x="35820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166931</xdr:rowOff>
    </xdr:from>
    <xdr:ext cx="405111" cy="259045"/>
    <xdr:sp macro="" textlink="">
      <xdr:nvSpPr>
        <xdr:cNvPr id="190" name="n_2mainValue【橋りょう・トンネル】&#10;有形固定資産減価償却率"/>
        <xdr:cNvSpPr txBox="1"/>
      </xdr:nvSpPr>
      <xdr:spPr>
        <a:xfrm>
          <a:off x="2705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10903</xdr:rowOff>
    </xdr:from>
    <xdr:ext cx="405111" cy="259045"/>
    <xdr:sp macro="" textlink="">
      <xdr:nvSpPr>
        <xdr:cNvPr id="191" name="n_3mainValue【橋りょう・トンネル】&#10;有形固定資産減価償却率"/>
        <xdr:cNvSpPr txBox="1"/>
      </xdr:nvSpPr>
      <xdr:spPr>
        <a:xfrm>
          <a:off x="1816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111619</xdr:rowOff>
    </xdr:from>
    <xdr:to>
      <xdr:col>55</xdr:col>
      <xdr:colOff>50800</xdr:colOff>
      <xdr:row>64</xdr:row>
      <xdr:rowOff>41769</xdr:rowOff>
    </xdr:to>
    <xdr:sp macro="" textlink="">
      <xdr:nvSpPr>
        <xdr:cNvPr id="228" name="楕円 227"/>
        <xdr:cNvSpPr/>
      </xdr:nvSpPr>
      <xdr:spPr>
        <a:xfrm>
          <a:off x="10426700" y="109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26546</xdr:rowOff>
    </xdr:from>
    <xdr:ext cx="469744" cy="259045"/>
    <xdr:sp macro="" textlink="">
      <xdr:nvSpPr>
        <xdr:cNvPr id="229" name="【橋りょう・トンネル】&#10;一人当たり有形固定資産（償却資産）額該当値テキスト"/>
        <xdr:cNvSpPr txBox="1"/>
      </xdr:nvSpPr>
      <xdr:spPr>
        <a:xfrm>
          <a:off x="10515600" y="1082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111588</xdr:rowOff>
    </xdr:from>
    <xdr:to>
      <xdr:col>50</xdr:col>
      <xdr:colOff>165100</xdr:colOff>
      <xdr:row>64</xdr:row>
      <xdr:rowOff>41738</xdr:rowOff>
    </xdr:to>
    <xdr:sp macro="" textlink="">
      <xdr:nvSpPr>
        <xdr:cNvPr id="230" name="楕円 229"/>
        <xdr:cNvSpPr/>
      </xdr:nvSpPr>
      <xdr:spPr>
        <a:xfrm>
          <a:off x="9588500" y="109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162388</xdr:rowOff>
    </xdr:from>
    <xdr:to>
      <xdr:col>55</xdr:col>
      <xdr:colOff>0</xdr:colOff>
      <xdr:row>63</xdr:row>
      <xdr:rowOff>162419</xdr:rowOff>
    </xdr:to>
    <xdr:cxnSp macro="">
      <xdr:nvCxnSpPr>
        <xdr:cNvPr id="231" name="直線コネクタ 230"/>
        <xdr:cNvCxnSpPr/>
      </xdr:nvCxnSpPr>
      <xdr:spPr>
        <a:xfrm>
          <a:off x="9639300" y="10963738"/>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113709</xdr:rowOff>
    </xdr:from>
    <xdr:to>
      <xdr:col>46</xdr:col>
      <xdr:colOff>38100</xdr:colOff>
      <xdr:row>64</xdr:row>
      <xdr:rowOff>43859</xdr:rowOff>
    </xdr:to>
    <xdr:sp macro="" textlink="">
      <xdr:nvSpPr>
        <xdr:cNvPr id="232" name="楕円 231"/>
        <xdr:cNvSpPr/>
      </xdr:nvSpPr>
      <xdr:spPr>
        <a:xfrm>
          <a:off x="8699500" y="1091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162388</xdr:rowOff>
    </xdr:from>
    <xdr:to>
      <xdr:col>50</xdr:col>
      <xdr:colOff>114300</xdr:colOff>
      <xdr:row>63</xdr:row>
      <xdr:rowOff>164509</xdr:rowOff>
    </xdr:to>
    <xdr:cxnSp macro="">
      <xdr:nvCxnSpPr>
        <xdr:cNvPr id="233" name="直線コネクタ 232"/>
        <xdr:cNvCxnSpPr/>
      </xdr:nvCxnSpPr>
      <xdr:spPr>
        <a:xfrm flipV="1">
          <a:off x="8750300" y="10963738"/>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163275</xdr:rowOff>
    </xdr:from>
    <xdr:to>
      <xdr:col>41</xdr:col>
      <xdr:colOff>101600</xdr:colOff>
      <xdr:row>63</xdr:row>
      <xdr:rowOff>93425</xdr:rowOff>
    </xdr:to>
    <xdr:sp macro="" textlink="">
      <xdr:nvSpPr>
        <xdr:cNvPr id="234" name="楕円 233"/>
        <xdr:cNvSpPr/>
      </xdr:nvSpPr>
      <xdr:spPr>
        <a:xfrm>
          <a:off x="7810500" y="1079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42625</xdr:rowOff>
    </xdr:from>
    <xdr:to>
      <xdr:col>45</xdr:col>
      <xdr:colOff>177800</xdr:colOff>
      <xdr:row>63</xdr:row>
      <xdr:rowOff>164509</xdr:rowOff>
    </xdr:to>
    <xdr:cxnSp macro="">
      <xdr:nvCxnSpPr>
        <xdr:cNvPr id="235" name="直線コネクタ 234"/>
        <xdr:cNvCxnSpPr/>
      </xdr:nvCxnSpPr>
      <xdr:spPr>
        <a:xfrm>
          <a:off x="7861300" y="10843975"/>
          <a:ext cx="889000" cy="12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32865</xdr:rowOff>
    </xdr:from>
    <xdr:ext cx="469744" cy="259045"/>
    <xdr:sp macro="" textlink="">
      <xdr:nvSpPr>
        <xdr:cNvPr id="239" name="n_1mainValue【橋りょう・トンネル】&#10;一人当たり有形固定資産（償却資産）額"/>
        <xdr:cNvSpPr txBox="1"/>
      </xdr:nvSpPr>
      <xdr:spPr>
        <a:xfrm>
          <a:off x="9391728" y="1100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34986</xdr:rowOff>
    </xdr:from>
    <xdr:ext cx="469744" cy="259045"/>
    <xdr:sp macro="" textlink="">
      <xdr:nvSpPr>
        <xdr:cNvPr id="240" name="n_2mainValue【橋りょう・トンネル】&#10;一人当たり有形固定資産（償却資産）額"/>
        <xdr:cNvSpPr txBox="1"/>
      </xdr:nvSpPr>
      <xdr:spPr>
        <a:xfrm>
          <a:off x="8515428" y="1100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84552</xdr:rowOff>
    </xdr:from>
    <xdr:ext cx="599010" cy="259045"/>
    <xdr:sp macro="" textlink="">
      <xdr:nvSpPr>
        <xdr:cNvPr id="241" name="n_3mainValue【橋りょう・トンネル】&#10;一人当たり有形固定資産（償却資産）額"/>
        <xdr:cNvSpPr txBox="1"/>
      </xdr:nvSpPr>
      <xdr:spPr>
        <a:xfrm>
          <a:off x="7561795" y="108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1" name="楕円 280"/>
        <xdr:cNvSpPr/>
      </xdr:nvSpPr>
      <xdr:spPr>
        <a:xfrm>
          <a:off x="4584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38116</xdr:rowOff>
    </xdr:from>
    <xdr:ext cx="405111" cy="259045"/>
    <xdr:sp macro="" textlink="">
      <xdr:nvSpPr>
        <xdr:cNvPr id="282" name="【公営住宅】&#10;有形固定資産減価償却率該当値テキスト"/>
        <xdr:cNvSpPr txBox="1"/>
      </xdr:nvSpPr>
      <xdr:spPr>
        <a:xfrm>
          <a:off x="4673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103505</xdr:rowOff>
    </xdr:from>
    <xdr:to>
      <xdr:col>20</xdr:col>
      <xdr:colOff>38100</xdr:colOff>
      <xdr:row>84</xdr:row>
      <xdr:rowOff>33655</xdr:rowOff>
    </xdr:to>
    <xdr:sp macro="" textlink="">
      <xdr:nvSpPr>
        <xdr:cNvPr id="283" name="楕円 282"/>
        <xdr:cNvSpPr/>
      </xdr:nvSpPr>
      <xdr:spPr>
        <a:xfrm>
          <a:off x="3746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110489</xdr:rowOff>
    </xdr:from>
    <xdr:to>
      <xdr:col>24</xdr:col>
      <xdr:colOff>63500</xdr:colOff>
      <xdr:row>83</xdr:row>
      <xdr:rowOff>154305</xdr:rowOff>
    </xdr:to>
    <xdr:cxnSp macro="">
      <xdr:nvCxnSpPr>
        <xdr:cNvPr id="284" name="直線コネクタ 283"/>
        <xdr:cNvCxnSpPr/>
      </xdr:nvCxnSpPr>
      <xdr:spPr>
        <a:xfrm flipV="1">
          <a:off x="3797300" y="143408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153036</xdr:rowOff>
    </xdr:from>
    <xdr:to>
      <xdr:col>15</xdr:col>
      <xdr:colOff>101600</xdr:colOff>
      <xdr:row>84</xdr:row>
      <xdr:rowOff>83186</xdr:rowOff>
    </xdr:to>
    <xdr:sp macro="" textlink="">
      <xdr:nvSpPr>
        <xdr:cNvPr id="285" name="楕円 284"/>
        <xdr:cNvSpPr/>
      </xdr:nvSpPr>
      <xdr:spPr>
        <a:xfrm>
          <a:off x="2857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154305</xdr:rowOff>
    </xdr:from>
    <xdr:to>
      <xdr:col>19</xdr:col>
      <xdr:colOff>177800</xdr:colOff>
      <xdr:row>84</xdr:row>
      <xdr:rowOff>32386</xdr:rowOff>
    </xdr:to>
    <xdr:cxnSp macro="">
      <xdr:nvCxnSpPr>
        <xdr:cNvPr id="286" name="直線コネクタ 285"/>
        <xdr:cNvCxnSpPr/>
      </xdr:nvCxnSpPr>
      <xdr:spPr>
        <a:xfrm flipV="1">
          <a:off x="2908300" y="143846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132080</xdr:rowOff>
    </xdr:from>
    <xdr:to>
      <xdr:col>10</xdr:col>
      <xdr:colOff>165100</xdr:colOff>
      <xdr:row>84</xdr:row>
      <xdr:rowOff>62230</xdr:rowOff>
    </xdr:to>
    <xdr:sp macro="" textlink="">
      <xdr:nvSpPr>
        <xdr:cNvPr id="287" name="楕円 286"/>
        <xdr:cNvSpPr/>
      </xdr:nvSpPr>
      <xdr:spPr>
        <a:xfrm>
          <a:off x="1968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xdr:rowOff>
    </xdr:from>
    <xdr:to>
      <xdr:col>15</xdr:col>
      <xdr:colOff>50800</xdr:colOff>
      <xdr:row>84</xdr:row>
      <xdr:rowOff>32386</xdr:rowOff>
    </xdr:to>
    <xdr:cxnSp macro="">
      <xdr:nvCxnSpPr>
        <xdr:cNvPr id="288" name="直線コネクタ 287"/>
        <xdr:cNvCxnSpPr/>
      </xdr:nvCxnSpPr>
      <xdr:spPr>
        <a:xfrm>
          <a:off x="2019300" y="144132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24782</xdr:rowOff>
    </xdr:from>
    <xdr:ext cx="405111" cy="259045"/>
    <xdr:sp macro="" textlink="">
      <xdr:nvSpPr>
        <xdr:cNvPr id="292" name="n_1mainValue【公営住宅】&#10;有形固定資産減価償却率"/>
        <xdr:cNvSpPr txBox="1"/>
      </xdr:nvSpPr>
      <xdr:spPr>
        <a:xfrm>
          <a:off x="35820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74313</xdr:rowOff>
    </xdr:from>
    <xdr:ext cx="405111" cy="259045"/>
    <xdr:sp macro="" textlink="">
      <xdr:nvSpPr>
        <xdr:cNvPr id="293" name="n_2mainValue【公営住宅】&#10;有形固定資産減価償却率"/>
        <xdr:cNvSpPr txBox="1"/>
      </xdr:nvSpPr>
      <xdr:spPr>
        <a:xfrm>
          <a:off x="2705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53357</xdr:rowOff>
    </xdr:from>
    <xdr:ext cx="405111" cy="259045"/>
    <xdr:sp macro="" textlink="">
      <xdr:nvSpPr>
        <xdr:cNvPr id="294" name="n_3mainValue【公営住宅】&#10;有形固定資産減価償却率"/>
        <xdr:cNvSpPr txBox="1"/>
      </xdr:nvSpPr>
      <xdr:spPr>
        <a:xfrm>
          <a:off x="1816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76780</xdr:rowOff>
    </xdr:from>
    <xdr:to>
      <xdr:col>55</xdr:col>
      <xdr:colOff>50800</xdr:colOff>
      <xdr:row>87</xdr:row>
      <xdr:rowOff>6930</xdr:rowOff>
    </xdr:to>
    <xdr:sp macro="" textlink="">
      <xdr:nvSpPr>
        <xdr:cNvPr id="335" name="楕円 334"/>
        <xdr:cNvSpPr/>
      </xdr:nvSpPr>
      <xdr:spPr>
        <a:xfrm>
          <a:off x="10426700" y="14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163157</xdr:rowOff>
    </xdr:from>
    <xdr:ext cx="469744" cy="259045"/>
    <xdr:sp macro="" textlink="">
      <xdr:nvSpPr>
        <xdr:cNvPr id="336" name="【公営住宅】&#10;一人当たり面積該当値テキスト"/>
        <xdr:cNvSpPr txBox="1"/>
      </xdr:nvSpPr>
      <xdr:spPr>
        <a:xfrm>
          <a:off x="10515600" y="147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76617</xdr:rowOff>
    </xdr:from>
    <xdr:to>
      <xdr:col>50</xdr:col>
      <xdr:colOff>165100</xdr:colOff>
      <xdr:row>87</xdr:row>
      <xdr:rowOff>6767</xdr:rowOff>
    </xdr:to>
    <xdr:sp macro="" textlink="">
      <xdr:nvSpPr>
        <xdr:cNvPr id="337" name="楕円 336"/>
        <xdr:cNvSpPr/>
      </xdr:nvSpPr>
      <xdr:spPr>
        <a:xfrm>
          <a:off x="9588500" y="14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127417</xdr:rowOff>
    </xdr:from>
    <xdr:to>
      <xdr:col>55</xdr:col>
      <xdr:colOff>0</xdr:colOff>
      <xdr:row>86</xdr:row>
      <xdr:rowOff>127580</xdr:rowOff>
    </xdr:to>
    <xdr:cxnSp macro="">
      <xdr:nvCxnSpPr>
        <xdr:cNvPr id="338" name="直線コネクタ 337"/>
        <xdr:cNvCxnSpPr/>
      </xdr:nvCxnSpPr>
      <xdr:spPr>
        <a:xfrm>
          <a:off x="9639300" y="14872117"/>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21589</xdr:rowOff>
    </xdr:from>
    <xdr:to>
      <xdr:col>46</xdr:col>
      <xdr:colOff>38100</xdr:colOff>
      <xdr:row>86</xdr:row>
      <xdr:rowOff>123189</xdr:rowOff>
    </xdr:to>
    <xdr:sp macro="" textlink="">
      <xdr:nvSpPr>
        <xdr:cNvPr id="339" name="楕円 338"/>
        <xdr:cNvSpPr/>
      </xdr:nvSpPr>
      <xdr:spPr>
        <a:xfrm>
          <a:off x="8699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72389</xdr:rowOff>
    </xdr:from>
    <xdr:to>
      <xdr:col>50</xdr:col>
      <xdr:colOff>114300</xdr:colOff>
      <xdr:row>86</xdr:row>
      <xdr:rowOff>127417</xdr:rowOff>
    </xdr:to>
    <xdr:cxnSp macro="">
      <xdr:nvCxnSpPr>
        <xdr:cNvPr id="340" name="直線コネクタ 339"/>
        <xdr:cNvCxnSpPr/>
      </xdr:nvCxnSpPr>
      <xdr:spPr>
        <a:xfrm>
          <a:off x="8750300" y="14817089"/>
          <a:ext cx="889000" cy="5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76454</xdr:rowOff>
    </xdr:from>
    <xdr:to>
      <xdr:col>41</xdr:col>
      <xdr:colOff>101600</xdr:colOff>
      <xdr:row>87</xdr:row>
      <xdr:rowOff>6604</xdr:rowOff>
    </xdr:to>
    <xdr:sp macro="" textlink="">
      <xdr:nvSpPr>
        <xdr:cNvPr id="341" name="楕円 340"/>
        <xdr:cNvSpPr/>
      </xdr:nvSpPr>
      <xdr:spPr>
        <a:xfrm>
          <a:off x="7810500" y="148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72389</xdr:rowOff>
    </xdr:from>
    <xdr:to>
      <xdr:col>45</xdr:col>
      <xdr:colOff>177800</xdr:colOff>
      <xdr:row>86</xdr:row>
      <xdr:rowOff>127254</xdr:rowOff>
    </xdr:to>
    <xdr:cxnSp macro="">
      <xdr:nvCxnSpPr>
        <xdr:cNvPr id="342" name="直線コネクタ 341"/>
        <xdr:cNvCxnSpPr/>
      </xdr:nvCxnSpPr>
      <xdr:spPr>
        <a:xfrm flipV="1">
          <a:off x="7861300" y="1481708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169344</xdr:rowOff>
    </xdr:from>
    <xdr:ext cx="469744" cy="259045"/>
    <xdr:sp macro="" textlink="">
      <xdr:nvSpPr>
        <xdr:cNvPr id="346" name="n_1mainValue【公営住宅】&#10;一人当たり面積"/>
        <xdr:cNvSpPr txBox="1"/>
      </xdr:nvSpPr>
      <xdr:spPr>
        <a:xfrm>
          <a:off x="9391727" y="1491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114316</xdr:rowOff>
    </xdr:from>
    <xdr:ext cx="469744" cy="259045"/>
    <xdr:sp macro="" textlink="">
      <xdr:nvSpPr>
        <xdr:cNvPr id="347" name="n_2mainValue【公営住宅】&#10;一人当たり面積"/>
        <xdr:cNvSpPr txBox="1"/>
      </xdr:nvSpPr>
      <xdr:spPr>
        <a:xfrm>
          <a:off x="8515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169181</xdr:rowOff>
    </xdr:from>
    <xdr:ext cx="469744" cy="259045"/>
    <xdr:sp macro="" textlink="">
      <xdr:nvSpPr>
        <xdr:cNvPr id="348" name="n_3mainValue【公営住宅】&#10;一人当たり面積"/>
        <xdr:cNvSpPr txBox="1"/>
      </xdr:nvSpPr>
      <xdr:spPr>
        <a:xfrm>
          <a:off x="7626427" y="1491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121738</xdr:rowOff>
    </xdr:from>
    <xdr:to>
      <xdr:col>24</xdr:col>
      <xdr:colOff>114300</xdr:colOff>
      <xdr:row>106</xdr:row>
      <xdr:rowOff>51888</xdr:rowOff>
    </xdr:to>
    <xdr:sp macro="" textlink="">
      <xdr:nvSpPr>
        <xdr:cNvPr id="389" name="楕円 388"/>
        <xdr:cNvSpPr/>
      </xdr:nvSpPr>
      <xdr:spPr>
        <a:xfrm>
          <a:off x="4584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100165</xdr:rowOff>
    </xdr:from>
    <xdr:ext cx="405111" cy="259045"/>
    <xdr:sp macro="" textlink="">
      <xdr:nvSpPr>
        <xdr:cNvPr id="390" name="【港湾・漁港】&#10;有形固定資産減価償却率該当値テキスト"/>
        <xdr:cNvSpPr txBox="1"/>
      </xdr:nvSpPr>
      <xdr:spPr>
        <a:xfrm>
          <a:off x="4673600"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149498</xdr:rowOff>
    </xdr:from>
    <xdr:to>
      <xdr:col>20</xdr:col>
      <xdr:colOff>38100</xdr:colOff>
      <xdr:row>106</xdr:row>
      <xdr:rowOff>79648</xdr:rowOff>
    </xdr:to>
    <xdr:sp macro="" textlink="">
      <xdr:nvSpPr>
        <xdr:cNvPr id="391" name="楕円 390"/>
        <xdr:cNvSpPr/>
      </xdr:nvSpPr>
      <xdr:spPr>
        <a:xfrm>
          <a:off x="3746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1088</xdr:rowOff>
    </xdr:from>
    <xdr:to>
      <xdr:col>24</xdr:col>
      <xdr:colOff>63500</xdr:colOff>
      <xdr:row>106</xdr:row>
      <xdr:rowOff>28848</xdr:rowOff>
    </xdr:to>
    <xdr:cxnSp macro="">
      <xdr:nvCxnSpPr>
        <xdr:cNvPr id="392" name="直線コネクタ 391"/>
        <xdr:cNvCxnSpPr/>
      </xdr:nvCxnSpPr>
      <xdr:spPr>
        <a:xfrm flipV="1">
          <a:off x="3797300" y="1817478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4173</xdr:rowOff>
    </xdr:from>
    <xdr:to>
      <xdr:col>15</xdr:col>
      <xdr:colOff>101600</xdr:colOff>
      <xdr:row>106</xdr:row>
      <xdr:rowOff>105773</xdr:rowOff>
    </xdr:to>
    <xdr:sp macro="" textlink="">
      <xdr:nvSpPr>
        <xdr:cNvPr id="393" name="楕円 392"/>
        <xdr:cNvSpPr/>
      </xdr:nvSpPr>
      <xdr:spPr>
        <a:xfrm>
          <a:off x="2857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28848</xdr:rowOff>
    </xdr:from>
    <xdr:to>
      <xdr:col>19</xdr:col>
      <xdr:colOff>177800</xdr:colOff>
      <xdr:row>106</xdr:row>
      <xdr:rowOff>54973</xdr:rowOff>
    </xdr:to>
    <xdr:cxnSp macro="">
      <xdr:nvCxnSpPr>
        <xdr:cNvPr id="394" name="直線コネクタ 393"/>
        <xdr:cNvCxnSpPr/>
      </xdr:nvCxnSpPr>
      <xdr:spPr>
        <a:xfrm flipV="1">
          <a:off x="2908300" y="1820254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395" name="楕円 394"/>
        <xdr:cNvSpPr/>
      </xdr:nvSpPr>
      <xdr:spPr>
        <a:xfrm>
          <a:off x="196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54973</xdr:rowOff>
    </xdr:from>
    <xdr:to>
      <xdr:col>15</xdr:col>
      <xdr:colOff>50800</xdr:colOff>
      <xdr:row>106</xdr:row>
      <xdr:rowOff>87630</xdr:rowOff>
    </xdr:to>
    <xdr:cxnSp macro="">
      <xdr:nvCxnSpPr>
        <xdr:cNvPr id="396" name="直線コネクタ 395"/>
        <xdr:cNvCxnSpPr/>
      </xdr:nvCxnSpPr>
      <xdr:spPr>
        <a:xfrm flipV="1">
          <a:off x="2019300" y="182286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70775</xdr:rowOff>
    </xdr:from>
    <xdr:ext cx="405111" cy="259045"/>
    <xdr:sp macro="" textlink="">
      <xdr:nvSpPr>
        <xdr:cNvPr id="400" name="n_1mainValue【港湾・漁港】&#10;有形固定資産減価償却率"/>
        <xdr:cNvSpPr txBox="1"/>
      </xdr:nvSpPr>
      <xdr:spPr>
        <a:xfrm>
          <a:off x="3582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96900</xdr:rowOff>
    </xdr:from>
    <xdr:ext cx="405111" cy="259045"/>
    <xdr:sp macro="" textlink="">
      <xdr:nvSpPr>
        <xdr:cNvPr id="401" name="n_2mainValue【港湾・漁港】&#10;有形固定資産減価償却率"/>
        <xdr:cNvSpPr txBox="1"/>
      </xdr:nvSpPr>
      <xdr:spPr>
        <a:xfrm>
          <a:off x="2705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129557</xdr:rowOff>
    </xdr:from>
    <xdr:ext cx="405111" cy="259045"/>
    <xdr:sp macro="" textlink="">
      <xdr:nvSpPr>
        <xdr:cNvPr id="402" name="n_3mainValue【港湾・漁港】&#10;有形固定資産減価償却率"/>
        <xdr:cNvSpPr txBox="1"/>
      </xdr:nvSpPr>
      <xdr:spPr>
        <a:xfrm>
          <a:off x="1816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130601</xdr:rowOff>
    </xdr:from>
    <xdr:to>
      <xdr:col>55</xdr:col>
      <xdr:colOff>50800</xdr:colOff>
      <xdr:row>108</xdr:row>
      <xdr:rowOff>60751</xdr:rowOff>
    </xdr:to>
    <xdr:sp macro="" textlink="">
      <xdr:nvSpPr>
        <xdr:cNvPr id="439" name="楕円 438"/>
        <xdr:cNvSpPr/>
      </xdr:nvSpPr>
      <xdr:spPr>
        <a:xfrm>
          <a:off x="10426700" y="1847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45528</xdr:rowOff>
    </xdr:from>
    <xdr:ext cx="599010" cy="259045"/>
    <xdr:sp macro="" textlink="">
      <xdr:nvSpPr>
        <xdr:cNvPr id="440" name="【港湾・漁港】&#10;一人当たり有形固定資産（償却資産）額該当値テキスト"/>
        <xdr:cNvSpPr txBox="1"/>
      </xdr:nvSpPr>
      <xdr:spPr>
        <a:xfrm>
          <a:off x="10515600" y="1839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130967</xdr:rowOff>
    </xdr:from>
    <xdr:to>
      <xdr:col>50</xdr:col>
      <xdr:colOff>165100</xdr:colOff>
      <xdr:row>108</xdr:row>
      <xdr:rowOff>61117</xdr:rowOff>
    </xdr:to>
    <xdr:sp macro="" textlink="">
      <xdr:nvSpPr>
        <xdr:cNvPr id="441" name="楕円 440"/>
        <xdr:cNvSpPr/>
      </xdr:nvSpPr>
      <xdr:spPr>
        <a:xfrm>
          <a:off x="9588500" y="184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9951</xdr:rowOff>
    </xdr:from>
    <xdr:to>
      <xdr:col>55</xdr:col>
      <xdr:colOff>0</xdr:colOff>
      <xdr:row>108</xdr:row>
      <xdr:rowOff>10317</xdr:rowOff>
    </xdr:to>
    <xdr:cxnSp macro="">
      <xdr:nvCxnSpPr>
        <xdr:cNvPr id="442" name="直線コネクタ 441"/>
        <xdr:cNvCxnSpPr/>
      </xdr:nvCxnSpPr>
      <xdr:spPr>
        <a:xfrm flipV="1">
          <a:off x="9639300" y="18526551"/>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131586</xdr:rowOff>
    </xdr:from>
    <xdr:to>
      <xdr:col>46</xdr:col>
      <xdr:colOff>38100</xdr:colOff>
      <xdr:row>108</xdr:row>
      <xdr:rowOff>61736</xdr:rowOff>
    </xdr:to>
    <xdr:sp macro="" textlink="">
      <xdr:nvSpPr>
        <xdr:cNvPr id="443" name="楕円 442"/>
        <xdr:cNvSpPr/>
      </xdr:nvSpPr>
      <xdr:spPr>
        <a:xfrm>
          <a:off x="8699500" y="184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10317</xdr:rowOff>
    </xdr:from>
    <xdr:to>
      <xdr:col>50</xdr:col>
      <xdr:colOff>114300</xdr:colOff>
      <xdr:row>108</xdr:row>
      <xdr:rowOff>10936</xdr:rowOff>
    </xdr:to>
    <xdr:cxnSp macro="">
      <xdr:nvCxnSpPr>
        <xdr:cNvPr id="444" name="直線コネクタ 443"/>
        <xdr:cNvCxnSpPr/>
      </xdr:nvCxnSpPr>
      <xdr:spPr>
        <a:xfrm flipV="1">
          <a:off x="8750300" y="18526917"/>
          <a:ext cx="889000" cy="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131459</xdr:rowOff>
    </xdr:from>
    <xdr:to>
      <xdr:col>41</xdr:col>
      <xdr:colOff>101600</xdr:colOff>
      <xdr:row>108</xdr:row>
      <xdr:rowOff>61609</xdr:rowOff>
    </xdr:to>
    <xdr:sp macro="" textlink="">
      <xdr:nvSpPr>
        <xdr:cNvPr id="445" name="楕円 444"/>
        <xdr:cNvSpPr/>
      </xdr:nvSpPr>
      <xdr:spPr>
        <a:xfrm>
          <a:off x="7810500" y="184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10809</xdr:rowOff>
    </xdr:from>
    <xdr:to>
      <xdr:col>45</xdr:col>
      <xdr:colOff>177800</xdr:colOff>
      <xdr:row>108</xdr:row>
      <xdr:rowOff>10936</xdr:rowOff>
    </xdr:to>
    <xdr:cxnSp macro="">
      <xdr:nvCxnSpPr>
        <xdr:cNvPr id="446" name="直線コネクタ 445"/>
        <xdr:cNvCxnSpPr/>
      </xdr:nvCxnSpPr>
      <xdr:spPr>
        <a:xfrm>
          <a:off x="7861300" y="1852740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52244</xdr:rowOff>
    </xdr:from>
    <xdr:ext cx="599010" cy="259045"/>
    <xdr:sp macro="" textlink="">
      <xdr:nvSpPr>
        <xdr:cNvPr id="450" name="n_1mainValue【港湾・漁港】&#10;一人当たり有形固定資産（償却資産）額"/>
        <xdr:cNvSpPr txBox="1"/>
      </xdr:nvSpPr>
      <xdr:spPr>
        <a:xfrm>
          <a:off x="9327095" y="1856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52863</xdr:rowOff>
    </xdr:from>
    <xdr:ext cx="599010" cy="259045"/>
    <xdr:sp macro="" textlink="">
      <xdr:nvSpPr>
        <xdr:cNvPr id="451" name="n_2mainValue【港湾・漁港】&#10;一人当たり有形固定資産（償却資産）額"/>
        <xdr:cNvSpPr txBox="1"/>
      </xdr:nvSpPr>
      <xdr:spPr>
        <a:xfrm>
          <a:off x="8450795" y="1856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52736</xdr:rowOff>
    </xdr:from>
    <xdr:ext cx="599010" cy="259045"/>
    <xdr:sp macro="" textlink="">
      <xdr:nvSpPr>
        <xdr:cNvPr id="452" name="n_3mainValue【港湾・漁港】&#10;一人当たり有形固定資産（償却資産）額"/>
        <xdr:cNvSpPr txBox="1"/>
      </xdr:nvSpPr>
      <xdr:spPr>
        <a:xfrm>
          <a:off x="7561795" y="185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62956</xdr:rowOff>
    </xdr:from>
    <xdr:to>
      <xdr:col>85</xdr:col>
      <xdr:colOff>177800</xdr:colOff>
      <xdr:row>36</xdr:row>
      <xdr:rowOff>164556</xdr:rowOff>
    </xdr:to>
    <xdr:sp macro="" textlink="">
      <xdr:nvSpPr>
        <xdr:cNvPr id="493" name="楕円 492"/>
        <xdr:cNvSpPr/>
      </xdr:nvSpPr>
      <xdr:spPr>
        <a:xfrm>
          <a:off x="162687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85833</xdr:rowOff>
    </xdr:from>
    <xdr:ext cx="405111" cy="259045"/>
    <xdr:sp macro="" textlink="">
      <xdr:nvSpPr>
        <xdr:cNvPr id="494" name="【認定こども園・幼稚園・保育所】&#10;有形固定資産減価償却率該当値テキスト"/>
        <xdr:cNvSpPr txBox="1"/>
      </xdr:nvSpPr>
      <xdr:spPr>
        <a:xfrm>
          <a:off x="16357600" y="608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97246</xdr:rowOff>
    </xdr:from>
    <xdr:to>
      <xdr:col>81</xdr:col>
      <xdr:colOff>101600</xdr:colOff>
      <xdr:row>37</xdr:row>
      <xdr:rowOff>27396</xdr:rowOff>
    </xdr:to>
    <xdr:sp macro="" textlink="">
      <xdr:nvSpPr>
        <xdr:cNvPr id="495" name="楕円 494"/>
        <xdr:cNvSpPr/>
      </xdr:nvSpPr>
      <xdr:spPr>
        <a:xfrm>
          <a:off x="15430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113756</xdr:rowOff>
    </xdr:from>
    <xdr:to>
      <xdr:col>85</xdr:col>
      <xdr:colOff>127000</xdr:colOff>
      <xdr:row>36</xdr:row>
      <xdr:rowOff>148046</xdr:rowOff>
    </xdr:to>
    <xdr:cxnSp macro="">
      <xdr:nvCxnSpPr>
        <xdr:cNvPr id="496" name="直線コネクタ 495"/>
        <xdr:cNvCxnSpPr/>
      </xdr:nvCxnSpPr>
      <xdr:spPr>
        <a:xfrm flipV="1">
          <a:off x="15481300" y="62859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129903</xdr:rowOff>
    </xdr:from>
    <xdr:to>
      <xdr:col>76</xdr:col>
      <xdr:colOff>165100</xdr:colOff>
      <xdr:row>37</xdr:row>
      <xdr:rowOff>60053</xdr:rowOff>
    </xdr:to>
    <xdr:sp macro="" textlink="">
      <xdr:nvSpPr>
        <xdr:cNvPr id="497" name="楕円 496"/>
        <xdr:cNvSpPr/>
      </xdr:nvSpPr>
      <xdr:spPr>
        <a:xfrm>
          <a:off x="14541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148046</xdr:rowOff>
    </xdr:from>
    <xdr:to>
      <xdr:col>81</xdr:col>
      <xdr:colOff>50800</xdr:colOff>
      <xdr:row>37</xdr:row>
      <xdr:rowOff>9253</xdr:rowOff>
    </xdr:to>
    <xdr:cxnSp macro="">
      <xdr:nvCxnSpPr>
        <xdr:cNvPr id="498" name="直線コネクタ 497"/>
        <xdr:cNvCxnSpPr/>
      </xdr:nvCxnSpPr>
      <xdr:spPr>
        <a:xfrm flipV="1">
          <a:off x="14592300" y="63202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164193</xdr:rowOff>
    </xdr:from>
    <xdr:to>
      <xdr:col>72</xdr:col>
      <xdr:colOff>38100</xdr:colOff>
      <xdr:row>37</xdr:row>
      <xdr:rowOff>94343</xdr:rowOff>
    </xdr:to>
    <xdr:sp macro="" textlink="">
      <xdr:nvSpPr>
        <xdr:cNvPr id="499" name="楕円 498"/>
        <xdr:cNvSpPr/>
      </xdr:nvSpPr>
      <xdr:spPr>
        <a:xfrm>
          <a:off x="13652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9253</xdr:rowOff>
    </xdr:from>
    <xdr:to>
      <xdr:col>76</xdr:col>
      <xdr:colOff>114300</xdr:colOff>
      <xdr:row>37</xdr:row>
      <xdr:rowOff>43543</xdr:rowOff>
    </xdr:to>
    <xdr:cxnSp macro="">
      <xdr:nvCxnSpPr>
        <xdr:cNvPr id="500" name="直線コネクタ 499"/>
        <xdr:cNvCxnSpPr/>
      </xdr:nvCxnSpPr>
      <xdr:spPr>
        <a:xfrm flipV="1">
          <a:off x="13703300" y="63529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502"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503"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43923</xdr:rowOff>
    </xdr:from>
    <xdr:ext cx="405111" cy="259045"/>
    <xdr:sp macro="" textlink="">
      <xdr:nvSpPr>
        <xdr:cNvPr id="504" name="n_1mainValue【認定こども園・幼稚園・保育所】&#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51180</xdr:rowOff>
    </xdr:from>
    <xdr:ext cx="405111" cy="259045"/>
    <xdr:sp macro="" textlink="">
      <xdr:nvSpPr>
        <xdr:cNvPr id="505" name="n_2mainValue【認定こども園・幼稚園・保育所】&#10;有形固定資産減価償却率"/>
        <xdr:cNvSpPr txBox="1"/>
      </xdr:nvSpPr>
      <xdr:spPr>
        <a:xfrm>
          <a:off x="14389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85470</xdr:rowOff>
    </xdr:from>
    <xdr:ext cx="405111" cy="259045"/>
    <xdr:sp macro="" textlink="">
      <xdr:nvSpPr>
        <xdr:cNvPr id="506" name="n_3mainValue【認定こども園・幼稚園・保育所】&#10;有形固定資産減価償却率"/>
        <xdr:cNvSpPr txBox="1"/>
      </xdr:nvSpPr>
      <xdr:spPr>
        <a:xfrm>
          <a:off x="13500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533"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43" name="楕円 542"/>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15257</xdr:rowOff>
    </xdr:from>
    <xdr:ext cx="469744" cy="259045"/>
    <xdr:sp macro="" textlink="">
      <xdr:nvSpPr>
        <xdr:cNvPr id="544" name="【認定こども園・幼稚園・保育所】&#10;一人当たり面積該当値テキスト"/>
        <xdr:cNvSpPr txBox="1"/>
      </xdr:nvSpPr>
      <xdr:spPr>
        <a:xfrm>
          <a:off x="22199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34544</xdr:rowOff>
    </xdr:from>
    <xdr:to>
      <xdr:col>112</xdr:col>
      <xdr:colOff>38100</xdr:colOff>
      <xdr:row>39</xdr:row>
      <xdr:rowOff>136144</xdr:rowOff>
    </xdr:to>
    <xdr:sp macro="" textlink="">
      <xdr:nvSpPr>
        <xdr:cNvPr id="545" name="楕円 544"/>
        <xdr:cNvSpPr/>
      </xdr:nvSpPr>
      <xdr:spPr>
        <a:xfrm>
          <a:off x="21272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85344</xdr:rowOff>
    </xdr:from>
    <xdr:to>
      <xdr:col>116</xdr:col>
      <xdr:colOff>63500</xdr:colOff>
      <xdr:row>39</xdr:row>
      <xdr:rowOff>87630</xdr:rowOff>
    </xdr:to>
    <xdr:cxnSp macro="">
      <xdr:nvCxnSpPr>
        <xdr:cNvPr id="546" name="直線コネクタ 545"/>
        <xdr:cNvCxnSpPr/>
      </xdr:nvCxnSpPr>
      <xdr:spPr>
        <a:xfrm>
          <a:off x="21323300" y="67718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34544</xdr:rowOff>
    </xdr:from>
    <xdr:to>
      <xdr:col>107</xdr:col>
      <xdr:colOff>101600</xdr:colOff>
      <xdr:row>39</xdr:row>
      <xdr:rowOff>136144</xdr:rowOff>
    </xdr:to>
    <xdr:sp macro="" textlink="">
      <xdr:nvSpPr>
        <xdr:cNvPr id="547" name="楕円 546"/>
        <xdr:cNvSpPr/>
      </xdr:nvSpPr>
      <xdr:spPr>
        <a:xfrm>
          <a:off x="20383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85344</xdr:rowOff>
    </xdr:from>
    <xdr:to>
      <xdr:col>111</xdr:col>
      <xdr:colOff>177800</xdr:colOff>
      <xdr:row>39</xdr:row>
      <xdr:rowOff>85344</xdr:rowOff>
    </xdr:to>
    <xdr:cxnSp macro="">
      <xdr:nvCxnSpPr>
        <xdr:cNvPr id="548" name="直線コネクタ 547"/>
        <xdr:cNvCxnSpPr/>
      </xdr:nvCxnSpPr>
      <xdr:spPr>
        <a:xfrm>
          <a:off x="20434300" y="6771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549" name="楕円 548"/>
        <xdr:cNvSpPr/>
      </xdr:nvSpPr>
      <xdr:spPr>
        <a:xfrm>
          <a:off x="19494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78486</xdr:rowOff>
    </xdr:from>
    <xdr:to>
      <xdr:col>107</xdr:col>
      <xdr:colOff>50800</xdr:colOff>
      <xdr:row>39</xdr:row>
      <xdr:rowOff>85344</xdr:rowOff>
    </xdr:to>
    <xdr:cxnSp macro="">
      <xdr:nvCxnSpPr>
        <xdr:cNvPr id="550" name="直線コネクタ 549"/>
        <xdr:cNvCxnSpPr/>
      </xdr:nvCxnSpPr>
      <xdr:spPr>
        <a:xfrm>
          <a:off x="19545300" y="676503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51"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52"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53"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127271</xdr:rowOff>
    </xdr:from>
    <xdr:ext cx="469744" cy="259045"/>
    <xdr:sp macro="" textlink="">
      <xdr:nvSpPr>
        <xdr:cNvPr id="554" name="n_1mainValue【認定こども園・幼稚園・保育所】&#10;一人当たり面積"/>
        <xdr:cNvSpPr txBox="1"/>
      </xdr:nvSpPr>
      <xdr:spPr>
        <a:xfrm>
          <a:off x="21075727"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127271</xdr:rowOff>
    </xdr:from>
    <xdr:ext cx="469744" cy="259045"/>
    <xdr:sp macro="" textlink="">
      <xdr:nvSpPr>
        <xdr:cNvPr id="555" name="n_2mainValue【認定こども園・幼稚園・保育所】&#10;一人当たり面積"/>
        <xdr:cNvSpPr txBox="1"/>
      </xdr:nvSpPr>
      <xdr:spPr>
        <a:xfrm>
          <a:off x="20199427"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120413</xdr:rowOff>
    </xdr:from>
    <xdr:ext cx="469744" cy="259045"/>
    <xdr:sp macro="" textlink="">
      <xdr:nvSpPr>
        <xdr:cNvPr id="556" name="n_3mainValue【認定こども園・幼稚園・保育所】&#10;一人当たり面積"/>
        <xdr:cNvSpPr txBox="1"/>
      </xdr:nvSpPr>
      <xdr:spPr>
        <a:xfrm>
          <a:off x="19310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86"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596" name="楕円 595"/>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30497</xdr:rowOff>
    </xdr:from>
    <xdr:ext cx="405111" cy="259045"/>
    <xdr:sp macro="" textlink="">
      <xdr:nvSpPr>
        <xdr:cNvPr id="597" name="【学校施設】&#10;有形固定資産減価償却率該当値テキスト"/>
        <xdr:cNvSpPr txBox="1"/>
      </xdr:nvSpPr>
      <xdr:spPr>
        <a:xfrm>
          <a:off x="16357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73025</xdr:rowOff>
    </xdr:from>
    <xdr:to>
      <xdr:col>81</xdr:col>
      <xdr:colOff>101600</xdr:colOff>
      <xdr:row>61</xdr:row>
      <xdr:rowOff>3175</xdr:rowOff>
    </xdr:to>
    <xdr:sp macro="" textlink="">
      <xdr:nvSpPr>
        <xdr:cNvPr id="598" name="楕円 597"/>
        <xdr:cNvSpPr/>
      </xdr:nvSpPr>
      <xdr:spPr>
        <a:xfrm>
          <a:off x="15430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60</xdr:row>
      <xdr:rowOff>123825</xdr:rowOff>
    </xdr:to>
    <xdr:cxnSp macro="">
      <xdr:nvCxnSpPr>
        <xdr:cNvPr id="599" name="直線コネクタ 598"/>
        <xdr:cNvCxnSpPr/>
      </xdr:nvCxnSpPr>
      <xdr:spPr>
        <a:xfrm flipV="1">
          <a:off x="15481300" y="103898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600" name="楕円 599"/>
        <xdr:cNvSpPr/>
      </xdr:nvSpPr>
      <xdr:spPr>
        <a:xfrm>
          <a:off x="1454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123825</xdr:rowOff>
    </xdr:from>
    <xdr:to>
      <xdr:col>81</xdr:col>
      <xdr:colOff>50800</xdr:colOff>
      <xdr:row>61</xdr:row>
      <xdr:rowOff>0</xdr:rowOff>
    </xdr:to>
    <xdr:cxnSp macro="">
      <xdr:nvCxnSpPr>
        <xdr:cNvPr id="601" name="直線コネクタ 600"/>
        <xdr:cNvCxnSpPr/>
      </xdr:nvCxnSpPr>
      <xdr:spPr>
        <a:xfrm flipV="1">
          <a:off x="14592300" y="104108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xdr:rowOff>
    </xdr:from>
    <xdr:to>
      <xdr:col>72</xdr:col>
      <xdr:colOff>38100</xdr:colOff>
      <xdr:row>60</xdr:row>
      <xdr:rowOff>115570</xdr:rowOff>
    </xdr:to>
    <xdr:sp macro="" textlink="">
      <xdr:nvSpPr>
        <xdr:cNvPr id="602" name="楕円 601"/>
        <xdr:cNvSpPr/>
      </xdr:nvSpPr>
      <xdr:spPr>
        <a:xfrm>
          <a:off x="1365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64770</xdr:rowOff>
    </xdr:from>
    <xdr:to>
      <xdr:col>76</xdr:col>
      <xdr:colOff>114300</xdr:colOff>
      <xdr:row>61</xdr:row>
      <xdr:rowOff>0</xdr:rowOff>
    </xdr:to>
    <xdr:cxnSp macro="">
      <xdr:nvCxnSpPr>
        <xdr:cNvPr id="603" name="直線コネクタ 602"/>
        <xdr:cNvCxnSpPr/>
      </xdr:nvCxnSpPr>
      <xdr:spPr>
        <a:xfrm>
          <a:off x="13703300" y="103517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04"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05"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606"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165752</xdr:rowOff>
    </xdr:from>
    <xdr:ext cx="405111" cy="259045"/>
    <xdr:sp macro="" textlink="">
      <xdr:nvSpPr>
        <xdr:cNvPr id="607" name="n_1mainValue【学校施設】&#10;有形固定資産減価償却率"/>
        <xdr:cNvSpPr txBox="1"/>
      </xdr:nvSpPr>
      <xdr:spPr>
        <a:xfrm>
          <a:off x="15266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608" name="n_2mainValue【学校施設】&#10;有形固定資産減価償却率"/>
        <xdr:cNvSpPr txBox="1"/>
      </xdr:nvSpPr>
      <xdr:spPr>
        <a:xfrm>
          <a:off x="14389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106697</xdr:rowOff>
    </xdr:from>
    <xdr:ext cx="405111" cy="259045"/>
    <xdr:sp macro="" textlink="">
      <xdr:nvSpPr>
        <xdr:cNvPr id="609" name="n_3mainValue【学校施設】&#10;有形固定資産減価償却率"/>
        <xdr:cNvSpPr txBox="1"/>
      </xdr:nvSpPr>
      <xdr:spPr>
        <a:xfrm>
          <a:off x="13500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36"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34788</xdr:rowOff>
    </xdr:from>
    <xdr:to>
      <xdr:col>116</xdr:col>
      <xdr:colOff>114300</xdr:colOff>
      <xdr:row>63</xdr:row>
      <xdr:rowOff>136388</xdr:rowOff>
    </xdr:to>
    <xdr:sp macro="" textlink="">
      <xdr:nvSpPr>
        <xdr:cNvPr id="646" name="楕円 645"/>
        <xdr:cNvSpPr/>
      </xdr:nvSpPr>
      <xdr:spPr>
        <a:xfrm>
          <a:off x="22110700" y="108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647"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35245</xdr:rowOff>
    </xdr:from>
    <xdr:to>
      <xdr:col>112</xdr:col>
      <xdr:colOff>38100</xdr:colOff>
      <xdr:row>63</xdr:row>
      <xdr:rowOff>136845</xdr:rowOff>
    </xdr:to>
    <xdr:sp macro="" textlink="">
      <xdr:nvSpPr>
        <xdr:cNvPr id="648" name="楕円 647"/>
        <xdr:cNvSpPr/>
      </xdr:nvSpPr>
      <xdr:spPr>
        <a:xfrm>
          <a:off x="21272500" y="108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85588</xdr:rowOff>
    </xdr:from>
    <xdr:to>
      <xdr:col>116</xdr:col>
      <xdr:colOff>63500</xdr:colOff>
      <xdr:row>63</xdr:row>
      <xdr:rowOff>86045</xdr:rowOff>
    </xdr:to>
    <xdr:cxnSp macro="">
      <xdr:nvCxnSpPr>
        <xdr:cNvPr id="649" name="直線コネクタ 648"/>
        <xdr:cNvCxnSpPr/>
      </xdr:nvCxnSpPr>
      <xdr:spPr>
        <a:xfrm flipV="1">
          <a:off x="21323300" y="1088693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42789</xdr:rowOff>
    </xdr:from>
    <xdr:to>
      <xdr:col>107</xdr:col>
      <xdr:colOff>101600</xdr:colOff>
      <xdr:row>63</xdr:row>
      <xdr:rowOff>144389</xdr:rowOff>
    </xdr:to>
    <xdr:sp macro="" textlink="">
      <xdr:nvSpPr>
        <xdr:cNvPr id="650" name="楕円 649"/>
        <xdr:cNvSpPr/>
      </xdr:nvSpPr>
      <xdr:spPr>
        <a:xfrm>
          <a:off x="20383500" y="108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86045</xdr:rowOff>
    </xdr:from>
    <xdr:to>
      <xdr:col>111</xdr:col>
      <xdr:colOff>177800</xdr:colOff>
      <xdr:row>63</xdr:row>
      <xdr:rowOff>93589</xdr:rowOff>
    </xdr:to>
    <xdr:cxnSp macro="">
      <xdr:nvCxnSpPr>
        <xdr:cNvPr id="651" name="直線コネクタ 650"/>
        <xdr:cNvCxnSpPr/>
      </xdr:nvCxnSpPr>
      <xdr:spPr>
        <a:xfrm flipV="1">
          <a:off x="20434300" y="1088739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39817</xdr:rowOff>
    </xdr:from>
    <xdr:to>
      <xdr:col>102</xdr:col>
      <xdr:colOff>165100</xdr:colOff>
      <xdr:row>63</xdr:row>
      <xdr:rowOff>141417</xdr:rowOff>
    </xdr:to>
    <xdr:sp macro="" textlink="">
      <xdr:nvSpPr>
        <xdr:cNvPr id="652" name="楕円 651"/>
        <xdr:cNvSpPr/>
      </xdr:nvSpPr>
      <xdr:spPr>
        <a:xfrm>
          <a:off x="19494500" y="108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90617</xdr:rowOff>
    </xdr:from>
    <xdr:to>
      <xdr:col>107</xdr:col>
      <xdr:colOff>50800</xdr:colOff>
      <xdr:row>63</xdr:row>
      <xdr:rowOff>93589</xdr:rowOff>
    </xdr:to>
    <xdr:cxnSp macro="">
      <xdr:nvCxnSpPr>
        <xdr:cNvPr id="653" name="直線コネクタ 652"/>
        <xdr:cNvCxnSpPr/>
      </xdr:nvCxnSpPr>
      <xdr:spPr>
        <a:xfrm>
          <a:off x="19545300" y="1089196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54"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55"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56"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127972</xdr:rowOff>
    </xdr:from>
    <xdr:ext cx="469744" cy="259045"/>
    <xdr:sp macro="" textlink="">
      <xdr:nvSpPr>
        <xdr:cNvPr id="657" name="n_1mainValue【学校施設】&#10;一人当たり面積"/>
        <xdr:cNvSpPr txBox="1"/>
      </xdr:nvSpPr>
      <xdr:spPr>
        <a:xfrm>
          <a:off x="21075727" y="109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135516</xdr:rowOff>
    </xdr:from>
    <xdr:ext cx="469744" cy="259045"/>
    <xdr:sp macro="" textlink="">
      <xdr:nvSpPr>
        <xdr:cNvPr id="658" name="n_2mainValue【学校施設】&#10;一人当たり面積"/>
        <xdr:cNvSpPr txBox="1"/>
      </xdr:nvSpPr>
      <xdr:spPr>
        <a:xfrm>
          <a:off x="20199427" y="1093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132544</xdr:rowOff>
    </xdr:from>
    <xdr:ext cx="469744" cy="259045"/>
    <xdr:sp macro="" textlink="">
      <xdr:nvSpPr>
        <xdr:cNvPr id="659" name="n_3mainValue【学校施設】&#10;一人当たり面積"/>
        <xdr:cNvSpPr txBox="1"/>
      </xdr:nvSpPr>
      <xdr:spPr>
        <a:xfrm>
          <a:off x="19310427" y="1093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90"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15058</xdr:rowOff>
    </xdr:from>
    <xdr:to>
      <xdr:col>76</xdr:col>
      <xdr:colOff>165100</xdr:colOff>
      <xdr:row>83</xdr:row>
      <xdr:rowOff>116658</xdr:rowOff>
    </xdr:to>
    <xdr:sp macro="" textlink="">
      <xdr:nvSpPr>
        <xdr:cNvPr id="700" name="楕円 699"/>
        <xdr:cNvSpPr/>
      </xdr:nvSpPr>
      <xdr:spPr>
        <a:xfrm>
          <a:off x="14541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701" name="楕円 700"/>
        <xdr:cNvSpPr/>
      </xdr:nvSpPr>
      <xdr:spPr>
        <a:xfrm>
          <a:off x="13652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65858</xdr:rowOff>
    </xdr:from>
    <xdr:to>
      <xdr:col>76</xdr:col>
      <xdr:colOff>114300</xdr:colOff>
      <xdr:row>83</xdr:row>
      <xdr:rowOff>109945</xdr:rowOff>
    </xdr:to>
    <xdr:cxnSp macro="">
      <xdr:nvCxnSpPr>
        <xdr:cNvPr id="702" name="直線コネクタ 701"/>
        <xdr:cNvCxnSpPr/>
      </xdr:nvCxnSpPr>
      <xdr:spPr>
        <a:xfrm flipV="1">
          <a:off x="13703300" y="1429620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703"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704"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705"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107785</xdr:rowOff>
    </xdr:from>
    <xdr:ext cx="405111" cy="259045"/>
    <xdr:sp macro="" textlink="">
      <xdr:nvSpPr>
        <xdr:cNvPr id="706" name="n_2mainValue【児童館】&#10;有形固定資産減価償却率"/>
        <xdr:cNvSpPr txBox="1"/>
      </xdr:nvSpPr>
      <xdr:spPr>
        <a:xfrm>
          <a:off x="14389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707" name="n_3mainValue【児童館】&#10;有形固定資産減価償却率"/>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18" name="直線コネクタ 71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9" name="テキスト ボックス 71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0" name="直線コネクタ 71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1" name="テキスト ボックス 72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2" name="直線コネクタ 72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3" name="テキスト ボックス 72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4" name="直線コネクタ 72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5" name="テキスト ボックス 72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6" name="直線コネクタ 72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7" name="テキスト ボックス 72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8" name="直線コネクタ 72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9" name="テキスト ボックス 72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3" name="直線コネクタ 732"/>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34"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35" name="直線コネクタ 734"/>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36"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37" name="直線コネクタ 736"/>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38"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39" name="フローチャート: 判断 738"/>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0" name="フローチャート: 判断 739"/>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1" name="フローチャート: 判断 740"/>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2" name="フローチャート: 判断 741"/>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52614</xdr:rowOff>
    </xdr:from>
    <xdr:to>
      <xdr:col>107</xdr:col>
      <xdr:colOff>101600</xdr:colOff>
      <xdr:row>86</xdr:row>
      <xdr:rowOff>154214</xdr:rowOff>
    </xdr:to>
    <xdr:sp macro="" textlink="">
      <xdr:nvSpPr>
        <xdr:cNvPr id="748" name="楕円 747"/>
        <xdr:cNvSpPr/>
      </xdr:nvSpPr>
      <xdr:spPr>
        <a:xfrm>
          <a:off x="20383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52614</xdr:rowOff>
    </xdr:from>
    <xdr:to>
      <xdr:col>102</xdr:col>
      <xdr:colOff>165100</xdr:colOff>
      <xdr:row>86</xdr:row>
      <xdr:rowOff>154214</xdr:rowOff>
    </xdr:to>
    <xdr:sp macro="" textlink="">
      <xdr:nvSpPr>
        <xdr:cNvPr id="749" name="楕円 748"/>
        <xdr:cNvSpPr/>
      </xdr:nvSpPr>
      <xdr:spPr>
        <a:xfrm>
          <a:off x="19494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103414</xdr:rowOff>
    </xdr:from>
    <xdr:to>
      <xdr:col>107</xdr:col>
      <xdr:colOff>50800</xdr:colOff>
      <xdr:row>86</xdr:row>
      <xdr:rowOff>103414</xdr:rowOff>
    </xdr:to>
    <xdr:cxnSp macro="">
      <xdr:nvCxnSpPr>
        <xdr:cNvPr id="750" name="直線コネクタ 749"/>
        <xdr:cNvCxnSpPr/>
      </xdr:nvCxnSpPr>
      <xdr:spPr>
        <a:xfrm>
          <a:off x="19545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51"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52"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53"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145341</xdr:rowOff>
    </xdr:from>
    <xdr:ext cx="469744" cy="259045"/>
    <xdr:sp macro="" textlink="">
      <xdr:nvSpPr>
        <xdr:cNvPr id="754" name="n_2mainValue【児童館】&#10;一人当たり面積"/>
        <xdr:cNvSpPr txBox="1"/>
      </xdr:nvSpPr>
      <xdr:spPr>
        <a:xfrm>
          <a:off x="20199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145341</xdr:rowOff>
    </xdr:from>
    <xdr:ext cx="469744" cy="259045"/>
    <xdr:sp macro="" textlink="">
      <xdr:nvSpPr>
        <xdr:cNvPr id="755" name="n_3mainValue【児童館】&#10;一人当たり面積"/>
        <xdr:cNvSpPr txBox="1"/>
      </xdr:nvSpPr>
      <xdr:spPr>
        <a:xfrm>
          <a:off x="19310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6" name="直線コネクタ 7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7" name="テキスト ボックス 7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8" name="直線コネクタ 7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9" name="テキスト ボックス 7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0" name="直線コネクタ 7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1" name="テキスト ボックス 7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2" name="直線コネクタ 7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3" name="テキスト ボックス 7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4" name="直線コネクタ 7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5" name="テキスト ボックス 7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6" name="直線コネクタ 7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7" name="テキスト ボックス 7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9" name="テキスト ボックス 7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81" name="直線コネクタ 780"/>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82"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83" name="直線コネクタ 78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5" name="直線コネクタ 78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86"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87" name="フローチャート: 判断 786"/>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88" name="フローチャート: 判断 787"/>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89" name="フローチャート: 判断 788"/>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90" name="フローチャート: 判断 789"/>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123371</xdr:rowOff>
    </xdr:from>
    <xdr:to>
      <xdr:col>85</xdr:col>
      <xdr:colOff>177800</xdr:colOff>
      <xdr:row>103</xdr:row>
      <xdr:rowOff>53521</xdr:rowOff>
    </xdr:to>
    <xdr:sp macro="" textlink="">
      <xdr:nvSpPr>
        <xdr:cNvPr id="796" name="楕円 795"/>
        <xdr:cNvSpPr/>
      </xdr:nvSpPr>
      <xdr:spPr>
        <a:xfrm>
          <a:off x="162687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146248</xdr:rowOff>
    </xdr:from>
    <xdr:ext cx="405111" cy="259045"/>
    <xdr:sp macro="" textlink="">
      <xdr:nvSpPr>
        <xdr:cNvPr id="797" name="【公民館】&#10;有形固定資産減価償却率該当値テキスト"/>
        <xdr:cNvSpPr txBox="1"/>
      </xdr:nvSpPr>
      <xdr:spPr>
        <a:xfrm>
          <a:off x="16357600" y="1746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164193</xdr:rowOff>
    </xdr:from>
    <xdr:to>
      <xdr:col>81</xdr:col>
      <xdr:colOff>101600</xdr:colOff>
      <xdr:row>103</xdr:row>
      <xdr:rowOff>94343</xdr:rowOff>
    </xdr:to>
    <xdr:sp macro="" textlink="">
      <xdr:nvSpPr>
        <xdr:cNvPr id="798" name="楕円 797"/>
        <xdr:cNvSpPr/>
      </xdr:nvSpPr>
      <xdr:spPr>
        <a:xfrm>
          <a:off x="15430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43543</xdr:rowOff>
    </xdr:to>
    <xdr:cxnSp macro="">
      <xdr:nvCxnSpPr>
        <xdr:cNvPr id="799" name="直線コネクタ 798"/>
        <xdr:cNvCxnSpPr/>
      </xdr:nvCxnSpPr>
      <xdr:spPr>
        <a:xfrm flipV="1">
          <a:off x="15481300" y="1766207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800" name="楕円 799"/>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103</xdr:row>
      <xdr:rowOff>43543</xdr:rowOff>
    </xdr:to>
    <xdr:cxnSp macro="">
      <xdr:nvCxnSpPr>
        <xdr:cNvPr id="801" name="直線コネクタ 800"/>
        <xdr:cNvCxnSpPr/>
      </xdr:nvCxnSpPr>
      <xdr:spPr>
        <a:xfrm>
          <a:off x="14592300" y="1760982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107043</xdr:rowOff>
    </xdr:from>
    <xdr:to>
      <xdr:col>72</xdr:col>
      <xdr:colOff>38100</xdr:colOff>
      <xdr:row>103</xdr:row>
      <xdr:rowOff>37193</xdr:rowOff>
    </xdr:to>
    <xdr:sp macro="" textlink="">
      <xdr:nvSpPr>
        <xdr:cNvPr id="802" name="楕円 801"/>
        <xdr:cNvSpPr/>
      </xdr:nvSpPr>
      <xdr:spPr>
        <a:xfrm>
          <a:off x="1365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102</xdr:row>
      <xdr:rowOff>157843</xdr:rowOff>
    </xdr:to>
    <xdr:cxnSp macro="">
      <xdr:nvCxnSpPr>
        <xdr:cNvPr id="803" name="直線コネクタ 802"/>
        <xdr:cNvCxnSpPr/>
      </xdr:nvCxnSpPr>
      <xdr:spPr>
        <a:xfrm flipV="1">
          <a:off x="13703300" y="176098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804"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805"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806"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85470</xdr:rowOff>
    </xdr:from>
    <xdr:ext cx="405111" cy="259045"/>
    <xdr:sp macro="" textlink="">
      <xdr:nvSpPr>
        <xdr:cNvPr id="807" name="n_1main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808" name="n_2mainValue【公民館】&#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53720</xdr:rowOff>
    </xdr:from>
    <xdr:ext cx="405111" cy="259045"/>
    <xdr:sp macro="" textlink="">
      <xdr:nvSpPr>
        <xdr:cNvPr id="809" name="n_3mainValue【公民館】&#10;有形固定資産減価償却率"/>
        <xdr:cNvSpPr txBox="1"/>
      </xdr:nvSpPr>
      <xdr:spPr>
        <a:xfrm>
          <a:off x="13500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0" name="直線コネクタ 8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1" name="テキスト ボックス 8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2" name="直線コネクタ 8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3" name="テキスト ボックス 8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4" name="直線コネクタ 8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5" name="テキスト ボックス 8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6" name="直線コネクタ 8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7" name="テキスト ボックス 8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8" name="直線コネクタ 8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9" name="テキスト ボックス 8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0" name="直線コネクタ 8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1" name="テキスト ボックス 8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35" name="直線コネクタ 834"/>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36"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37" name="直線コネクタ 836"/>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38"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39" name="直線コネクタ 838"/>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40"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41" name="フローチャート: 判断 84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42" name="フローチャート: 判断 841"/>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43" name="フローチャート: 判断 842"/>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44" name="フローチャート: 判断 843"/>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147864</xdr:rowOff>
    </xdr:from>
    <xdr:to>
      <xdr:col>116</xdr:col>
      <xdr:colOff>114300</xdr:colOff>
      <xdr:row>109</xdr:row>
      <xdr:rowOff>78014</xdr:rowOff>
    </xdr:to>
    <xdr:sp macro="" textlink="">
      <xdr:nvSpPr>
        <xdr:cNvPr id="850" name="楕円 849"/>
        <xdr:cNvSpPr/>
      </xdr:nvSpPr>
      <xdr:spPr>
        <a:xfrm>
          <a:off x="221107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62791</xdr:rowOff>
    </xdr:from>
    <xdr:ext cx="469744" cy="259045"/>
    <xdr:sp macro="" textlink="">
      <xdr:nvSpPr>
        <xdr:cNvPr id="851" name="【公民館】&#10;一人当たり面積該当値テキスト"/>
        <xdr:cNvSpPr txBox="1"/>
      </xdr:nvSpPr>
      <xdr:spPr>
        <a:xfrm>
          <a:off x="22199600" y="1857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147864</xdr:rowOff>
    </xdr:from>
    <xdr:to>
      <xdr:col>112</xdr:col>
      <xdr:colOff>38100</xdr:colOff>
      <xdr:row>109</xdr:row>
      <xdr:rowOff>78014</xdr:rowOff>
    </xdr:to>
    <xdr:sp macro="" textlink="">
      <xdr:nvSpPr>
        <xdr:cNvPr id="852" name="楕円 851"/>
        <xdr:cNvSpPr/>
      </xdr:nvSpPr>
      <xdr:spPr>
        <a:xfrm>
          <a:off x="21272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27214</xdr:rowOff>
    </xdr:from>
    <xdr:to>
      <xdr:col>116</xdr:col>
      <xdr:colOff>63500</xdr:colOff>
      <xdr:row>109</xdr:row>
      <xdr:rowOff>27214</xdr:rowOff>
    </xdr:to>
    <xdr:cxnSp macro="">
      <xdr:nvCxnSpPr>
        <xdr:cNvPr id="853" name="直線コネクタ 852"/>
        <xdr:cNvCxnSpPr/>
      </xdr:nvCxnSpPr>
      <xdr:spPr>
        <a:xfrm>
          <a:off x="21323300" y="187152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131536</xdr:rowOff>
    </xdr:from>
    <xdr:to>
      <xdr:col>107</xdr:col>
      <xdr:colOff>101600</xdr:colOff>
      <xdr:row>109</xdr:row>
      <xdr:rowOff>61686</xdr:rowOff>
    </xdr:to>
    <xdr:sp macro="" textlink="">
      <xdr:nvSpPr>
        <xdr:cNvPr id="854" name="楕円 853"/>
        <xdr:cNvSpPr/>
      </xdr:nvSpPr>
      <xdr:spPr>
        <a:xfrm>
          <a:off x="203835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10886</xdr:rowOff>
    </xdr:from>
    <xdr:to>
      <xdr:col>111</xdr:col>
      <xdr:colOff>177800</xdr:colOff>
      <xdr:row>109</xdr:row>
      <xdr:rowOff>27214</xdr:rowOff>
    </xdr:to>
    <xdr:cxnSp macro="">
      <xdr:nvCxnSpPr>
        <xdr:cNvPr id="855" name="直線コネクタ 854"/>
        <xdr:cNvCxnSpPr/>
      </xdr:nvCxnSpPr>
      <xdr:spPr>
        <a:xfrm>
          <a:off x="20434300" y="1869893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131536</xdr:rowOff>
    </xdr:from>
    <xdr:to>
      <xdr:col>102</xdr:col>
      <xdr:colOff>165100</xdr:colOff>
      <xdr:row>109</xdr:row>
      <xdr:rowOff>61686</xdr:rowOff>
    </xdr:to>
    <xdr:sp macro="" textlink="">
      <xdr:nvSpPr>
        <xdr:cNvPr id="856" name="楕円 855"/>
        <xdr:cNvSpPr/>
      </xdr:nvSpPr>
      <xdr:spPr>
        <a:xfrm>
          <a:off x="194945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10886</xdr:rowOff>
    </xdr:from>
    <xdr:to>
      <xdr:col>107</xdr:col>
      <xdr:colOff>50800</xdr:colOff>
      <xdr:row>109</xdr:row>
      <xdr:rowOff>10886</xdr:rowOff>
    </xdr:to>
    <xdr:cxnSp macro="">
      <xdr:nvCxnSpPr>
        <xdr:cNvPr id="857" name="直線コネクタ 856"/>
        <xdr:cNvCxnSpPr/>
      </xdr:nvCxnSpPr>
      <xdr:spPr>
        <a:xfrm>
          <a:off x="19545300" y="18698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858"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59"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60"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69141</xdr:rowOff>
    </xdr:from>
    <xdr:ext cx="469744" cy="259045"/>
    <xdr:sp macro="" textlink="">
      <xdr:nvSpPr>
        <xdr:cNvPr id="861" name="n_1mainValue【公民館】&#10;一人当たり面積"/>
        <xdr:cNvSpPr txBox="1"/>
      </xdr:nvSpPr>
      <xdr:spPr>
        <a:xfrm>
          <a:off x="21075727" y="1875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52813</xdr:rowOff>
    </xdr:from>
    <xdr:ext cx="469744" cy="259045"/>
    <xdr:sp macro="" textlink="">
      <xdr:nvSpPr>
        <xdr:cNvPr id="862" name="n_2mainValue【公民館】&#10;一人当たり面積"/>
        <xdr:cNvSpPr txBox="1"/>
      </xdr:nvSpPr>
      <xdr:spPr>
        <a:xfrm>
          <a:off x="20199427" y="1874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52813</xdr:rowOff>
    </xdr:from>
    <xdr:ext cx="469744" cy="259045"/>
    <xdr:sp macro="" textlink="">
      <xdr:nvSpPr>
        <xdr:cNvPr id="863" name="n_3mainValue【公民館】&#10;一人当たり面積"/>
        <xdr:cNvSpPr txBox="1"/>
      </xdr:nvSpPr>
      <xdr:spPr>
        <a:xfrm>
          <a:off x="19310427" y="1874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橋りょう・トンネル、認定こども園・幼稚園・保育所となってる。橋梁・トンネルについては、これまでの対症療法的な維持管理から予防保全型の維持管理へ転換するとともに橋梁長寿命化計画の見直しを行い、同計画に基づき、順次修繕を実施して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49,562
49,046
229.15
27,333,639
26,503,423
566,102
13,974,174
21,038,772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70" name="楕円 69"/>
        <xdr:cNvSpPr/>
      </xdr:nvSpPr>
      <xdr:spPr>
        <a:xfrm>
          <a:off x="4584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170197</xdr:rowOff>
    </xdr:from>
    <xdr:ext cx="405111" cy="259045"/>
    <xdr:sp macro="" textlink="">
      <xdr:nvSpPr>
        <xdr:cNvPr id="71" name="【図書館】&#10;有形固定資産減価償却率該当値テキスト"/>
        <xdr:cNvSpPr txBox="1"/>
      </xdr:nvSpPr>
      <xdr:spPr>
        <a:xfrm>
          <a:off x="4673600"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1270</xdr:rowOff>
    </xdr:from>
    <xdr:to>
      <xdr:col>20</xdr:col>
      <xdr:colOff>38100</xdr:colOff>
      <xdr:row>38</xdr:row>
      <xdr:rowOff>102870</xdr:rowOff>
    </xdr:to>
    <xdr:sp macro="" textlink="">
      <xdr:nvSpPr>
        <xdr:cNvPr id="72" name="楕円 71"/>
        <xdr:cNvSpPr/>
      </xdr:nvSpPr>
      <xdr:spPr>
        <a:xfrm>
          <a:off x="3746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26670</xdr:rowOff>
    </xdr:from>
    <xdr:to>
      <xdr:col>24</xdr:col>
      <xdr:colOff>63500</xdr:colOff>
      <xdr:row>38</xdr:row>
      <xdr:rowOff>52070</xdr:rowOff>
    </xdr:to>
    <xdr:cxnSp macro="">
      <xdr:nvCxnSpPr>
        <xdr:cNvPr id="73" name="直線コネクタ 72"/>
        <xdr:cNvCxnSpPr/>
      </xdr:nvCxnSpPr>
      <xdr:spPr>
        <a:xfrm flipV="1">
          <a:off x="3797300" y="65417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4" name="楕円 73"/>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52070</xdr:rowOff>
    </xdr:from>
    <xdr:to>
      <xdr:col>19</xdr:col>
      <xdr:colOff>177800</xdr:colOff>
      <xdr:row>38</xdr:row>
      <xdr:rowOff>76200</xdr:rowOff>
    </xdr:to>
    <xdr:cxnSp macro="">
      <xdr:nvCxnSpPr>
        <xdr:cNvPr id="75" name="直線コネクタ 74"/>
        <xdr:cNvCxnSpPr/>
      </xdr:nvCxnSpPr>
      <xdr:spPr>
        <a:xfrm flipV="1">
          <a:off x="2908300" y="6567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100330</xdr:rowOff>
    </xdr:from>
    <xdr:to>
      <xdr:col>10</xdr:col>
      <xdr:colOff>165100</xdr:colOff>
      <xdr:row>39</xdr:row>
      <xdr:rowOff>30480</xdr:rowOff>
    </xdr:to>
    <xdr:sp macro="" textlink="">
      <xdr:nvSpPr>
        <xdr:cNvPr id="76" name="楕円 75"/>
        <xdr:cNvSpPr/>
      </xdr:nvSpPr>
      <xdr:spPr>
        <a:xfrm>
          <a:off x="1968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151130</xdr:rowOff>
    </xdr:to>
    <xdr:cxnSp macro="">
      <xdr:nvCxnSpPr>
        <xdr:cNvPr id="77" name="直線コネクタ 76"/>
        <xdr:cNvCxnSpPr/>
      </xdr:nvCxnSpPr>
      <xdr:spPr>
        <a:xfrm flipV="1">
          <a:off x="2019300" y="6591300"/>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119397</xdr:rowOff>
    </xdr:from>
    <xdr:ext cx="405111" cy="259045"/>
    <xdr:sp macro="" textlink="">
      <xdr:nvSpPr>
        <xdr:cNvPr id="81" name="n_1mainValue【図書館】&#10;有形固定資産減価償却率"/>
        <xdr:cNvSpPr txBox="1"/>
      </xdr:nvSpPr>
      <xdr:spPr>
        <a:xfrm>
          <a:off x="35820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2" name="n_2mainValue【図書館】&#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47007</xdr:rowOff>
    </xdr:from>
    <xdr:ext cx="405111" cy="259045"/>
    <xdr:sp macro="" textlink="">
      <xdr:nvSpPr>
        <xdr:cNvPr id="83" name="n_3mainValue【図書館】&#10;有形固定資産減価償却率"/>
        <xdr:cNvSpPr txBox="1"/>
      </xdr:nvSpPr>
      <xdr:spPr>
        <a:xfrm>
          <a:off x="1816744" y="639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145415</xdr:rowOff>
    </xdr:from>
    <xdr:to>
      <xdr:col>55</xdr:col>
      <xdr:colOff>50800</xdr:colOff>
      <xdr:row>39</xdr:row>
      <xdr:rowOff>75565</xdr:rowOff>
    </xdr:to>
    <xdr:sp macro="" textlink="">
      <xdr:nvSpPr>
        <xdr:cNvPr id="118" name="楕円 117"/>
        <xdr:cNvSpPr/>
      </xdr:nvSpPr>
      <xdr:spPr>
        <a:xfrm>
          <a:off x="104267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123842</xdr:rowOff>
    </xdr:from>
    <xdr:ext cx="469744" cy="259045"/>
    <xdr:sp macro="" textlink="">
      <xdr:nvSpPr>
        <xdr:cNvPr id="119" name="【図書館】&#10;一人当たり面積該当値テキスト"/>
        <xdr:cNvSpPr txBox="1"/>
      </xdr:nvSpPr>
      <xdr:spPr>
        <a:xfrm>
          <a:off x="10515600"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145415</xdr:rowOff>
    </xdr:from>
    <xdr:to>
      <xdr:col>50</xdr:col>
      <xdr:colOff>165100</xdr:colOff>
      <xdr:row>39</xdr:row>
      <xdr:rowOff>75565</xdr:rowOff>
    </xdr:to>
    <xdr:sp macro="" textlink="">
      <xdr:nvSpPr>
        <xdr:cNvPr id="120" name="楕円 119"/>
        <xdr:cNvSpPr/>
      </xdr:nvSpPr>
      <xdr:spPr>
        <a:xfrm>
          <a:off x="9588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24765</xdr:rowOff>
    </xdr:from>
    <xdr:to>
      <xdr:col>55</xdr:col>
      <xdr:colOff>0</xdr:colOff>
      <xdr:row>39</xdr:row>
      <xdr:rowOff>24765</xdr:rowOff>
    </xdr:to>
    <xdr:cxnSp macro="">
      <xdr:nvCxnSpPr>
        <xdr:cNvPr id="121" name="直線コネクタ 120"/>
        <xdr:cNvCxnSpPr/>
      </xdr:nvCxnSpPr>
      <xdr:spPr>
        <a:xfrm>
          <a:off x="9639300" y="6711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22" name="楕円 121"/>
        <xdr:cNvSpPr/>
      </xdr:nvSpPr>
      <xdr:spPr>
        <a:xfrm>
          <a:off x="8699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24765</xdr:rowOff>
    </xdr:from>
    <xdr:to>
      <xdr:col>50</xdr:col>
      <xdr:colOff>114300</xdr:colOff>
      <xdr:row>39</xdr:row>
      <xdr:rowOff>24765</xdr:rowOff>
    </xdr:to>
    <xdr:cxnSp macro="">
      <xdr:nvCxnSpPr>
        <xdr:cNvPr id="123" name="直線コネクタ 122"/>
        <xdr:cNvCxnSpPr/>
      </xdr:nvCxnSpPr>
      <xdr:spPr>
        <a:xfrm>
          <a:off x="8750300" y="6711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145415</xdr:rowOff>
    </xdr:from>
    <xdr:to>
      <xdr:col>41</xdr:col>
      <xdr:colOff>101600</xdr:colOff>
      <xdr:row>39</xdr:row>
      <xdr:rowOff>75565</xdr:rowOff>
    </xdr:to>
    <xdr:sp macro="" textlink="">
      <xdr:nvSpPr>
        <xdr:cNvPr id="124" name="楕円 123"/>
        <xdr:cNvSpPr/>
      </xdr:nvSpPr>
      <xdr:spPr>
        <a:xfrm>
          <a:off x="781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24765</xdr:rowOff>
    </xdr:from>
    <xdr:to>
      <xdr:col>45</xdr:col>
      <xdr:colOff>177800</xdr:colOff>
      <xdr:row>39</xdr:row>
      <xdr:rowOff>24765</xdr:rowOff>
    </xdr:to>
    <xdr:cxnSp macro="">
      <xdr:nvCxnSpPr>
        <xdr:cNvPr id="125" name="直線コネクタ 124"/>
        <xdr:cNvCxnSpPr/>
      </xdr:nvCxnSpPr>
      <xdr:spPr>
        <a:xfrm>
          <a:off x="7861300" y="6711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66692</xdr:rowOff>
    </xdr:from>
    <xdr:ext cx="469744" cy="259045"/>
    <xdr:sp macro="" textlink="">
      <xdr:nvSpPr>
        <xdr:cNvPr id="129" name="n_1mainValue【図書館】&#10;一人当たり面積"/>
        <xdr:cNvSpPr txBox="1"/>
      </xdr:nvSpPr>
      <xdr:spPr>
        <a:xfrm>
          <a:off x="93917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30" name="n_2main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92092</xdr:rowOff>
    </xdr:from>
    <xdr:ext cx="469744" cy="259045"/>
    <xdr:sp macro="" textlink="">
      <xdr:nvSpPr>
        <xdr:cNvPr id="131" name="n_3mainValue【図書館】&#10;一人当たり面積"/>
        <xdr:cNvSpPr txBox="1"/>
      </xdr:nvSpPr>
      <xdr:spPr>
        <a:xfrm>
          <a:off x="7626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95885</xdr:rowOff>
    </xdr:from>
    <xdr:to>
      <xdr:col>24</xdr:col>
      <xdr:colOff>114300</xdr:colOff>
      <xdr:row>60</xdr:row>
      <xdr:rowOff>26035</xdr:rowOff>
    </xdr:to>
    <xdr:sp macro="" textlink="">
      <xdr:nvSpPr>
        <xdr:cNvPr id="171" name="楕円 170"/>
        <xdr:cNvSpPr/>
      </xdr:nvSpPr>
      <xdr:spPr>
        <a:xfrm>
          <a:off x="4584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118762</xdr:rowOff>
    </xdr:from>
    <xdr:ext cx="405111" cy="259045"/>
    <xdr:sp macro="" textlink="">
      <xdr:nvSpPr>
        <xdr:cNvPr id="172" name="【体育館・プール】&#10;有形固定資産減価償却率該当値テキスト"/>
        <xdr:cNvSpPr txBox="1"/>
      </xdr:nvSpPr>
      <xdr:spPr>
        <a:xfrm>
          <a:off x="4673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118745</xdr:rowOff>
    </xdr:from>
    <xdr:to>
      <xdr:col>20</xdr:col>
      <xdr:colOff>38100</xdr:colOff>
      <xdr:row>60</xdr:row>
      <xdr:rowOff>48895</xdr:rowOff>
    </xdr:to>
    <xdr:sp macro="" textlink="">
      <xdr:nvSpPr>
        <xdr:cNvPr id="173" name="楕円 172"/>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146685</xdr:rowOff>
    </xdr:from>
    <xdr:to>
      <xdr:col>24</xdr:col>
      <xdr:colOff>63500</xdr:colOff>
      <xdr:row>59</xdr:row>
      <xdr:rowOff>169545</xdr:rowOff>
    </xdr:to>
    <xdr:cxnSp macro="">
      <xdr:nvCxnSpPr>
        <xdr:cNvPr id="174" name="直線コネクタ 173"/>
        <xdr:cNvCxnSpPr/>
      </xdr:nvCxnSpPr>
      <xdr:spPr>
        <a:xfrm flipV="1">
          <a:off x="3797300" y="102622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xdr:rowOff>
    </xdr:from>
    <xdr:to>
      <xdr:col>15</xdr:col>
      <xdr:colOff>101600</xdr:colOff>
      <xdr:row>60</xdr:row>
      <xdr:rowOff>106045</xdr:rowOff>
    </xdr:to>
    <xdr:sp macro="" textlink="">
      <xdr:nvSpPr>
        <xdr:cNvPr id="175" name="楕円 174"/>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55245</xdr:rowOff>
    </xdr:to>
    <xdr:cxnSp macro="">
      <xdr:nvCxnSpPr>
        <xdr:cNvPr id="176" name="直線コネクタ 175"/>
        <xdr:cNvCxnSpPr/>
      </xdr:nvCxnSpPr>
      <xdr:spPr>
        <a:xfrm flipV="1">
          <a:off x="2908300" y="102850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77" name="楕円 176"/>
        <xdr:cNvSpPr/>
      </xdr:nvSpPr>
      <xdr:spPr>
        <a:xfrm>
          <a:off x="1968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17145</xdr:rowOff>
    </xdr:from>
    <xdr:to>
      <xdr:col>15</xdr:col>
      <xdr:colOff>50800</xdr:colOff>
      <xdr:row>60</xdr:row>
      <xdr:rowOff>55245</xdr:rowOff>
    </xdr:to>
    <xdr:cxnSp macro="">
      <xdr:nvCxnSpPr>
        <xdr:cNvPr id="178" name="直線コネクタ 177"/>
        <xdr:cNvCxnSpPr/>
      </xdr:nvCxnSpPr>
      <xdr:spPr>
        <a:xfrm>
          <a:off x="2019300" y="103041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40022</xdr:rowOff>
    </xdr:from>
    <xdr:ext cx="405111" cy="259045"/>
    <xdr:sp macro="" textlink="">
      <xdr:nvSpPr>
        <xdr:cNvPr id="182" name="n_1main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183" name="n_2mainValue【体育館・プール】&#10;有形固定資産減価償却率"/>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84" name="n_3main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17780</xdr:rowOff>
    </xdr:from>
    <xdr:to>
      <xdr:col>55</xdr:col>
      <xdr:colOff>50800</xdr:colOff>
      <xdr:row>63</xdr:row>
      <xdr:rowOff>119380</xdr:rowOff>
    </xdr:to>
    <xdr:sp macro="" textlink="">
      <xdr:nvSpPr>
        <xdr:cNvPr id="221" name="楕円 220"/>
        <xdr:cNvSpPr/>
      </xdr:nvSpPr>
      <xdr:spPr>
        <a:xfrm>
          <a:off x="10426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113250</xdr:rowOff>
    </xdr:from>
    <xdr:ext cx="469744" cy="259045"/>
    <xdr:sp macro="" textlink="">
      <xdr:nvSpPr>
        <xdr:cNvPr id="222" name="【体育館・プール】&#10;一人当たり面積該当値テキスト"/>
        <xdr:cNvSpPr txBox="1"/>
      </xdr:nvSpPr>
      <xdr:spPr>
        <a:xfrm>
          <a:off x="10515600" y="107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17323</xdr:rowOff>
    </xdr:from>
    <xdr:to>
      <xdr:col>50</xdr:col>
      <xdr:colOff>165100</xdr:colOff>
      <xdr:row>63</xdr:row>
      <xdr:rowOff>118923</xdr:rowOff>
    </xdr:to>
    <xdr:sp macro="" textlink="">
      <xdr:nvSpPr>
        <xdr:cNvPr id="223" name="楕円 222"/>
        <xdr:cNvSpPr/>
      </xdr:nvSpPr>
      <xdr:spPr>
        <a:xfrm>
          <a:off x="9588500" y="108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68123</xdr:rowOff>
    </xdr:from>
    <xdr:to>
      <xdr:col>55</xdr:col>
      <xdr:colOff>0</xdr:colOff>
      <xdr:row>63</xdr:row>
      <xdr:rowOff>68580</xdr:rowOff>
    </xdr:to>
    <xdr:cxnSp macro="">
      <xdr:nvCxnSpPr>
        <xdr:cNvPr id="224" name="直線コネクタ 223"/>
        <xdr:cNvCxnSpPr/>
      </xdr:nvCxnSpPr>
      <xdr:spPr>
        <a:xfrm>
          <a:off x="9639300" y="1086947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30582</xdr:rowOff>
    </xdr:from>
    <xdr:to>
      <xdr:col>46</xdr:col>
      <xdr:colOff>38100</xdr:colOff>
      <xdr:row>63</xdr:row>
      <xdr:rowOff>132182</xdr:rowOff>
    </xdr:to>
    <xdr:sp macro="" textlink="">
      <xdr:nvSpPr>
        <xdr:cNvPr id="225" name="楕円 224"/>
        <xdr:cNvSpPr/>
      </xdr:nvSpPr>
      <xdr:spPr>
        <a:xfrm>
          <a:off x="8699500" y="108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68123</xdr:rowOff>
    </xdr:from>
    <xdr:to>
      <xdr:col>50</xdr:col>
      <xdr:colOff>114300</xdr:colOff>
      <xdr:row>63</xdr:row>
      <xdr:rowOff>81382</xdr:rowOff>
    </xdr:to>
    <xdr:cxnSp macro="">
      <xdr:nvCxnSpPr>
        <xdr:cNvPr id="226" name="直線コネクタ 225"/>
        <xdr:cNvCxnSpPr/>
      </xdr:nvCxnSpPr>
      <xdr:spPr>
        <a:xfrm flipV="1">
          <a:off x="8750300" y="10869473"/>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17323</xdr:rowOff>
    </xdr:from>
    <xdr:to>
      <xdr:col>41</xdr:col>
      <xdr:colOff>101600</xdr:colOff>
      <xdr:row>63</xdr:row>
      <xdr:rowOff>118923</xdr:rowOff>
    </xdr:to>
    <xdr:sp macro="" textlink="">
      <xdr:nvSpPr>
        <xdr:cNvPr id="227" name="楕円 226"/>
        <xdr:cNvSpPr/>
      </xdr:nvSpPr>
      <xdr:spPr>
        <a:xfrm>
          <a:off x="7810500" y="108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68123</xdr:rowOff>
    </xdr:from>
    <xdr:to>
      <xdr:col>45</xdr:col>
      <xdr:colOff>177800</xdr:colOff>
      <xdr:row>63</xdr:row>
      <xdr:rowOff>81382</xdr:rowOff>
    </xdr:to>
    <xdr:cxnSp macro="">
      <xdr:nvCxnSpPr>
        <xdr:cNvPr id="228" name="直線コネクタ 227"/>
        <xdr:cNvCxnSpPr/>
      </xdr:nvCxnSpPr>
      <xdr:spPr>
        <a:xfrm>
          <a:off x="7861300" y="10869473"/>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110050</xdr:rowOff>
    </xdr:from>
    <xdr:ext cx="469744" cy="259045"/>
    <xdr:sp macro="" textlink="">
      <xdr:nvSpPr>
        <xdr:cNvPr id="232" name="n_1mainValue【体育館・プール】&#10;一人当たり面積"/>
        <xdr:cNvSpPr txBox="1"/>
      </xdr:nvSpPr>
      <xdr:spPr>
        <a:xfrm>
          <a:off x="9391727" y="1091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123309</xdr:rowOff>
    </xdr:from>
    <xdr:ext cx="469744" cy="259045"/>
    <xdr:sp macro="" textlink="">
      <xdr:nvSpPr>
        <xdr:cNvPr id="233" name="n_2mainValue【体育館・プール】&#10;一人当たり面積"/>
        <xdr:cNvSpPr txBox="1"/>
      </xdr:nvSpPr>
      <xdr:spPr>
        <a:xfrm>
          <a:off x="8515427" y="109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110050</xdr:rowOff>
    </xdr:from>
    <xdr:ext cx="469744" cy="259045"/>
    <xdr:sp macro="" textlink="">
      <xdr:nvSpPr>
        <xdr:cNvPr id="234" name="n_3mainValue【体育館・プール】&#10;一人当たり面積"/>
        <xdr:cNvSpPr txBox="1"/>
      </xdr:nvSpPr>
      <xdr:spPr>
        <a:xfrm>
          <a:off x="7626427" y="1091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42545</xdr:rowOff>
    </xdr:from>
    <xdr:to>
      <xdr:col>24</xdr:col>
      <xdr:colOff>114300</xdr:colOff>
      <xdr:row>80</xdr:row>
      <xdr:rowOff>144145</xdr:rowOff>
    </xdr:to>
    <xdr:sp macro="" textlink="">
      <xdr:nvSpPr>
        <xdr:cNvPr id="274" name="楕円 273"/>
        <xdr:cNvSpPr/>
      </xdr:nvSpPr>
      <xdr:spPr>
        <a:xfrm>
          <a:off x="45847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65422</xdr:rowOff>
    </xdr:from>
    <xdr:ext cx="405111" cy="259045"/>
    <xdr:sp macro="" textlink="">
      <xdr:nvSpPr>
        <xdr:cNvPr id="275" name="【福祉施設】&#10;有形固定資産減価償却率該当値テキスト"/>
        <xdr:cNvSpPr txBox="1"/>
      </xdr:nvSpPr>
      <xdr:spPr>
        <a:xfrm>
          <a:off x="4673600"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73025</xdr:rowOff>
    </xdr:from>
    <xdr:to>
      <xdr:col>20</xdr:col>
      <xdr:colOff>38100</xdr:colOff>
      <xdr:row>81</xdr:row>
      <xdr:rowOff>3175</xdr:rowOff>
    </xdr:to>
    <xdr:sp macro="" textlink="">
      <xdr:nvSpPr>
        <xdr:cNvPr id="276" name="楕円 275"/>
        <xdr:cNvSpPr/>
      </xdr:nvSpPr>
      <xdr:spPr>
        <a:xfrm>
          <a:off x="3746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93345</xdr:rowOff>
    </xdr:from>
    <xdr:to>
      <xdr:col>24</xdr:col>
      <xdr:colOff>63500</xdr:colOff>
      <xdr:row>80</xdr:row>
      <xdr:rowOff>123825</xdr:rowOff>
    </xdr:to>
    <xdr:cxnSp macro="">
      <xdr:nvCxnSpPr>
        <xdr:cNvPr id="277" name="直線コネクタ 276"/>
        <xdr:cNvCxnSpPr/>
      </xdr:nvCxnSpPr>
      <xdr:spPr>
        <a:xfrm flipV="1">
          <a:off x="3797300" y="138093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116839</xdr:rowOff>
    </xdr:from>
    <xdr:to>
      <xdr:col>15</xdr:col>
      <xdr:colOff>101600</xdr:colOff>
      <xdr:row>81</xdr:row>
      <xdr:rowOff>46989</xdr:rowOff>
    </xdr:to>
    <xdr:sp macro="" textlink="">
      <xdr:nvSpPr>
        <xdr:cNvPr id="278" name="楕円 277"/>
        <xdr:cNvSpPr/>
      </xdr:nvSpPr>
      <xdr:spPr>
        <a:xfrm>
          <a:off x="2857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123825</xdr:rowOff>
    </xdr:from>
    <xdr:to>
      <xdr:col>19</xdr:col>
      <xdr:colOff>177800</xdr:colOff>
      <xdr:row>80</xdr:row>
      <xdr:rowOff>167639</xdr:rowOff>
    </xdr:to>
    <xdr:cxnSp macro="">
      <xdr:nvCxnSpPr>
        <xdr:cNvPr id="279" name="直線コネクタ 278"/>
        <xdr:cNvCxnSpPr/>
      </xdr:nvCxnSpPr>
      <xdr:spPr>
        <a:xfrm flipV="1">
          <a:off x="2908300" y="138398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楕円 279"/>
        <xdr:cNvSpPr/>
      </xdr:nvSpPr>
      <xdr:spPr>
        <a:xfrm>
          <a:off x="1968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167639</xdr:rowOff>
    </xdr:from>
    <xdr:to>
      <xdr:col>15</xdr:col>
      <xdr:colOff>50800</xdr:colOff>
      <xdr:row>81</xdr:row>
      <xdr:rowOff>45720</xdr:rowOff>
    </xdr:to>
    <xdr:cxnSp macro="">
      <xdr:nvCxnSpPr>
        <xdr:cNvPr id="281" name="直線コネクタ 280"/>
        <xdr:cNvCxnSpPr/>
      </xdr:nvCxnSpPr>
      <xdr:spPr>
        <a:xfrm flipV="1">
          <a:off x="2019300" y="138836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19702</xdr:rowOff>
    </xdr:from>
    <xdr:ext cx="405111" cy="259045"/>
    <xdr:sp macro="" textlink="">
      <xdr:nvSpPr>
        <xdr:cNvPr id="285" name="n_1mainValue【福祉施設】&#10;有形固定資産減価償却率"/>
        <xdr:cNvSpPr txBox="1"/>
      </xdr:nvSpPr>
      <xdr:spPr>
        <a:xfrm>
          <a:off x="35820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63516</xdr:rowOff>
    </xdr:from>
    <xdr:ext cx="405111" cy="259045"/>
    <xdr:sp macro="" textlink="">
      <xdr:nvSpPr>
        <xdr:cNvPr id="286" name="n_2mainValue【福祉施設】&#10;有形固定資産減価償却率"/>
        <xdr:cNvSpPr txBox="1"/>
      </xdr:nvSpPr>
      <xdr:spPr>
        <a:xfrm>
          <a:off x="2705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87" name="n_3main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39370</xdr:rowOff>
    </xdr:from>
    <xdr:to>
      <xdr:col>55</xdr:col>
      <xdr:colOff>50800</xdr:colOff>
      <xdr:row>86</xdr:row>
      <xdr:rowOff>140970</xdr:rowOff>
    </xdr:to>
    <xdr:sp macro="" textlink="">
      <xdr:nvSpPr>
        <xdr:cNvPr id="326" name="楕円 325"/>
        <xdr:cNvSpPr/>
      </xdr:nvSpPr>
      <xdr:spPr>
        <a:xfrm>
          <a:off x="104267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125747</xdr:rowOff>
    </xdr:from>
    <xdr:ext cx="469744" cy="259045"/>
    <xdr:sp macro="" textlink="">
      <xdr:nvSpPr>
        <xdr:cNvPr id="327" name="【福祉施設】&#10;一人当たり面積該当値テキスト"/>
        <xdr:cNvSpPr txBox="1"/>
      </xdr:nvSpPr>
      <xdr:spPr>
        <a:xfrm>
          <a:off x="10515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39370</xdr:rowOff>
    </xdr:from>
    <xdr:to>
      <xdr:col>50</xdr:col>
      <xdr:colOff>165100</xdr:colOff>
      <xdr:row>86</xdr:row>
      <xdr:rowOff>140970</xdr:rowOff>
    </xdr:to>
    <xdr:sp macro="" textlink="">
      <xdr:nvSpPr>
        <xdr:cNvPr id="328" name="楕円 327"/>
        <xdr:cNvSpPr/>
      </xdr:nvSpPr>
      <xdr:spPr>
        <a:xfrm>
          <a:off x="9588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90170</xdr:rowOff>
    </xdr:from>
    <xdr:to>
      <xdr:col>55</xdr:col>
      <xdr:colOff>0</xdr:colOff>
      <xdr:row>86</xdr:row>
      <xdr:rowOff>90170</xdr:rowOff>
    </xdr:to>
    <xdr:cxnSp macro="">
      <xdr:nvCxnSpPr>
        <xdr:cNvPr id="329" name="直線コネクタ 328"/>
        <xdr:cNvCxnSpPr/>
      </xdr:nvCxnSpPr>
      <xdr:spPr>
        <a:xfrm>
          <a:off x="9639300" y="14834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39370</xdr:rowOff>
    </xdr:from>
    <xdr:to>
      <xdr:col>46</xdr:col>
      <xdr:colOff>38100</xdr:colOff>
      <xdr:row>86</xdr:row>
      <xdr:rowOff>140970</xdr:rowOff>
    </xdr:to>
    <xdr:sp macro="" textlink="">
      <xdr:nvSpPr>
        <xdr:cNvPr id="330" name="楕円 329"/>
        <xdr:cNvSpPr/>
      </xdr:nvSpPr>
      <xdr:spPr>
        <a:xfrm>
          <a:off x="8699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90170</xdr:rowOff>
    </xdr:from>
    <xdr:to>
      <xdr:col>50</xdr:col>
      <xdr:colOff>114300</xdr:colOff>
      <xdr:row>86</xdr:row>
      <xdr:rowOff>90170</xdr:rowOff>
    </xdr:to>
    <xdr:cxnSp macro="">
      <xdr:nvCxnSpPr>
        <xdr:cNvPr id="331" name="直線コネクタ 330"/>
        <xdr:cNvCxnSpPr/>
      </xdr:nvCxnSpPr>
      <xdr:spPr>
        <a:xfrm>
          <a:off x="8750300" y="14834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38100</xdr:rowOff>
    </xdr:from>
    <xdr:to>
      <xdr:col>41</xdr:col>
      <xdr:colOff>101600</xdr:colOff>
      <xdr:row>86</xdr:row>
      <xdr:rowOff>139700</xdr:rowOff>
    </xdr:to>
    <xdr:sp macro="" textlink="">
      <xdr:nvSpPr>
        <xdr:cNvPr id="332" name="楕円 331"/>
        <xdr:cNvSpPr/>
      </xdr:nvSpPr>
      <xdr:spPr>
        <a:xfrm>
          <a:off x="7810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88900</xdr:rowOff>
    </xdr:from>
    <xdr:to>
      <xdr:col>45</xdr:col>
      <xdr:colOff>177800</xdr:colOff>
      <xdr:row>86</xdr:row>
      <xdr:rowOff>90170</xdr:rowOff>
    </xdr:to>
    <xdr:cxnSp macro="">
      <xdr:nvCxnSpPr>
        <xdr:cNvPr id="333" name="直線コネクタ 332"/>
        <xdr:cNvCxnSpPr/>
      </xdr:nvCxnSpPr>
      <xdr:spPr>
        <a:xfrm>
          <a:off x="7861300" y="148336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132097</xdr:rowOff>
    </xdr:from>
    <xdr:ext cx="469744" cy="259045"/>
    <xdr:sp macro="" textlink="">
      <xdr:nvSpPr>
        <xdr:cNvPr id="337" name="n_1mainValue【福祉施設】&#10;一人当たり面積"/>
        <xdr:cNvSpPr txBox="1"/>
      </xdr:nvSpPr>
      <xdr:spPr>
        <a:xfrm>
          <a:off x="9391727" y="1487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132097</xdr:rowOff>
    </xdr:from>
    <xdr:ext cx="469744" cy="259045"/>
    <xdr:sp macro="" textlink="">
      <xdr:nvSpPr>
        <xdr:cNvPr id="338" name="n_2mainValue【福祉施設】&#10;一人当たり面積"/>
        <xdr:cNvSpPr txBox="1"/>
      </xdr:nvSpPr>
      <xdr:spPr>
        <a:xfrm>
          <a:off x="8515427" y="1487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130827</xdr:rowOff>
    </xdr:from>
    <xdr:ext cx="469744" cy="259045"/>
    <xdr:sp macro="" textlink="">
      <xdr:nvSpPr>
        <xdr:cNvPr id="339" name="n_3mainValue【福祉施設】&#10;一人当たり面積"/>
        <xdr:cNvSpPr txBox="1"/>
      </xdr:nvSpPr>
      <xdr:spPr>
        <a:xfrm>
          <a:off x="7626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78" name="楕円 377"/>
        <xdr:cNvSpPr/>
      </xdr:nvSpPr>
      <xdr:spPr>
        <a:xfrm>
          <a:off x="4584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59707</xdr:rowOff>
    </xdr:from>
    <xdr:ext cx="405111" cy="259045"/>
    <xdr:sp macro="" textlink="">
      <xdr:nvSpPr>
        <xdr:cNvPr id="379" name="【市民会館】&#10;有形固定資産減価償却率該当値テキスト"/>
        <xdr:cNvSpPr txBox="1"/>
      </xdr:nvSpPr>
      <xdr:spPr>
        <a:xfrm>
          <a:off x="4673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64770</xdr:rowOff>
    </xdr:from>
    <xdr:to>
      <xdr:col>20</xdr:col>
      <xdr:colOff>38100</xdr:colOff>
      <xdr:row>103</xdr:row>
      <xdr:rowOff>166370</xdr:rowOff>
    </xdr:to>
    <xdr:sp macro="" textlink="">
      <xdr:nvSpPr>
        <xdr:cNvPr id="380" name="楕円 379"/>
        <xdr:cNvSpPr/>
      </xdr:nvSpPr>
      <xdr:spPr>
        <a:xfrm>
          <a:off x="3746500"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87630</xdr:rowOff>
    </xdr:from>
    <xdr:to>
      <xdr:col>24</xdr:col>
      <xdr:colOff>63500</xdr:colOff>
      <xdr:row>103</xdr:row>
      <xdr:rowOff>115570</xdr:rowOff>
    </xdr:to>
    <xdr:cxnSp macro="">
      <xdr:nvCxnSpPr>
        <xdr:cNvPr id="381" name="直線コネクタ 380"/>
        <xdr:cNvCxnSpPr/>
      </xdr:nvCxnSpPr>
      <xdr:spPr>
        <a:xfrm flipV="1">
          <a:off x="3797300" y="177469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92711</xdr:rowOff>
    </xdr:from>
    <xdr:to>
      <xdr:col>15</xdr:col>
      <xdr:colOff>101600</xdr:colOff>
      <xdr:row>104</xdr:row>
      <xdr:rowOff>22861</xdr:rowOff>
    </xdr:to>
    <xdr:sp macro="" textlink="">
      <xdr:nvSpPr>
        <xdr:cNvPr id="382" name="楕円 381"/>
        <xdr:cNvSpPr/>
      </xdr:nvSpPr>
      <xdr:spPr>
        <a:xfrm>
          <a:off x="2857500" y="177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115570</xdr:rowOff>
    </xdr:from>
    <xdr:to>
      <xdr:col>19</xdr:col>
      <xdr:colOff>177800</xdr:colOff>
      <xdr:row>103</xdr:row>
      <xdr:rowOff>143511</xdr:rowOff>
    </xdr:to>
    <xdr:cxnSp macro="">
      <xdr:nvCxnSpPr>
        <xdr:cNvPr id="383" name="直線コネクタ 382"/>
        <xdr:cNvCxnSpPr/>
      </xdr:nvCxnSpPr>
      <xdr:spPr>
        <a:xfrm flipV="1">
          <a:off x="2908300" y="177749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384" name="楕円 383"/>
        <xdr:cNvSpPr/>
      </xdr:nvSpPr>
      <xdr:spPr>
        <a:xfrm>
          <a:off x="1968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143511</xdr:rowOff>
    </xdr:from>
    <xdr:to>
      <xdr:col>15</xdr:col>
      <xdr:colOff>50800</xdr:colOff>
      <xdr:row>104</xdr:row>
      <xdr:rowOff>0</xdr:rowOff>
    </xdr:to>
    <xdr:cxnSp macro="">
      <xdr:nvCxnSpPr>
        <xdr:cNvPr id="385" name="直線コネクタ 384"/>
        <xdr:cNvCxnSpPr/>
      </xdr:nvCxnSpPr>
      <xdr:spPr>
        <a:xfrm flipV="1">
          <a:off x="2019300" y="178028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11447</xdr:rowOff>
    </xdr:from>
    <xdr:ext cx="405111" cy="259045"/>
    <xdr:sp macro="" textlink="">
      <xdr:nvSpPr>
        <xdr:cNvPr id="389" name="n_1mainValue【市民会館】&#10;有形固定資産減価償却率"/>
        <xdr:cNvSpPr txBox="1"/>
      </xdr:nvSpPr>
      <xdr:spPr>
        <a:xfrm>
          <a:off x="3582044"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39388</xdr:rowOff>
    </xdr:from>
    <xdr:ext cx="405111" cy="259045"/>
    <xdr:sp macro="" textlink="">
      <xdr:nvSpPr>
        <xdr:cNvPr id="390" name="n_2mainValue【市民会館】&#10;有形固定資産減価償却率"/>
        <xdr:cNvSpPr txBox="1"/>
      </xdr:nvSpPr>
      <xdr:spPr>
        <a:xfrm>
          <a:off x="2705744" y="1752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67327</xdr:rowOff>
    </xdr:from>
    <xdr:ext cx="405111" cy="259045"/>
    <xdr:sp macro="" textlink="">
      <xdr:nvSpPr>
        <xdr:cNvPr id="391" name="n_3mainValue【市民会館】&#10;有形固定資産減価償却率"/>
        <xdr:cNvSpPr txBox="1"/>
      </xdr:nvSpPr>
      <xdr:spPr>
        <a:xfrm>
          <a:off x="1816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20"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17780</xdr:rowOff>
    </xdr:from>
    <xdr:to>
      <xdr:col>55</xdr:col>
      <xdr:colOff>50800</xdr:colOff>
      <xdr:row>107</xdr:row>
      <xdr:rowOff>119380</xdr:rowOff>
    </xdr:to>
    <xdr:sp macro="" textlink="">
      <xdr:nvSpPr>
        <xdr:cNvPr id="430" name="楕円 429"/>
        <xdr:cNvSpPr/>
      </xdr:nvSpPr>
      <xdr:spPr>
        <a:xfrm>
          <a:off x="10426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167657</xdr:rowOff>
    </xdr:from>
    <xdr:ext cx="469744" cy="259045"/>
    <xdr:sp macro="" textlink="">
      <xdr:nvSpPr>
        <xdr:cNvPr id="431" name="【市民会館】&#10;一人当たり面積該当値テキスト"/>
        <xdr:cNvSpPr txBox="1"/>
      </xdr:nvSpPr>
      <xdr:spPr>
        <a:xfrm>
          <a:off x="10515600"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17780</xdr:rowOff>
    </xdr:from>
    <xdr:to>
      <xdr:col>50</xdr:col>
      <xdr:colOff>165100</xdr:colOff>
      <xdr:row>107</xdr:row>
      <xdr:rowOff>119380</xdr:rowOff>
    </xdr:to>
    <xdr:sp macro="" textlink="">
      <xdr:nvSpPr>
        <xdr:cNvPr id="432" name="楕円 431"/>
        <xdr:cNvSpPr/>
      </xdr:nvSpPr>
      <xdr:spPr>
        <a:xfrm>
          <a:off x="9588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68580</xdr:rowOff>
    </xdr:from>
    <xdr:to>
      <xdr:col>55</xdr:col>
      <xdr:colOff>0</xdr:colOff>
      <xdr:row>107</xdr:row>
      <xdr:rowOff>68580</xdr:rowOff>
    </xdr:to>
    <xdr:cxnSp macro="">
      <xdr:nvCxnSpPr>
        <xdr:cNvPr id="433" name="直線コネクタ 432"/>
        <xdr:cNvCxnSpPr/>
      </xdr:nvCxnSpPr>
      <xdr:spPr>
        <a:xfrm>
          <a:off x="9639300" y="18413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15875</xdr:rowOff>
    </xdr:from>
    <xdr:to>
      <xdr:col>46</xdr:col>
      <xdr:colOff>38100</xdr:colOff>
      <xdr:row>107</xdr:row>
      <xdr:rowOff>117475</xdr:rowOff>
    </xdr:to>
    <xdr:sp macro="" textlink="">
      <xdr:nvSpPr>
        <xdr:cNvPr id="434" name="楕円 433"/>
        <xdr:cNvSpPr/>
      </xdr:nvSpPr>
      <xdr:spPr>
        <a:xfrm>
          <a:off x="8699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66675</xdr:rowOff>
    </xdr:from>
    <xdr:to>
      <xdr:col>50</xdr:col>
      <xdr:colOff>114300</xdr:colOff>
      <xdr:row>107</xdr:row>
      <xdr:rowOff>68580</xdr:rowOff>
    </xdr:to>
    <xdr:cxnSp macro="">
      <xdr:nvCxnSpPr>
        <xdr:cNvPr id="435" name="直線コネクタ 434"/>
        <xdr:cNvCxnSpPr/>
      </xdr:nvCxnSpPr>
      <xdr:spPr>
        <a:xfrm>
          <a:off x="8750300" y="184118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15875</xdr:rowOff>
    </xdr:from>
    <xdr:to>
      <xdr:col>41</xdr:col>
      <xdr:colOff>101600</xdr:colOff>
      <xdr:row>107</xdr:row>
      <xdr:rowOff>117475</xdr:rowOff>
    </xdr:to>
    <xdr:sp macro="" textlink="">
      <xdr:nvSpPr>
        <xdr:cNvPr id="436" name="楕円 435"/>
        <xdr:cNvSpPr/>
      </xdr:nvSpPr>
      <xdr:spPr>
        <a:xfrm>
          <a:off x="7810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66675</xdr:rowOff>
    </xdr:from>
    <xdr:to>
      <xdr:col>45</xdr:col>
      <xdr:colOff>177800</xdr:colOff>
      <xdr:row>107</xdr:row>
      <xdr:rowOff>66675</xdr:rowOff>
    </xdr:to>
    <xdr:cxnSp macro="">
      <xdr:nvCxnSpPr>
        <xdr:cNvPr id="437" name="直線コネクタ 436"/>
        <xdr:cNvCxnSpPr/>
      </xdr:nvCxnSpPr>
      <xdr:spPr>
        <a:xfrm>
          <a:off x="7861300" y="18411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40"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110507</xdr:rowOff>
    </xdr:from>
    <xdr:ext cx="469744" cy="259045"/>
    <xdr:sp macro="" textlink="">
      <xdr:nvSpPr>
        <xdr:cNvPr id="441" name="n_1mainValue【市民会館】&#10;一人当たり面積"/>
        <xdr:cNvSpPr txBox="1"/>
      </xdr:nvSpPr>
      <xdr:spPr>
        <a:xfrm>
          <a:off x="93917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108602</xdr:rowOff>
    </xdr:from>
    <xdr:ext cx="469744" cy="259045"/>
    <xdr:sp macro="" textlink="">
      <xdr:nvSpPr>
        <xdr:cNvPr id="442" name="n_2mainValue【市民会館】&#10;一人当たり面積"/>
        <xdr:cNvSpPr txBox="1"/>
      </xdr:nvSpPr>
      <xdr:spPr>
        <a:xfrm>
          <a:off x="8515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108602</xdr:rowOff>
    </xdr:from>
    <xdr:ext cx="469744" cy="259045"/>
    <xdr:sp macro="" textlink="">
      <xdr:nvSpPr>
        <xdr:cNvPr id="443" name="n_3mainValue【市民会館】&#10;一人当たり面積"/>
        <xdr:cNvSpPr txBox="1"/>
      </xdr:nvSpPr>
      <xdr:spPr>
        <a:xfrm>
          <a:off x="7626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84" name="楕円 483"/>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485" name="【一般廃棄物処理施設】&#10;有形固定資産減価償却率該当値テキスト"/>
        <xdr:cNvSpPr txBox="1"/>
      </xdr:nvSpPr>
      <xdr:spPr>
        <a:xfrm>
          <a:off x="16357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486" name="楕円 485"/>
        <xdr:cNvSpPr/>
      </xdr:nvSpPr>
      <xdr:spPr>
        <a:xfrm>
          <a:off x="15430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37</xdr:row>
      <xdr:rowOff>159476</xdr:rowOff>
    </xdr:to>
    <xdr:cxnSp macro="">
      <xdr:nvCxnSpPr>
        <xdr:cNvPr id="487" name="直線コネクタ 486"/>
        <xdr:cNvCxnSpPr/>
      </xdr:nvCxnSpPr>
      <xdr:spPr>
        <a:xfrm flipV="1">
          <a:off x="15481300" y="645414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488" name="楕円 487"/>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159476</xdr:rowOff>
    </xdr:to>
    <xdr:cxnSp macro="">
      <xdr:nvCxnSpPr>
        <xdr:cNvPr id="489" name="直線コネクタ 488"/>
        <xdr:cNvCxnSpPr/>
      </xdr:nvCxnSpPr>
      <xdr:spPr>
        <a:xfrm>
          <a:off x="14592300" y="644271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115207</xdr:rowOff>
    </xdr:from>
    <xdr:to>
      <xdr:col>72</xdr:col>
      <xdr:colOff>38100</xdr:colOff>
      <xdr:row>38</xdr:row>
      <xdr:rowOff>45357</xdr:rowOff>
    </xdr:to>
    <xdr:sp macro="" textlink="">
      <xdr:nvSpPr>
        <xdr:cNvPr id="490" name="楕円 489"/>
        <xdr:cNvSpPr/>
      </xdr:nvSpPr>
      <xdr:spPr>
        <a:xfrm>
          <a:off x="13652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166007</xdr:rowOff>
    </xdr:to>
    <xdr:cxnSp macro="">
      <xdr:nvCxnSpPr>
        <xdr:cNvPr id="491" name="直線コネクタ 490"/>
        <xdr:cNvCxnSpPr/>
      </xdr:nvCxnSpPr>
      <xdr:spPr>
        <a:xfrm flipV="1">
          <a:off x="13703300" y="644271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93"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94"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55353</xdr:rowOff>
    </xdr:from>
    <xdr:ext cx="405111" cy="259045"/>
    <xdr:sp macro="" textlink="">
      <xdr:nvSpPr>
        <xdr:cNvPr id="495" name="n_1mainValue【一般廃棄物処理施設】&#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140987</xdr:rowOff>
    </xdr:from>
    <xdr:ext cx="405111" cy="259045"/>
    <xdr:sp macro="" textlink="">
      <xdr:nvSpPr>
        <xdr:cNvPr id="496" name="n_2mainValue【一般廃棄物処理施設】&#10;有形固定資産減価償却率"/>
        <xdr:cNvSpPr txBox="1"/>
      </xdr:nvSpPr>
      <xdr:spPr>
        <a:xfrm>
          <a:off x="14389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36484</xdr:rowOff>
    </xdr:from>
    <xdr:ext cx="405111" cy="259045"/>
    <xdr:sp macro="" textlink="">
      <xdr:nvSpPr>
        <xdr:cNvPr id="497" name="n_3mainValue【一般廃棄物処理施設】&#10;有形固定資産減価償却率"/>
        <xdr:cNvSpPr txBox="1"/>
      </xdr:nvSpPr>
      <xdr:spPr>
        <a:xfrm>
          <a:off x="13500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38509</xdr:rowOff>
    </xdr:from>
    <xdr:to>
      <xdr:col>116</xdr:col>
      <xdr:colOff>114300</xdr:colOff>
      <xdr:row>42</xdr:row>
      <xdr:rowOff>140109</xdr:rowOff>
    </xdr:to>
    <xdr:sp macro="" textlink="">
      <xdr:nvSpPr>
        <xdr:cNvPr id="538" name="楕円 537"/>
        <xdr:cNvSpPr/>
      </xdr:nvSpPr>
      <xdr:spPr>
        <a:xfrm>
          <a:off x="22110700" y="72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34377" cy="259045"/>
    <xdr:sp macro="" textlink="">
      <xdr:nvSpPr>
        <xdr:cNvPr id="539" name="【一般廃棄物処理施設】&#10;一人当たり有形固定資産（償却資産）額該当値テキスト"/>
        <xdr:cNvSpPr txBox="1"/>
      </xdr:nvSpPr>
      <xdr:spPr>
        <a:xfrm>
          <a:off x="22199600" y="71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38498</xdr:rowOff>
    </xdr:from>
    <xdr:to>
      <xdr:col>112</xdr:col>
      <xdr:colOff>38100</xdr:colOff>
      <xdr:row>42</xdr:row>
      <xdr:rowOff>140098</xdr:rowOff>
    </xdr:to>
    <xdr:sp macro="" textlink="">
      <xdr:nvSpPr>
        <xdr:cNvPr id="540" name="楕円 539"/>
        <xdr:cNvSpPr/>
      </xdr:nvSpPr>
      <xdr:spPr>
        <a:xfrm>
          <a:off x="21272500" y="72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89298</xdr:rowOff>
    </xdr:from>
    <xdr:to>
      <xdr:col>116</xdr:col>
      <xdr:colOff>63500</xdr:colOff>
      <xdr:row>42</xdr:row>
      <xdr:rowOff>89309</xdr:rowOff>
    </xdr:to>
    <xdr:cxnSp macro="">
      <xdr:nvCxnSpPr>
        <xdr:cNvPr id="541" name="直線コネクタ 540"/>
        <xdr:cNvCxnSpPr/>
      </xdr:nvCxnSpPr>
      <xdr:spPr>
        <a:xfrm>
          <a:off x="21323300" y="7290198"/>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38694</xdr:rowOff>
    </xdr:from>
    <xdr:to>
      <xdr:col>107</xdr:col>
      <xdr:colOff>101600</xdr:colOff>
      <xdr:row>42</xdr:row>
      <xdr:rowOff>140294</xdr:rowOff>
    </xdr:to>
    <xdr:sp macro="" textlink="">
      <xdr:nvSpPr>
        <xdr:cNvPr id="542" name="楕円 541"/>
        <xdr:cNvSpPr/>
      </xdr:nvSpPr>
      <xdr:spPr>
        <a:xfrm>
          <a:off x="20383500" y="72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89298</xdr:rowOff>
    </xdr:from>
    <xdr:to>
      <xdr:col>111</xdr:col>
      <xdr:colOff>177800</xdr:colOff>
      <xdr:row>42</xdr:row>
      <xdr:rowOff>89494</xdr:rowOff>
    </xdr:to>
    <xdr:cxnSp macro="">
      <xdr:nvCxnSpPr>
        <xdr:cNvPr id="543" name="直線コネクタ 542"/>
        <xdr:cNvCxnSpPr/>
      </xdr:nvCxnSpPr>
      <xdr:spPr>
        <a:xfrm flipV="1">
          <a:off x="20434300" y="729019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38798</xdr:rowOff>
    </xdr:from>
    <xdr:to>
      <xdr:col>102</xdr:col>
      <xdr:colOff>165100</xdr:colOff>
      <xdr:row>42</xdr:row>
      <xdr:rowOff>140398</xdr:rowOff>
    </xdr:to>
    <xdr:sp macro="" textlink="">
      <xdr:nvSpPr>
        <xdr:cNvPr id="544" name="楕円 543"/>
        <xdr:cNvSpPr/>
      </xdr:nvSpPr>
      <xdr:spPr>
        <a:xfrm>
          <a:off x="19494500" y="72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89494</xdr:rowOff>
    </xdr:from>
    <xdr:to>
      <xdr:col>107</xdr:col>
      <xdr:colOff>50800</xdr:colOff>
      <xdr:row>42</xdr:row>
      <xdr:rowOff>89598</xdr:rowOff>
    </xdr:to>
    <xdr:cxnSp macro="">
      <xdr:nvCxnSpPr>
        <xdr:cNvPr id="545" name="直線コネクタ 544"/>
        <xdr:cNvCxnSpPr/>
      </xdr:nvCxnSpPr>
      <xdr:spPr>
        <a:xfrm flipV="1">
          <a:off x="19545300" y="7290394"/>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47"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48"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131225</xdr:rowOff>
    </xdr:from>
    <xdr:ext cx="534377" cy="259045"/>
    <xdr:sp macro="" textlink="">
      <xdr:nvSpPr>
        <xdr:cNvPr id="549" name="n_1mainValue【一般廃棄物処理施設】&#10;一人当たり有形固定資産（償却資産）額"/>
        <xdr:cNvSpPr txBox="1"/>
      </xdr:nvSpPr>
      <xdr:spPr>
        <a:xfrm>
          <a:off x="21043411" y="733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131421</xdr:rowOff>
    </xdr:from>
    <xdr:ext cx="534377" cy="259045"/>
    <xdr:sp macro="" textlink="">
      <xdr:nvSpPr>
        <xdr:cNvPr id="550" name="n_2mainValue【一般廃棄物処理施設】&#10;一人当たり有形固定資産（償却資産）額"/>
        <xdr:cNvSpPr txBox="1"/>
      </xdr:nvSpPr>
      <xdr:spPr>
        <a:xfrm>
          <a:off x="20167111" y="73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131525</xdr:rowOff>
    </xdr:from>
    <xdr:ext cx="534377" cy="259045"/>
    <xdr:sp macro="" textlink="">
      <xdr:nvSpPr>
        <xdr:cNvPr id="551" name="n_3mainValue【一般廃棄物処理施設】&#10;一人当たり有形固定資産（償却資産）額"/>
        <xdr:cNvSpPr txBox="1"/>
      </xdr:nvSpPr>
      <xdr:spPr>
        <a:xfrm>
          <a:off x="19278111" y="733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77" name="直線コネクタ 57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7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79" name="直線コネクタ 57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1" name="直線コネクタ 58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82"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83" name="フローチャート: 判断 58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84" name="フローチャート: 判断 58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86" name="フローチャート: 判断 58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92" name="楕円 591"/>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593" name="【保健センター・保健所】&#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105954</xdr:rowOff>
    </xdr:from>
    <xdr:to>
      <xdr:col>81</xdr:col>
      <xdr:colOff>101600</xdr:colOff>
      <xdr:row>61</xdr:row>
      <xdr:rowOff>36104</xdr:rowOff>
    </xdr:to>
    <xdr:sp macro="" textlink="">
      <xdr:nvSpPr>
        <xdr:cNvPr id="594" name="楕円 593"/>
        <xdr:cNvSpPr/>
      </xdr:nvSpPr>
      <xdr:spPr>
        <a:xfrm>
          <a:off x="15430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156754</xdr:rowOff>
    </xdr:to>
    <xdr:cxnSp macro="">
      <xdr:nvCxnSpPr>
        <xdr:cNvPr id="595" name="直線コネクタ 594"/>
        <xdr:cNvCxnSpPr/>
      </xdr:nvCxnSpPr>
      <xdr:spPr>
        <a:xfrm flipV="1">
          <a:off x="15481300" y="1040130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148409</xdr:rowOff>
    </xdr:from>
    <xdr:to>
      <xdr:col>76</xdr:col>
      <xdr:colOff>165100</xdr:colOff>
      <xdr:row>61</xdr:row>
      <xdr:rowOff>78559</xdr:rowOff>
    </xdr:to>
    <xdr:sp macro="" textlink="">
      <xdr:nvSpPr>
        <xdr:cNvPr id="596" name="楕円 595"/>
        <xdr:cNvSpPr/>
      </xdr:nvSpPr>
      <xdr:spPr>
        <a:xfrm>
          <a:off x="14541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156754</xdr:rowOff>
    </xdr:from>
    <xdr:to>
      <xdr:col>81</xdr:col>
      <xdr:colOff>50800</xdr:colOff>
      <xdr:row>61</xdr:row>
      <xdr:rowOff>27759</xdr:rowOff>
    </xdr:to>
    <xdr:cxnSp macro="">
      <xdr:nvCxnSpPr>
        <xdr:cNvPr id="597" name="直線コネクタ 596"/>
        <xdr:cNvCxnSpPr/>
      </xdr:nvCxnSpPr>
      <xdr:spPr>
        <a:xfrm flipV="1">
          <a:off x="14592300" y="1044375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21046</xdr:rowOff>
    </xdr:from>
    <xdr:to>
      <xdr:col>72</xdr:col>
      <xdr:colOff>38100</xdr:colOff>
      <xdr:row>61</xdr:row>
      <xdr:rowOff>122646</xdr:rowOff>
    </xdr:to>
    <xdr:sp macro="" textlink="">
      <xdr:nvSpPr>
        <xdr:cNvPr id="598" name="楕円 597"/>
        <xdr:cNvSpPr/>
      </xdr:nvSpPr>
      <xdr:spPr>
        <a:xfrm>
          <a:off x="13652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27759</xdr:rowOff>
    </xdr:from>
    <xdr:to>
      <xdr:col>76</xdr:col>
      <xdr:colOff>114300</xdr:colOff>
      <xdr:row>61</xdr:row>
      <xdr:rowOff>71846</xdr:rowOff>
    </xdr:to>
    <xdr:cxnSp macro="">
      <xdr:nvCxnSpPr>
        <xdr:cNvPr id="599" name="直線コネクタ 598"/>
        <xdr:cNvCxnSpPr/>
      </xdr:nvCxnSpPr>
      <xdr:spPr>
        <a:xfrm flipV="1">
          <a:off x="13703300" y="1048620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600"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601"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602"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27231</xdr:rowOff>
    </xdr:from>
    <xdr:ext cx="405111" cy="259045"/>
    <xdr:sp macro="" textlink="">
      <xdr:nvSpPr>
        <xdr:cNvPr id="603" name="n_1mainValue【保健センター・保健所】&#10;有形固定資産減価償却率"/>
        <xdr:cNvSpPr txBox="1"/>
      </xdr:nvSpPr>
      <xdr:spPr>
        <a:xfrm>
          <a:off x="15266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69686</xdr:rowOff>
    </xdr:from>
    <xdr:ext cx="405111" cy="259045"/>
    <xdr:sp macro="" textlink="">
      <xdr:nvSpPr>
        <xdr:cNvPr id="604" name="n_2mainValue【保健センター・保健所】&#10;有形固定資産減価償却率"/>
        <xdr:cNvSpPr txBox="1"/>
      </xdr:nvSpPr>
      <xdr:spPr>
        <a:xfrm>
          <a:off x="14389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113773</xdr:rowOff>
    </xdr:from>
    <xdr:ext cx="405111" cy="259045"/>
    <xdr:sp macro="" textlink="">
      <xdr:nvSpPr>
        <xdr:cNvPr id="605" name="n_3mainValue【保健センター・保健所】&#10;有形固定資産減価償却率"/>
        <xdr:cNvSpPr txBox="1"/>
      </xdr:nvSpPr>
      <xdr:spPr>
        <a:xfrm>
          <a:off x="13500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629" name="直線コネクタ 628"/>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3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31" name="直線コネクタ 63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32"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33" name="直線コネクタ 632"/>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34"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35" name="フローチャート: 判断 63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36" name="フローチャート: 判断 635"/>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37" name="フローチャート: 判断 63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38" name="フローチャート: 判断 637"/>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644" name="楕円 643"/>
        <xdr:cNvSpPr/>
      </xdr:nvSpPr>
      <xdr:spPr>
        <a:xfrm>
          <a:off x="22110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13987</xdr:rowOff>
    </xdr:from>
    <xdr:ext cx="469744" cy="259045"/>
    <xdr:sp macro="" textlink="">
      <xdr:nvSpPr>
        <xdr:cNvPr id="645" name="【保健センター・保健所】&#10;一人当たり面積該当値テキスト"/>
        <xdr:cNvSpPr txBox="1"/>
      </xdr:nvSpPr>
      <xdr:spPr>
        <a:xfrm>
          <a:off x="22199600"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162560</xdr:rowOff>
    </xdr:from>
    <xdr:to>
      <xdr:col>112</xdr:col>
      <xdr:colOff>38100</xdr:colOff>
      <xdr:row>62</xdr:row>
      <xdr:rowOff>92710</xdr:rowOff>
    </xdr:to>
    <xdr:sp macro="" textlink="">
      <xdr:nvSpPr>
        <xdr:cNvPr id="646" name="楕円 645"/>
        <xdr:cNvSpPr/>
      </xdr:nvSpPr>
      <xdr:spPr>
        <a:xfrm>
          <a:off x="21272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41910</xdr:rowOff>
    </xdr:from>
    <xdr:to>
      <xdr:col>116</xdr:col>
      <xdr:colOff>63500</xdr:colOff>
      <xdr:row>62</xdr:row>
      <xdr:rowOff>41910</xdr:rowOff>
    </xdr:to>
    <xdr:cxnSp macro="">
      <xdr:nvCxnSpPr>
        <xdr:cNvPr id="647" name="直線コネクタ 646"/>
        <xdr:cNvCxnSpPr/>
      </xdr:nvCxnSpPr>
      <xdr:spPr>
        <a:xfrm>
          <a:off x="21323300" y="106718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xdr:rowOff>
    </xdr:from>
    <xdr:to>
      <xdr:col>107</xdr:col>
      <xdr:colOff>101600</xdr:colOff>
      <xdr:row>62</xdr:row>
      <xdr:rowOff>107950</xdr:rowOff>
    </xdr:to>
    <xdr:sp macro="" textlink="">
      <xdr:nvSpPr>
        <xdr:cNvPr id="648" name="楕円 647"/>
        <xdr:cNvSpPr/>
      </xdr:nvSpPr>
      <xdr:spPr>
        <a:xfrm>
          <a:off x="2038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41910</xdr:rowOff>
    </xdr:from>
    <xdr:to>
      <xdr:col>111</xdr:col>
      <xdr:colOff>177800</xdr:colOff>
      <xdr:row>62</xdr:row>
      <xdr:rowOff>57150</xdr:rowOff>
    </xdr:to>
    <xdr:cxnSp macro="">
      <xdr:nvCxnSpPr>
        <xdr:cNvPr id="649" name="直線コネクタ 648"/>
        <xdr:cNvCxnSpPr/>
      </xdr:nvCxnSpPr>
      <xdr:spPr>
        <a:xfrm flipV="1">
          <a:off x="20434300" y="10671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650" name="楕円 649"/>
        <xdr:cNvSpPr/>
      </xdr:nvSpPr>
      <xdr:spPr>
        <a:xfrm>
          <a:off x="19494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57150</xdr:rowOff>
    </xdr:from>
    <xdr:to>
      <xdr:col>107</xdr:col>
      <xdr:colOff>50800</xdr:colOff>
      <xdr:row>62</xdr:row>
      <xdr:rowOff>57150</xdr:rowOff>
    </xdr:to>
    <xdr:cxnSp macro="">
      <xdr:nvCxnSpPr>
        <xdr:cNvPr id="651" name="直線コネクタ 650"/>
        <xdr:cNvCxnSpPr/>
      </xdr:nvCxnSpPr>
      <xdr:spPr>
        <a:xfrm>
          <a:off x="19545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652"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53"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654"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109237</xdr:rowOff>
    </xdr:from>
    <xdr:ext cx="469744" cy="259045"/>
    <xdr:sp macro="" textlink="">
      <xdr:nvSpPr>
        <xdr:cNvPr id="655" name="n_1mainValue【保健センター・保健所】&#10;一人当たり面積"/>
        <xdr:cNvSpPr txBox="1"/>
      </xdr:nvSpPr>
      <xdr:spPr>
        <a:xfrm>
          <a:off x="210757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656" name="n_2mainValue【保健センター・保健所】&#10;一人当たり面積"/>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657" name="n_3mainValue【保健センター・保健所】&#10;一人当たり面積"/>
        <xdr:cNvSpPr txBox="1"/>
      </xdr:nvSpPr>
      <xdr:spPr>
        <a:xfrm>
          <a:off x="19310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83" name="直線コネクタ 68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8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85" name="直線コネクタ 68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8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87" name="直線コネクタ 68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8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89" name="フローチャート: 判断 68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90" name="フローチャート: 判断 68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91" name="フローチャート: 判断 69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2" name="フローチャート: 判断 69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129358</xdr:rowOff>
    </xdr:from>
    <xdr:to>
      <xdr:col>85</xdr:col>
      <xdr:colOff>177800</xdr:colOff>
      <xdr:row>80</xdr:row>
      <xdr:rowOff>59508</xdr:rowOff>
    </xdr:to>
    <xdr:sp macro="" textlink="">
      <xdr:nvSpPr>
        <xdr:cNvPr id="698" name="楕円 697"/>
        <xdr:cNvSpPr/>
      </xdr:nvSpPr>
      <xdr:spPr>
        <a:xfrm>
          <a:off x="162687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152235</xdr:rowOff>
    </xdr:from>
    <xdr:ext cx="405111" cy="259045"/>
    <xdr:sp macro="" textlink="">
      <xdr:nvSpPr>
        <xdr:cNvPr id="699" name="【消防施設】&#10;有形固定資産減価償却率該当値テキスト"/>
        <xdr:cNvSpPr txBox="1"/>
      </xdr:nvSpPr>
      <xdr:spPr>
        <a:xfrm>
          <a:off x="16357600" y="1352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155484</xdr:rowOff>
    </xdr:from>
    <xdr:to>
      <xdr:col>81</xdr:col>
      <xdr:colOff>101600</xdr:colOff>
      <xdr:row>80</xdr:row>
      <xdr:rowOff>85634</xdr:rowOff>
    </xdr:to>
    <xdr:sp macro="" textlink="">
      <xdr:nvSpPr>
        <xdr:cNvPr id="700" name="楕円 699"/>
        <xdr:cNvSpPr/>
      </xdr:nvSpPr>
      <xdr:spPr>
        <a:xfrm>
          <a:off x="15430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8708</xdr:rowOff>
    </xdr:from>
    <xdr:to>
      <xdr:col>85</xdr:col>
      <xdr:colOff>127000</xdr:colOff>
      <xdr:row>80</xdr:row>
      <xdr:rowOff>34834</xdr:rowOff>
    </xdr:to>
    <xdr:cxnSp macro="">
      <xdr:nvCxnSpPr>
        <xdr:cNvPr id="701" name="直線コネクタ 700"/>
        <xdr:cNvCxnSpPr/>
      </xdr:nvCxnSpPr>
      <xdr:spPr>
        <a:xfrm flipV="1">
          <a:off x="15481300" y="137247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60779</xdr:rowOff>
    </xdr:from>
    <xdr:to>
      <xdr:col>76</xdr:col>
      <xdr:colOff>165100</xdr:colOff>
      <xdr:row>78</xdr:row>
      <xdr:rowOff>162379</xdr:rowOff>
    </xdr:to>
    <xdr:sp macro="" textlink="">
      <xdr:nvSpPr>
        <xdr:cNvPr id="702" name="楕円 701"/>
        <xdr:cNvSpPr/>
      </xdr:nvSpPr>
      <xdr:spPr>
        <a:xfrm>
          <a:off x="145415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111579</xdr:rowOff>
    </xdr:from>
    <xdr:to>
      <xdr:col>81</xdr:col>
      <xdr:colOff>50800</xdr:colOff>
      <xdr:row>80</xdr:row>
      <xdr:rowOff>34834</xdr:rowOff>
    </xdr:to>
    <xdr:cxnSp macro="">
      <xdr:nvCxnSpPr>
        <xdr:cNvPr id="703" name="直線コネクタ 702"/>
        <xdr:cNvCxnSpPr/>
      </xdr:nvCxnSpPr>
      <xdr:spPr>
        <a:xfrm>
          <a:off x="14592300" y="13484679"/>
          <a:ext cx="889000" cy="26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64044</xdr:rowOff>
    </xdr:from>
    <xdr:to>
      <xdr:col>72</xdr:col>
      <xdr:colOff>38100</xdr:colOff>
      <xdr:row>79</xdr:row>
      <xdr:rowOff>165644</xdr:rowOff>
    </xdr:to>
    <xdr:sp macro="" textlink="">
      <xdr:nvSpPr>
        <xdr:cNvPr id="704" name="楕円 703"/>
        <xdr:cNvSpPr/>
      </xdr:nvSpPr>
      <xdr:spPr>
        <a:xfrm>
          <a:off x="13652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111579</xdr:rowOff>
    </xdr:from>
    <xdr:to>
      <xdr:col>76</xdr:col>
      <xdr:colOff>114300</xdr:colOff>
      <xdr:row>79</xdr:row>
      <xdr:rowOff>114844</xdr:rowOff>
    </xdr:to>
    <xdr:cxnSp macro="">
      <xdr:nvCxnSpPr>
        <xdr:cNvPr id="705" name="直線コネクタ 704"/>
        <xdr:cNvCxnSpPr/>
      </xdr:nvCxnSpPr>
      <xdr:spPr>
        <a:xfrm flipV="1">
          <a:off x="13703300" y="13484679"/>
          <a:ext cx="8890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706"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707"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08"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102161</xdr:rowOff>
    </xdr:from>
    <xdr:ext cx="405111" cy="259045"/>
    <xdr:sp macro="" textlink="">
      <xdr:nvSpPr>
        <xdr:cNvPr id="709" name="n_1mainValue【消防施設】&#10;有形固定資産減価償却率"/>
        <xdr:cNvSpPr txBox="1"/>
      </xdr:nvSpPr>
      <xdr:spPr>
        <a:xfrm>
          <a:off x="152660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7456</xdr:rowOff>
    </xdr:from>
    <xdr:ext cx="405111" cy="259045"/>
    <xdr:sp macro="" textlink="">
      <xdr:nvSpPr>
        <xdr:cNvPr id="710" name="n_2mainValue【消防施設】&#10;有形固定資産減価償却率"/>
        <xdr:cNvSpPr txBox="1"/>
      </xdr:nvSpPr>
      <xdr:spPr>
        <a:xfrm>
          <a:off x="14389744" y="13209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10721</xdr:rowOff>
    </xdr:from>
    <xdr:ext cx="405111" cy="259045"/>
    <xdr:sp macro="" textlink="">
      <xdr:nvSpPr>
        <xdr:cNvPr id="711" name="n_3mainValue【消防施設】&#10;有形固定資産減価償却率"/>
        <xdr:cNvSpPr txBox="1"/>
      </xdr:nvSpPr>
      <xdr:spPr>
        <a:xfrm>
          <a:off x="13500744" y="1338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733" name="直線コネクタ 73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73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735" name="直線コネクタ 73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73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37" name="直線コネクタ 73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38"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39" name="フローチャート: 判断 73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40" name="フローチャート: 判断 73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41" name="フローチャート: 判断 74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42" name="フローチャート: 判断 74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112116</xdr:rowOff>
    </xdr:from>
    <xdr:to>
      <xdr:col>116</xdr:col>
      <xdr:colOff>114300</xdr:colOff>
      <xdr:row>86</xdr:row>
      <xdr:rowOff>42266</xdr:rowOff>
    </xdr:to>
    <xdr:sp macro="" textlink="">
      <xdr:nvSpPr>
        <xdr:cNvPr id="748" name="楕円 747"/>
        <xdr:cNvSpPr/>
      </xdr:nvSpPr>
      <xdr:spPr>
        <a:xfrm>
          <a:off x="221107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27043</xdr:rowOff>
    </xdr:from>
    <xdr:ext cx="469744" cy="259045"/>
    <xdr:sp macro="" textlink="">
      <xdr:nvSpPr>
        <xdr:cNvPr id="749" name="【消防施設】&#10;一人当たり面積該当値テキスト"/>
        <xdr:cNvSpPr txBox="1"/>
      </xdr:nvSpPr>
      <xdr:spPr>
        <a:xfrm>
          <a:off x="22199600" y="1460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112116</xdr:rowOff>
    </xdr:from>
    <xdr:to>
      <xdr:col>112</xdr:col>
      <xdr:colOff>38100</xdr:colOff>
      <xdr:row>86</xdr:row>
      <xdr:rowOff>42266</xdr:rowOff>
    </xdr:to>
    <xdr:sp macro="" textlink="">
      <xdr:nvSpPr>
        <xdr:cNvPr id="750" name="楕円 749"/>
        <xdr:cNvSpPr/>
      </xdr:nvSpPr>
      <xdr:spPr>
        <a:xfrm>
          <a:off x="21272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162916</xdr:rowOff>
    </xdr:from>
    <xdr:to>
      <xdr:col>116</xdr:col>
      <xdr:colOff>63500</xdr:colOff>
      <xdr:row>85</xdr:row>
      <xdr:rowOff>162916</xdr:rowOff>
    </xdr:to>
    <xdr:cxnSp macro="">
      <xdr:nvCxnSpPr>
        <xdr:cNvPr id="751" name="直線コネクタ 750"/>
        <xdr:cNvCxnSpPr/>
      </xdr:nvCxnSpPr>
      <xdr:spPr>
        <a:xfrm>
          <a:off x="21323300" y="14736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117602</xdr:rowOff>
    </xdr:from>
    <xdr:to>
      <xdr:col>107</xdr:col>
      <xdr:colOff>101600</xdr:colOff>
      <xdr:row>86</xdr:row>
      <xdr:rowOff>47752</xdr:rowOff>
    </xdr:to>
    <xdr:sp macro="" textlink="">
      <xdr:nvSpPr>
        <xdr:cNvPr id="752" name="楕円 751"/>
        <xdr:cNvSpPr/>
      </xdr:nvSpPr>
      <xdr:spPr>
        <a:xfrm>
          <a:off x="20383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162916</xdr:rowOff>
    </xdr:from>
    <xdr:to>
      <xdr:col>111</xdr:col>
      <xdr:colOff>177800</xdr:colOff>
      <xdr:row>85</xdr:row>
      <xdr:rowOff>168402</xdr:rowOff>
    </xdr:to>
    <xdr:cxnSp macro="">
      <xdr:nvCxnSpPr>
        <xdr:cNvPr id="753" name="直線コネクタ 752"/>
        <xdr:cNvCxnSpPr/>
      </xdr:nvCxnSpPr>
      <xdr:spPr>
        <a:xfrm flipV="1">
          <a:off x="20434300" y="1473616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117602</xdr:rowOff>
    </xdr:from>
    <xdr:to>
      <xdr:col>102</xdr:col>
      <xdr:colOff>165100</xdr:colOff>
      <xdr:row>86</xdr:row>
      <xdr:rowOff>47752</xdr:rowOff>
    </xdr:to>
    <xdr:sp macro="" textlink="">
      <xdr:nvSpPr>
        <xdr:cNvPr id="754" name="楕円 753"/>
        <xdr:cNvSpPr/>
      </xdr:nvSpPr>
      <xdr:spPr>
        <a:xfrm>
          <a:off x="19494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168402</xdr:rowOff>
    </xdr:from>
    <xdr:to>
      <xdr:col>107</xdr:col>
      <xdr:colOff>50800</xdr:colOff>
      <xdr:row>85</xdr:row>
      <xdr:rowOff>168402</xdr:rowOff>
    </xdr:to>
    <xdr:cxnSp macro="">
      <xdr:nvCxnSpPr>
        <xdr:cNvPr id="755" name="直線コネクタ 754"/>
        <xdr:cNvCxnSpPr/>
      </xdr:nvCxnSpPr>
      <xdr:spPr>
        <a:xfrm>
          <a:off x="19545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56"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57"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58"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33393</xdr:rowOff>
    </xdr:from>
    <xdr:ext cx="469744" cy="259045"/>
    <xdr:sp macro="" textlink="">
      <xdr:nvSpPr>
        <xdr:cNvPr id="759" name="n_1mainValue【消防施設】&#10;一人当たり面積"/>
        <xdr:cNvSpPr txBox="1"/>
      </xdr:nvSpPr>
      <xdr:spPr>
        <a:xfrm>
          <a:off x="210757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760" name="n_2mainValue【消防施設】&#10;一人当たり面積"/>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38879</xdr:rowOff>
    </xdr:from>
    <xdr:ext cx="469744" cy="259045"/>
    <xdr:sp macro="" textlink="">
      <xdr:nvSpPr>
        <xdr:cNvPr id="761" name="n_3mainValue【消防施設】&#10;一人当たり面積"/>
        <xdr:cNvSpPr txBox="1"/>
      </xdr:nvSpPr>
      <xdr:spPr>
        <a:xfrm>
          <a:off x="19310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1" name="テキスト ボックス 7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5" name="直線コネクタ 7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7" name="直線コネクタ 7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9" name="直線コネクタ 7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9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91" name="フローチャート: 判断 79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92" name="フローチャート: 判断 79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93" name="フローチャート: 判断 79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94" name="フローチャート: 判断 79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83820</xdr:rowOff>
    </xdr:from>
    <xdr:to>
      <xdr:col>85</xdr:col>
      <xdr:colOff>177800</xdr:colOff>
      <xdr:row>103</xdr:row>
      <xdr:rowOff>13970</xdr:rowOff>
    </xdr:to>
    <xdr:sp macro="" textlink="">
      <xdr:nvSpPr>
        <xdr:cNvPr id="800" name="楕円 799"/>
        <xdr:cNvSpPr/>
      </xdr:nvSpPr>
      <xdr:spPr>
        <a:xfrm>
          <a:off x="16268700" y="175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106697</xdr:rowOff>
    </xdr:from>
    <xdr:ext cx="405111" cy="259045"/>
    <xdr:sp macro="" textlink="">
      <xdr:nvSpPr>
        <xdr:cNvPr id="801" name="【庁舎】&#10;有形固定資産減価償却率該当値テキスト"/>
        <xdr:cNvSpPr txBox="1"/>
      </xdr:nvSpPr>
      <xdr:spPr>
        <a:xfrm>
          <a:off x="16357600"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109220</xdr:rowOff>
    </xdr:from>
    <xdr:to>
      <xdr:col>81</xdr:col>
      <xdr:colOff>101600</xdr:colOff>
      <xdr:row>103</xdr:row>
      <xdr:rowOff>39370</xdr:rowOff>
    </xdr:to>
    <xdr:sp macro="" textlink="">
      <xdr:nvSpPr>
        <xdr:cNvPr id="802" name="楕円 801"/>
        <xdr:cNvSpPr/>
      </xdr:nvSpPr>
      <xdr:spPr>
        <a:xfrm>
          <a:off x="15430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134620</xdr:rowOff>
    </xdr:from>
    <xdr:to>
      <xdr:col>85</xdr:col>
      <xdr:colOff>127000</xdr:colOff>
      <xdr:row>102</xdr:row>
      <xdr:rowOff>160020</xdr:rowOff>
    </xdr:to>
    <xdr:cxnSp macro="">
      <xdr:nvCxnSpPr>
        <xdr:cNvPr id="803" name="直線コネクタ 802"/>
        <xdr:cNvCxnSpPr/>
      </xdr:nvCxnSpPr>
      <xdr:spPr>
        <a:xfrm flipV="1">
          <a:off x="15481300" y="176225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134620</xdr:rowOff>
    </xdr:from>
    <xdr:to>
      <xdr:col>76</xdr:col>
      <xdr:colOff>165100</xdr:colOff>
      <xdr:row>103</xdr:row>
      <xdr:rowOff>64770</xdr:rowOff>
    </xdr:to>
    <xdr:sp macro="" textlink="">
      <xdr:nvSpPr>
        <xdr:cNvPr id="804" name="楕円 803"/>
        <xdr:cNvSpPr/>
      </xdr:nvSpPr>
      <xdr:spPr>
        <a:xfrm>
          <a:off x="14541500" y="1762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160020</xdr:rowOff>
    </xdr:from>
    <xdr:to>
      <xdr:col>81</xdr:col>
      <xdr:colOff>50800</xdr:colOff>
      <xdr:row>103</xdr:row>
      <xdr:rowOff>13970</xdr:rowOff>
    </xdr:to>
    <xdr:cxnSp macro="">
      <xdr:nvCxnSpPr>
        <xdr:cNvPr id="805" name="直線コネクタ 804"/>
        <xdr:cNvCxnSpPr/>
      </xdr:nvCxnSpPr>
      <xdr:spPr>
        <a:xfrm flipV="1">
          <a:off x="14592300" y="176479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77470</xdr:rowOff>
    </xdr:from>
    <xdr:to>
      <xdr:col>72</xdr:col>
      <xdr:colOff>38100</xdr:colOff>
      <xdr:row>103</xdr:row>
      <xdr:rowOff>7620</xdr:rowOff>
    </xdr:to>
    <xdr:sp macro="" textlink="">
      <xdr:nvSpPr>
        <xdr:cNvPr id="806" name="楕円 805"/>
        <xdr:cNvSpPr/>
      </xdr:nvSpPr>
      <xdr:spPr>
        <a:xfrm>
          <a:off x="13652500" y="175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128270</xdr:rowOff>
    </xdr:from>
    <xdr:to>
      <xdr:col>76</xdr:col>
      <xdr:colOff>114300</xdr:colOff>
      <xdr:row>103</xdr:row>
      <xdr:rowOff>13970</xdr:rowOff>
    </xdr:to>
    <xdr:cxnSp macro="">
      <xdr:nvCxnSpPr>
        <xdr:cNvPr id="807" name="直線コネクタ 806"/>
        <xdr:cNvCxnSpPr/>
      </xdr:nvCxnSpPr>
      <xdr:spPr>
        <a:xfrm>
          <a:off x="13703300" y="176161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808"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809"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810"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55897</xdr:rowOff>
    </xdr:from>
    <xdr:ext cx="405111" cy="259045"/>
    <xdr:sp macro="" textlink="">
      <xdr:nvSpPr>
        <xdr:cNvPr id="811" name="n_1mainValue【庁舎】&#10;有形固定資産減価償却率"/>
        <xdr:cNvSpPr txBox="1"/>
      </xdr:nvSpPr>
      <xdr:spPr>
        <a:xfrm>
          <a:off x="152660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81297</xdr:rowOff>
    </xdr:from>
    <xdr:ext cx="405111" cy="259045"/>
    <xdr:sp macro="" textlink="">
      <xdr:nvSpPr>
        <xdr:cNvPr id="812" name="n_2mainValue【庁舎】&#10;有形固定資産減価償却率"/>
        <xdr:cNvSpPr txBox="1"/>
      </xdr:nvSpPr>
      <xdr:spPr>
        <a:xfrm>
          <a:off x="14389744" y="1739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24147</xdr:rowOff>
    </xdr:from>
    <xdr:ext cx="405111" cy="259045"/>
    <xdr:sp macro="" textlink="">
      <xdr:nvSpPr>
        <xdr:cNvPr id="813" name="n_3mainValue【庁舎】&#10;有形固定資産減価償却率"/>
        <xdr:cNvSpPr txBox="1"/>
      </xdr:nvSpPr>
      <xdr:spPr>
        <a:xfrm>
          <a:off x="13500744" y="1734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4" name="直線コネクタ 8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5" name="テキスト ボックス 8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6" name="直線コネクタ 8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7" name="テキスト ボックス 8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8" name="直線コネクタ 8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9" name="テキスト ボックス 8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0" name="直線コネクタ 8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1" name="テキスト ボックス 8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2" name="直線コネクタ 8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3" name="テキスト ボックス 8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4" name="直線コネクタ 8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5" name="テキスト ボックス 8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839" name="直線コネクタ 83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84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841" name="直線コネクタ 84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84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43" name="直線コネクタ 84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44"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45" name="フローチャート: 判断 84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46" name="フローチャート: 判断 84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7" name="フローチャート: 判断 84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48" name="フローチャート: 判断 84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854" name="楕円 853"/>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23603</xdr:rowOff>
    </xdr:from>
    <xdr:ext cx="469744" cy="259045"/>
    <xdr:sp macro="" textlink="">
      <xdr:nvSpPr>
        <xdr:cNvPr id="855" name="【庁舎】&#10;一人当たり面積該当値テキスト"/>
        <xdr:cNvSpPr txBox="1"/>
      </xdr:nvSpPr>
      <xdr:spPr>
        <a:xfrm>
          <a:off x="22199600" y="183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107043</xdr:rowOff>
    </xdr:from>
    <xdr:to>
      <xdr:col>112</xdr:col>
      <xdr:colOff>38100</xdr:colOff>
      <xdr:row>108</xdr:row>
      <xdr:rowOff>37193</xdr:rowOff>
    </xdr:to>
    <xdr:sp macro="" textlink="">
      <xdr:nvSpPr>
        <xdr:cNvPr id="856" name="楕円 855"/>
        <xdr:cNvSpPr/>
      </xdr:nvSpPr>
      <xdr:spPr>
        <a:xfrm>
          <a:off x="21272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157843</xdr:rowOff>
    </xdr:from>
    <xdr:to>
      <xdr:col>116</xdr:col>
      <xdr:colOff>63500</xdr:colOff>
      <xdr:row>107</xdr:row>
      <xdr:rowOff>159476</xdr:rowOff>
    </xdr:to>
    <xdr:cxnSp macro="">
      <xdr:nvCxnSpPr>
        <xdr:cNvPr id="857" name="直線コネクタ 856"/>
        <xdr:cNvCxnSpPr/>
      </xdr:nvCxnSpPr>
      <xdr:spPr>
        <a:xfrm>
          <a:off x="21323300" y="1850299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107043</xdr:rowOff>
    </xdr:from>
    <xdr:to>
      <xdr:col>107</xdr:col>
      <xdr:colOff>101600</xdr:colOff>
      <xdr:row>108</xdr:row>
      <xdr:rowOff>37193</xdr:rowOff>
    </xdr:to>
    <xdr:sp macro="" textlink="">
      <xdr:nvSpPr>
        <xdr:cNvPr id="858" name="楕円 857"/>
        <xdr:cNvSpPr/>
      </xdr:nvSpPr>
      <xdr:spPr>
        <a:xfrm>
          <a:off x="20383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157843</xdr:rowOff>
    </xdr:from>
    <xdr:to>
      <xdr:col>111</xdr:col>
      <xdr:colOff>177800</xdr:colOff>
      <xdr:row>107</xdr:row>
      <xdr:rowOff>157843</xdr:rowOff>
    </xdr:to>
    <xdr:cxnSp macro="">
      <xdr:nvCxnSpPr>
        <xdr:cNvPr id="859" name="直線コネクタ 858"/>
        <xdr:cNvCxnSpPr/>
      </xdr:nvCxnSpPr>
      <xdr:spPr>
        <a:xfrm>
          <a:off x="20434300" y="18502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60" name="楕円 859"/>
        <xdr:cNvSpPr/>
      </xdr:nvSpPr>
      <xdr:spPr>
        <a:xfrm>
          <a:off x="19494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157843</xdr:rowOff>
    </xdr:to>
    <xdr:cxnSp macro="">
      <xdr:nvCxnSpPr>
        <xdr:cNvPr id="861" name="直線コネクタ 860"/>
        <xdr:cNvCxnSpPr/>
      </xdr:nvCxnSpPr>
      <xdr:spPr>
        <a:xfrm>
          <a:off x="19545300" y="1844584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62"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63"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64"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28320</xdr:rowOff>
    </xdr:from>
    <xdr:ext cx="469744" cy="259045"/>
    <xdr:sp macro="" textlink="">
      <xdr:nvSpPr>
        <xdr:cNvPr id="865" name="n_1mainValue【庁舎】&#10;一人当たり面積"/>
        <xdr:cNvSpPr txBox="1"/>
      </xdr:nvSpPr>
      <xdr:spPr>
        <a:xfrm>
          <a:off x="210757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28320</xdr:rowOff>
    </xdr:from>
    <xdr:ext cx="469744" cy="259045"/>
    <xdr:sp macro="" textlink="">
      <xdr:nvSpPr>
        <xdr:cNvPr id="866" name="n_2mainValue【庁舎】&#10;一人当たり面積"/>
        <xdr:cNvSpPr txBox="1"/>
      </xdr:nvSpPr>
      <xdr:spPr>
        <a:xfrm>
          <a:off x="201994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67" name="n_3mainValue【庁舎】&#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ほとんどの類型において、有形固定資産減価償却率は類似団体平均を上回っている。その中で、一般廃棄物処理施設については、類似団体比較すると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％以上高くなっている。ごみ処理施設等では、人口の増加、入域観光客の増加等に伴い、ごみの搬入量が増加傾向にあり、既存の施設規模での処理が厳しい状況にある。またし尿処理施設は、昭和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より稼働しており老朽化が進行している。ゴミ処理施設は、代替可能な施設がなく、また、施設を休止させることもできないため、今後のゴミ処理量も考慮に入れた建て替えを検討するとともに、内部設備においても、設備の更新を行い、ランニングコストの低減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49,562
49,046
229.15
27,333,639
26,503,423
566,102
13,974,174
21,038,772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財政基盤の強さを表す財政力指数は、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平成２８年度から類似団体内平均値を上回り、平成３０年度においても前年度と比較して０．０１の増となっている。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増の要因としては、基準財政需要額における公債費等は増額しているものの、市町村民税・固定資産税等の基準財政収入額が増加していることが挙げられる。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今後も市税等の徴収体制を強化し歳入確保に努める。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34925</xdr:rowOff>
    </xdr:to>
    <xdr:cxnSp macro="">
      <xdr:nvCxnSpPr>
        <xdr:cNvPr id="75" name="直線コネクタ 74"/>
        <xdr:cNvCxnSpPr/>
      </xdr:nvCxnSpPr>
      <xdr:spPr>
        <a:xfrm flipV="1">
          <a:off x="2336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75142</xdr:rowOff>
    </xdr:to>
    <xdr:cxnSp macro="">
      <xdr:nvCxnSpPr>
        <xdr:cNvPr id="78" name="直線コネクタ 77"/>
        <xdr:cNvCxnSpPr/>
      </xdr:nvCxnSpPr>
      <xdr:spPr>
        <a:xfrm flipV="1">
          <a:off x="1447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1" name="テキスト ボックス 90"/>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5" name="テキスト ボックス 94"/>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財政構造の弾力性を示す経常収支比率は、平成２６～２９年度まで改善傾向にあったが、平成３０年度は２．９ポイントの増となった。</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増の要因としては、市税等の収入は増加してはいるものの、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新庁舎建設事業が着工したことにより、</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これまで抑制してきた公債費が増加したことが挙げられる。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類似団体内平均値は下回っているが、今後、大規模事業等で公債費の増加が見込まれるため、事業の優先度を点検し経常経費の削減を図る。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109765</xdr:rowOff>
    </xdr:from>
    <xdr:to>
      <xdr:col>23</xdr:col>
      <xdr:colOff>133350</xdr:colOff>
      <xdr:row>59</xdr:row>
      <xdr:rowOff>38281</xdr:rowOff>
    </xdr:to>
    <xdr:cxnSp macro="">
      <xdr:nvCxnSpPr>
        <xdr:cNvPr id="134" name="直線コネクタ 133"/>
        <xdr:cNvCxnSpPr/>
      </xdr:nvCxnSpPr>
      <xdr:spPr>
        <a:xfrm>
          <a:off x="4114800" y="10053865"/>
          <a:ext cx="8382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109765</xdr:rowOff>
    </xdr:from>
    <xdr:to>
      <xdr:col>19</xdr:col>
      <xdr:colOff>133350</xdr:colOff>
      <xdr:row>58</xdr:row>
      <xdr:rowOff>123553</xdr:rowOff>
    </xdr:to>
    <xdr:cxnSp macro="">
      <xdr:nvCxnSpPr>
        <xdr:cNvPr id="137" name="直線コネクタ 136"/>
        <xdr:cNvCxnSpPr/>
      </xdr:nvCxnSpPr>
      <xdr:spPr>
        <a:xfrm flipV="1">
          <a:off x="3225800" y="1005386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123553</xdr:rowOff>
    </xdr:from>
    <xdr:to>
      <xdr:col>15</xdr:col>
      <xdr:colOff>82550</xdr:colOff>
      <xdr:row>58</xdr:row>
      <xdr:rowOff>137341</xdr:rowOff>
    </xdr:to>
    <xdr:cxnSp macro="">
      <xdr:nvCxnSpPr>
        <xdr:cNvPr id="140" name="直線コネクタ 139"/>
        <xdr:cNvCxnSpPr/>
      </xdr:nvCxnSpPr>
      <xdr:spPr>
        <a:xfrm flipV="1">
          <a:off x="2336800" y="1006765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137341</xdr:rowOff>
    </xdr:from>
    <xdr:to>
      <xdr:col>11</xdr:col>
      <xdr:colOff>31750</xdr:colOff>
      <xdr:row>58</xdr:row>
      <xdr:rowOff>154577</xdr:rowOff>
    </xdr:to>
    <xdr:cxnSp macro="">
      <xdr:nvCxnSpPr>
        <xdr:cNvPr id="143" name="直線コネクタ 142"/>
        <xdr:cNvCxnSpPr/>
      </xdr:nvCxnSpPr>
      <xdr:spPr>
        <a:xfrm flipV="1">
          <a:off x="1447800" y="1008144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158931</xdr:rowOff>
    </xdr:from>
    <xdr:to>
      <xdr:col>23</xdr:col>
      <xdr:colOff>184150</xdr:colOff>
      <xdr:row>59</xdr:row>
      <xdr:rowOff>89081</xdr:rowOff>
    </xdr:to>
    <xdr:sp macro="" textlink="">
      <xdr:nvSpPr>
        <xdr:cNvPr id="153" name="楕円 152"/>
        <xdr:cNvSpPr/>
      </xdr:nvSpPr>
      <xdr:spPr>
        <a:xfrm>
          <a:off x="49022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80208</xdr:rowOff>
    </xdr:from>
    <xdr:ext cx="762000" cy="259045"/>
    <xdr:sp macro="" textlink="">
      <xdr:nvSpPr>
        <xdr:cNvPr id="154" name="財政構造の弾力性該当値テキスト"/>
        <xdr:cNvSpPr txBox="1"/>
      </xdr:nvSpPr>
      <xdr:spPr>
        <a:xfrm>
          <a:off x="5041900" y="1002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58965</xdr:rowOff>
    </xdr:from>
    <xdr:to>
      <xdr:col>19</xdr:col>
      <xdr:colOff>184150</xdr:colOff>
      <xdr:row>58</xdr:row>
      <xdr:rowOff>160565</xdr:rowOff>
    </xdr:to>
    <xdr:sp macro="" textlink="">
      <xdr:nvSpPr>
        <xdr:cNvPr id="155" name="楕円 154"/>
        <xdr:cNvSpPr/>
      </xdr:nvSpPr>
      <xdr:spPr>
        <a:xfrm>
          <a:off x="4064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170742</xdr:rowOff>
    </xdr:from>
    <xdr:ext cx="736600" cy="259045"/>
    <xdr:sp macro="" textlink="">
      <xdr:nvSpPr>
        <xdr:cNvPr id="156" name="テキスト ボックス 155"/>
        <xdr:cNvSpPr txBox="1"/>
      </xdr:nvSpPr>
      <xdr:spPr>
        <a:xfrm>
          <a:off x="3733800" y="977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72753</xdr:rowOff>
    </xdr:from>
    <xdr:to>
      <xdr:col>15</xdr:col>
      <xdr:colOff>133350</xdr:colOff>
      <xdr:row>59</xdr:row>
      <xdr:rowOff>2903</xdr:rowOff>
    </xdr:to>
    <xdr:sp macro="" textlink="">
      <xdr:nvSpPr>
        <xdr:cNvPr id="157" name="楕円 156"/>
        <xdr:cNvSpPr/>
      </xdr:nvSpPr>
      <xdr:spPr>
        <a:xfrm>
          <a:off x="3175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13080</xdr:rowOff>
    </xdr:from>
    <xdr:ext cx="762000" cy="259045"/>
    <xdr:sp macro="" textlink="">
      <xdr:nvSpPr>
        <xdr:cNvPr id="158" name="テキスト ボックス 157"/>
        <xdr:cNvSpPr txBox="1"/>
      </xdr:nvSpPr>
      <xdr:spPr>
        <a:xfrm>
          <a:off x="2844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86541</xdr:rowOff>
    </xdr:from>
    <xdr:to>
      <xdr:col>11</xdr:col>
      <xdr:colOff>82550</xdr:colOff>
      <xdr:row>59</xdr:row>
      <xdr:rowOff>16691</xdr:rowOff>
    </xdr:to>
    <xdr:sp macro="" textlink="">
      <xdr:nvSpPr>
        <xdr:cNvPr id="159" name="楕円 158"/>
        <xdr:cNvSpPr/>
      </xdr:nvSpPr>
      <xdr:spPr>
        <a:xfrm>
          <a:off x="2286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26868</xdr:rowOff>
    </xdr:from>
    <xdr:ext cx="762000" cy="259045"/>
    <xdr:sp macro="" textlink="">
      <xdr:nvSpPr>
        <xdr:cNvPr id="160" name="テキスト ボックス 159"/>
        <xdr:cNvSpPr txBox="1"/>
      </xdr:nvSpPr>
      <xdr:spPr>
        <a:xfrm>
          <a:off x="1955800" y="979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103777</xdr:rowOff>
    </xdr:from>
    <xdr:to>
      <xdr:col>7</xdr:col>
      <xdr:colOff>31750</xdr:colOff>
      <xdr:row>59</xdr:row>
      <xdr:rowOff>33927</xdr:rowOff>
    </xdr:to>
    <xdr:sp macro="" textlink="">
      <xdr:nvSpPr>
        <xdr:cNvPr id="161" name="楕円 160"/>
        <xdr:cNvSpPr/>
      </xdr:nvSpPr>
      <xdr:spPr>
        <a:xfrm>
          <a:off x="1397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44104</xdr:rowOff>
    </xdr:from>
    <xdr:ext cx="762000" cy="259045"/>
    <xdr:sp macro="" textlink="">
      <xdr:nvSpPr>
        <xdr:cNvPr id="162" name="テキスト ボックス 161"/>
        <xdr:cNvSpPr txBox="1"/>
      </xdr:nvSpPr>
      <xdr:spPr>
        <a:xfrm>
          <a:off x="1066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の人件費・物件費は、各年度において類似団体内平均値を下回っているが、ここ数年で上昇傾向にある。主に物件費を要因としており、保有する公共施設の維持管理に費用がかか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公共施設の管理については、指定管理者制度の導入等により委託化を進めている施設もあり、今後のコスト削減が見込まれる。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116923</xdr:rowOff>
    </xdr:from>
    <xdr:to>
      <xdr:col>23</xdr:col>
      <xdr:colOff>133350</xdr:colOff>
      <xdr:row>83</xdr:row>
      <xdr:rowOff>124839</xdr:rowOff>
    </xdr:to>
    <xdr:cxnSp macro="">
      <xdr:nvCxnSpPr>
        <xdr:cNvPr id="193" name="直線コネクタ 192"/>
        <xdr:cNvCxnSpPr/>
      </xdr:nvCxnSpPr>
      <xdr:spPr>
        <a:xfrm>
          <a:off x="4114800" y="14347273"/>
          <a:ext cx="8382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84065</xdr:rowOff>
    </xdr:from>
    <xdr:to>
      <xdr:col>19</xdr:col>
      <xdr:colOff>133350</xdr:colOff>
      <xdr:row>83</xdr:row>
      <xdr:rowOff>116923</xdr:rowOff>
    </xdr:to>
    <xdr:cxnSp macro="">
      <xdr:nvCxnSpPr>
        <xdr:cNvPr id="196" name="直線コネクタ 195"/>
        <xdr:cNvCxnSpPr/>
      </xdr:nvCxnSpPr>
      <xdr:spPr>
        <a:xfrm>
          <a:off x="3225800" y="14314415"/>
          <a:ext cx="889000" cy="3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74492</xdr:rowOff>
    </xdr:from>
    <xdr:to>
      <xdr:col>15</xdr:col>
      <xdr:colOff>82550</xdr:colOff>
      <xdr:row>83</xdr:row>
      <xdr:rowOff>84065</xdr:rowOff>
    </xdr:to>
    <xdr:cxnSp macro="">
      <xdr:nvCxnSpPr>
        <xdr:cNvPr id="199" name="直線コネクタ 198"/>
        <xdr:cNvCxnSpPr/>
      </xdr:nvCxnSpPr>
      <xdr:spPr>
        <a:xfrm>
          <a:off x="2336800" y="14304842"/>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65979</xdr:rowOff>
    </xdr:from>
    <xdr:to>
      <xdr:col>11</xdr:col>
      <xdr:colOff>31750</xdr:colOff>
      <xdr:row>83</xdr:row>
      <xdr:rowOff>74492</xdr:rowOff>
    </xdr:to>
    <xdr:cxnSp macro="">
      <xdr:nvCxnSpPr>
        <xdr:cNvPr id="202" name="直線コネクタ 201"/>
        <xdr:cNvCxnSpPr/>
      </xdr:nvCxnSpPr>
      <xdr:spPr>
        <a:xfrm>
          <a:off x="1447800" y="14296329"/>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74039</xdr:rowOff>
    </xdr:from>
    <xdr:to>
      <xdr:col>23</xdr:col>
      <xdr:colOff>184150</xdr:colOff>
      <xdr:row>84</xdr:row>
      <xdr:rowOff>4189</xdr:rowOff>
    </xdr:to>
    <xdr:sp macro="" textlink="">
      <xdr:nvSpPr>
        <xdr:cNvPr id="212" name="楕円 211"/>
        <xdr:cNvSpPr/>
      </xdr:nvSpPr>
      <xdr:spPr>
        <a:xfrm>
          <a:off x="4902200" y="143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90566</xdr:rowOff>
    </xdr:from>
    <xdr:ext cx="762000" cy="259045"/>
    <xdr:sp macro="" textlink="">
      <xdr:nvSpPr>
        <xdr:cNvPr id="213" name="人件費・物件費等の状況該当値テキスト"/>
        <xdr:cNvSpPr txBox="1"/>
      </xdr:nvSpPr>
      <xdr:spPr>
        <a:xfrm>
          <a:off x="5041900" y="141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66123</xdr:rowOff>
    </xdr:from>
    <xdr:to>
      <xdr:col>19</xdr:col>
      <xdr:colOff>184150</xdr:colOff>
      <xdr:row>83</xdr:row>
      <xdr:rowOff>167723</xdr:rowOff>
    </xdr:to>
    <xdr:sp macro="" textlink="">
      <xdr:nvSpPr>
        <xdr:cNvPr id="214" name="楕円 213"/>
        <xdr:cNvSpPr/>
      </xdr:nvSpPr>
      <xdr:spPr>
        <a:xfrm>
          <a:off x="4064000" y="142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6450</xdr:rowOff>
    </xdr:from>
    <xdr:ext cx="736600" cy="259045"/>
    <xdr:sp macro="" textlink="">
      <xdr:nvSpPr>
        <xdr:cNvPr id="215" name="テキスト ボックス 214"/>
        <xdr:cNvSpPr txBox="1"/>
      </xdr:nvSpPr>
      <xdr:spPr>
        <a:xfrm>
          <a:off x="3733800" y="1406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33265</xdr:rowOff>
    </xdr:from>
    <xdr:to>
      <xdr:col>15</xdr:col>
      <xdr:colOff>133350</xdr:colOff>
      <xdr:row>83</xdr:row>
      <xdr:rowOff>134865</xdr:rowOff>
    </xdr:to>
    <xdr:sp macro="" textlink="">
      <xdr:nvSpPr>
        <xdr:cNvPr id="216" name="楕円 215"/>
        <xdr:cNvSpPr/>
      </xdr:nvSpPr>
      <xdr:spPr>
        <a:xfrm>
          <a:off x="3175000" y="142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145042</xdr:rowOff>
    </xdr:from>
    <xdr:ext cx="762000" cy="259045"/>
    <xdr:sp macro="" textlink="">
      <xdr:nvSpPr>
        <xdr:cNvPr id="217" name="テキスト ボックス 216"/>
        <xdr:cNvSpPr txBox="1"/>
      </xdr:nvSpPr>
      <xdr:spPr>
        <a:xfrm>
          <a:off x="2844800" y="1403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23692</xdr:rowOff>
    </xdr:from>
    <xdr:to>
      <xdr:col>11</xdr:col>
      <xdr:colOff>82550</xdr:colOff>
      <xdr:row>83</xdr:row>
      <xdr:rowOff>125292</xdr:rowOff>
    </xdr:to>
    <xdr:sp macro="" textlink="">
      <xdr:nvSpPr>
        <xdr:cNvPr id="218" name="楕円 217"/>
        <xdr:cNvSpPr/>
      </xdr:nvSpPr>
      <xdr:spPr>
        <a:xfrm>
          <a:off x="2286000" y="142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135469</xdr:rowOff>
    </xdr:from>
    <xdr:ext cx="762000" cy="259045"/>
    <xdr:sp macro="" textlink="">
      <xdr:nvSpPr>
        <xdr:cNvPr id="219" name="テキスト ボックス 218"/>
        <xdr:cNvSpPr txBox="1"/>
      </xdr:nvSpPr>
      <xdr:spPr>
        <a:xfrm>
          <a:off x="1955800" y="1402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15179</xdr:rowOff>
    </xdr:from>
    <xdr:to>
      <xdr:col>7</xdr:col>
      <xdr:colOff>31750</xdr:colOff>
      <xdr:row>83</xdr:row>
      <xdr:rowOff>116779</xdr:rowOff>
    </xdr:to>
    <xdr:sp macro="" textlink="">
      <xdr:nvSpPr>
        <xdr:cNvPr id="220" name="楕円 219"/>
        <xdr:cNvSpPr/>
      </xdr:nvSpPr>
      <xdr:spPr>
        <a:xfrm>
          <a:off x="1397000" y="142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126956</xdr:rowOff>
    </xdr:from>
    <xdr:ext cx="762000" cy="259045"/>
    <xdr:sp macro="" textlink="">
      <xdr:nvSpPr>
        <xdr:cNvPr id="221" name="テキスト ボックス 220"/>
        <xdr:cNvSpPr txBox="1"/>
      </xdr:nvSpPr>
      <xdr:spPr>
        <a:xfrm>
          <a:off x="1066800" y="1401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ラスパイレス指数については、平成２６年度から類似団体内平均値を下回っており、また全国市平均と比較しても下回っている。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170543</xdr:rowOff>
    </xdr:to>
    <xdr:cxnSp macro="">
      <xdr:nvCxnSpPr>
        <xdr:cNvPr id="257" name="直線コネクタ 256"/>
        <xdr:cNvCxnSpPr/>
      </xdr:nvCxnSpPr>
      <xdr:spPr>
        <a:xfrm>
          <a:off x="16179800" y="148463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101600</xdr:rowOff>
    </xdr:to>
    <xdr:cxnSp macro="">
      <xdr:nvCxnSpPr>
        <xdr:cNvPr id="260" name="直線コネクタ 259"/>
        <xdr:cNvCxnSpPr/>
      </xdr:nvCxnSpPr>
      <xdr:spPr>
        <a:xfrm>
          <a:off x="15290800" y="147888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44148</xdr:rowOff>
    </xdr:to>
    <xdr:cxnSp macro="">
      <xdr:nvCxnSpPr>
        <xdr:cNvPr id="263" name="直線コネクタ 262"/>
        <xdr:cNvCxnSpPr/>
      </xdr:nvCxnSpPr>
      <xdr:spPr>
        <a:xfrm>
          <a:off x="14401800" y="147543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9677</xdr:rowOff>
    </xdr:to>
    <xdr:cxnSp macro="">
      <xdr:nvCxnSpPr>
        <xdr:cNvPr id="266" name="直線コネクタ 265"/>
        <xdr:cNvCxnSpPr/>
      </xdr:nvCxnSpPr>
      <xdr:spPr>
        <a:xfrm>
          <a:off x="13512800" y="146854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6" name="楕円 275"/>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136270</xdr:rowOff>
    </xdr:from>
    <xdr:ext cx="762000" cy="259045"/>
    <xdr:sp macro="" textlink="">
      <xdr:nvSpPr>
        <xdr:cNvPr id="277" name="給与水準   （国との比較）該当値テキスト"/>
        <xdr:cNvSpPr txBox="1"/>
      </xdr:nvSpPr>
      <xdr:spPr>
        <a:xfrm>
          <a:off x="171069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9" name="テキスト ボックス 278"/>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0" name="楕円 279"/>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105125</xdr:rowOff>
    </xdr:from>
    <xdr:ext cx="762000" cy="259045"/>
    <xdr:sp macro="" textlink="">
      <xdr:nvSpPr>
        <xdr:cNvPr id="281" name="テキスト ボックス 280"/>
        <xdr:cNvSpPr txBox="1"/>
      </xdr:nvSpPr>
      <xdr:spPr>
        <a:xfrm>
          <a:off x="14909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2" name="楕円 281"/>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70654</xdr:rowOff>
    </xdr:from>
    <xdr:ext cx="762000" cy="259045"/>
    <xdr:sp macro="" textlink="">
      <xdr:nvSpPr>
        <xdr:cNvPr id="283" name="テキスト ボックス 282"/>
        <xdr:cNvSpPr txBox="1"/>
      </xdr:nvSpPr>
      <xdr:spPr>
        <a:xfrm>
          <a:off x="14020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4" name="楕円 283"/>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5" name="テキスト ボックス 28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人口千人当たりの職員数について、本市は離島であるがゆえに空港や港湾を保有しており、それらの施設管理にも職員配置が必要であるため、全国平均、沖縄県平均を上回っている。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今後、定員適正化計画に基づき、行政需要の変化等に対応するため必要に応じて適切な人員配置に努める。　</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85816</xdr:rowOff>
    </xdr:from>
    <xdr:to>
      <xdr:col>81</xdr:col>
      <xdr:colOff>44450</xdr:colOff>
      <xdr:row>62</xdr:row>
      <xdr:rowOff>86964</xdr:rowOff>
    </xdr:to>
    <xdr:cxnSp macro="">
      <xdr:nvCxnSpPr>
        <xdr:cNvPr id="322" name="直線コネクタ 321"/>
        <xdr:cNvCxnSpPr/>
      </xdr:nvCxnSpPr>
      <xdr:spPr>
        <a:xfrm flipV="1">
          <a:off x="16179800" y="10715716"/>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86964</xdr:rowOff>
    </xdr:from>
    <xdr:to>
      <xdr:col>77</xdr:col>
      <xdr:colOff>44450</xdr:colOff>
      <xdr:row>62</xdr:row>
      <xdr:rowOff>98455</xdr:rowOff>
    </xdr:to>
    <xdr:cxnSp macro="">
      <xdr:nvCxnSpPr>
        <xdr:cNvPr id="325" name="直線コネクタ 324"/>
        <xdr:cNvCxnSpPr/>
      </xdr:nvCxnSpPr>
      <xdr:spPr>
        <a:xfrm flipV="1">
          <a:off x="15290800" y="1071686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98455</xdr:rowOff>
    </xdr:from>
    <xdr:to>
      <xdr:col>72</xdr:col>
      <xdr:colOff>203200</xdr:colOff>
      <xdr:row>62</xdr:row>
      <xdr:rowOff>105349</xdr:rowOff>
    </xdr:to>
    <xdr:cxnSp macro="">
      <xdr:nvCxnSpPr>
        <xdr:cNvPr id="328" name="直線コネクタ 327"/>
        <xdr:cNvCxnSpPr/>
      </xdr:nvCxnSpPr>
      <xdr:spPr>
        <a:xfrm flipV="1">
          <a:off x="14401800" y="1072835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105349</xdr:rowOff>
    </xdr:from>
    <xdr:to>
      <xdr:col>68</xdr:col>
      <xdr:colOff>152400</xdr:colOff>
      <xdr:row>62</xdr:row>
      <xdr:rowOff>126033</xdr:rowOff>
    </xdr:to>
    <xdr:cxnSp macro="">
      <xdr:nvCxnSpPr>
        <xdr:cNvPr id="331" name="直線コネクタ 330"/>
        <xdr:cNvCxnSpPr/>
      </xdr:nvCxnSpPr>
      <xdr:spPr>
        <a:xfrm flipV="1">
          <a:off x="13512800" y="10735249"/>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35016</xdr:rowOff>
    </xdr:from>
    <xdr:to>
      <xdr:col>81</xdr:col>
      <xdr:colOff>95250</xdr:colOff>
      <xdr:row>62</xdr:row>
      <xdr:rowOff>136616</xdr:rowOff>
    </xdr:to>
    <xdr:sp macro="" textlink="">
      <xdr:nvSpPr>
        <xdr:cNvPr id="341" name="楕円 340"/>
        <xdr:cNvSpPr/>
      </xdr:nvSpPr>
      <xdr:spPr>
        <a:xfrm>
          <a:off x="16967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51543</xdr:rowOff>
    </xdr:from>
    <xdr:ext cx="762000" cy="259045"/>
    <xdr:sp macro="" textlink="">
      <xdr:nvSpPr>
        <xdr:cNvPr id="342" name="定員管理の状況該当値テキスト"/>
        <xdr:cNvSpPr txBox="1"/>
      </xdr:nvSpPr>
      <xdr:spPr>
        <a:xfrm>
          <a:off x="171069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36164</xdr:rowOff>
    </xdr:from>
    <xdr:to>
      <xdr:col>77</xdr:col>
      <xdr:colOff>95250</xdr:colOff>
      <xdr:row>62</xdr:row>
      <xdr:rowOff>137764</xdr:rowOff>
    </xdr:to>
    <xdr:sp macro="" textlink="">
      <xdr:nvSpPr>
        <xdr:cNvPr id="343" name="楕円 342"/>
        <xdr:cNvSpPr/>
      </xdr:nvSpPr>
      <xdr:spPr>
        <a:xfrm>
          <a:off x="16129000" y="106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147941</xdr:rowOff>
    </xdr:from>
    <xdr:ext cx="736600" cy="259045"/>
    <xdr:sp macro="" textlink="">
      <xdr:nvSpPr>
        <xdr:cNvPr id="344" name="テキスト ボックス 343"/>
        <xdr:cNvSpPr txBox="1"/>
      </xdr:nvSpPr>
      <xdr:spPr>
        <a:xfrm>
          <a:off x="15798800" y="1043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47655</xdr:rowOff>
    </xdr:from>
    <xdr:to>
      <xdr:col>73</xdr:col>
      <xdr:colOff>44450</xdr:colOff>
      <xdr:row>62</xdr:row>
      <xdr:rowOff>149255</xdr:rowOff>
    </xdr:to>
    <xdr:sp macro="" textlink="">
      <xdr:nvSpPr>
        <xdr:cNvPr id="345" name="楕円 344"/>
        <xdr:cNvSpPr/>
      </xdr:nvSpPr>
      <xdr:spPr>
        <a:xfrm>
          <a:off x="15240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159432</xdr:rowOff>
    </xdr:from>
    <xdr:ext cx="762000" cy="259045"/>
    <xdr:sp macro="" textlink="">
      <xdr:nvSpPr>
        <xdr:cNvPr id="346" name="テキスト ボックス 345"/>
        <xdr:cNvSpPr txBox="1"/>
      </xdr:nvSpPr>
      <xdr:spPr>
        <a:xfrm>
          <a:off x="14909800" y="1044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54549</xdr:rowOff>
    </xdr:from>
    <xdr:to>
      <xdr:col>68</xdr:col>
      <xdr:colOff>203200</xdr:colOff>
      <xdr:row>62</xdr:row>
      <xdr:rowOff>156149</xdr:rowOff>
    </xdr:to>
    <xdr:sp macro="" textlink="">
      <xdr:nvSpPr>
        <xdr:cNvPr id="347" name="楕円 346"/>
        <xdr:cNvSpPr/>
      </xdr:nvSpPr>
      <xdr:spPr>
        <a:xfrm>
          <a:off x="14351000" y="10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140926</xdr:rowOff>
    </xdr:from>
    <xdr:ext cx="762000" cy="259045"/>
    <xdr:sp macro="" textlink="">
      <xdr:nvSpPr>
        <xdr:cNvPr id="348" name="テキスト ボックス 347"/>
        <xdr:cNvSpPr txBox="1"/>
      </xdr:nvSpPr>
      <xdr:spPr>
        <a:xfrm>
          <a:off x="14020800" y="1077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75233</xdr:rowOff>
    </xdr:from>
    <xdr:to>
      <xdr:col>64</xdr:col>
      <xdr:colOff>152400</xdr:colOff>
      <xdr:row>63</xdr:row>
      <xdr:rowOff>5383</xdr:rowOff>
    </xdr:to>
    <xdr:sp macro="" textlink="">
      <xdr:nvSpPr>
        <xdr:cNvPr id="349" name="楕円 348"/>
        <xdr:cNvSpPr/>
      </xdr:nvSpPr>
      <xdr:spPr>
        <a:xfrm>
          <a:off x="13462000" y="107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161610</xdr:rowOff>
    </xdr:from>
    <xdr:ext cx="762000" cy="259045"/>
    <xdr:sp macro="" textlink="">
      <xdr:nvSpPr>
        <xdr:cNvPr id="350" name="テキスト ボックス 349"/>
        <xdr:cNvSpPr txBox="1"/>
      </xdr:nvSpPr>
      <xdr:spPr>
        <a:xfrm>
          <a:off x="13131800" y="1079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平成２６年度から起債抑制等の取組により、類似団体内平均値を下回っている。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今後、新庁舎建設事業や市営団地及び小学校建替事業等により地方債発行額が増加する見込である。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145203</xdr:rowOff>
    </xdr:from>
    <xdr:to>
      <xdr:col>81</xdr:col>
      <xdr:colOff>44450</xdr:colOff>
      <xdr:row>36</xdr:row>
      <xdr:rowOff>151236</xdr:rowOff>
    </xdr:to>
    <xdr:cxnSp macro="">
      <xdr:nvCxnSpPr>
        <xdr:cNvPr id="384" name="直線コネクタ 383"/>
        <xdr:cNvCxnSpPr/>
      </xdr:nvCxnSpPr>
      <xdr:spPr>
        <a:xfrm>
          <a:off x="16179800" y="631740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136013</xdr:rowOff>
    </xdr:from>
    <xdr:ext cx="762000" cy="259045"/>
    <xdr:sp macro="" textlink="">
      <xdr:nvSpPr>
        <xdr:cNvPr id="385" name="公債費負担の状況平均値テキスト"/>
        <xdr:cNvSpPr txBox="1"/>
      </xdr:nvSpPr>
      <xdr:spPr>
        <a:xfrm>
          <a:off x="17106900" y="6308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145203</xdr:rowOff>
    </xdr:from>
    <xdr:to>
      <xdr:col>77</xdr:col>
      <xdr:colOff>44450</xdr:colOff>
      <xdr:row>36</xdr:row>
      <xdr:rowOff>149225</xdr:rowOff>
    </xdr:to>
    <xdr:cxnSp macro="">
      <xdr:nvCxnSpPr>
        <xdr:cNvPr id="387" name="直線コネクタ 386"/>
        <xdr:cNvCxnSpPr/>
      </xdr:nvCxnSpPr>
      <xdr:spPr>
        <a:xfrm flipV="1">
          <a:off x="15290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149225</xdr:rowOff>
    </xdr:from>
    <xdr:to>
      <xdr:col>72</xdr:col>
      <xdr:colOff>203200</xdr:colOff>
      <xdr:row>36</xdr:row>
      <xdr:rowOff>163301</xdr:rowOff>
    </xdr:to>
    <xdr:cxnSp macro="">
      <xdr:nvCxnSpPr>
        <xdr:cNvPr id="390" name="直線コネクタ 389"/>
        <xdr:cNvCxnSpPr/>
      </xdr:nvCxnSpPr>
      <xdr:spPr>
        <a:xfrm flipV="1">
          <a:off x="14401800" y="632142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163301</xdr:rowOff>
    </xdr:from>
    <xdr:to>
      <xdr:col>68</xdr:col>
      <xdr:colOff>152400</xdr:colOff>
      <xdr:row>37</xdr:row>
      <xdr:rowOff>15981</xdr:rowOff>
    </xdr:to>
    <xdr:cxnSp macro="">
      <xdr:nvCxnSpPr>
        <xdr:cNvPr id="393" name="直線コネクタ 392"/>
        <xdr:cNvCxnSpPr/>
      </xdr:nvCxnSpPr>
      <xdr:spPr>
        <a:xfrm flipV="1">
          <a:off x="13512800" y="633550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3" name="楕円 402"/>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21713</xdr:rowOff>
    </xdr:from>
    <xdr:ext cx="762000" cy="259045"/>
    <xdr:sp macro="" textlink="">
      <xdr:nvSpPr>
        <xdr:cNvPr id="404" name="公債費負担の状況該当値テキスト"/>
        <xdr:cNvSpPr txBox="1"/>
      </xdr:nvSpPr>
      <xdr:spPr>
        <a:xfrm>
          <a:off x="17106900" y="61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94403</xdr:rowOff>
    </xdr:from>
    <xdr:to>
      <xdr:col>77</xdr:col>
      <xdr:colOff>95250</xdr:colOff>
      <xdr:row>37</xdr:row>
      <xdr:rowOff>24553</xdr:rowOff>
    </xdr:to>
    <xdr:sp macro="" textlink="">
      <xdr:nvSpPr>
        <xdr:cNvPr id="405" name="楕円 404"/>
        <xdr:cNvSpPr/>
      </xdr:nvSpPr>
      <xdr:spPr>
        <a:xfrm>
          <a:off x="16129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34730</xdr:rowOff>
    </xdr:from>
    <xdr:ext cx="736600" cy="259045"/>
    <xdr:sp macro="" textlink="">
      <xdr:nvSpPr>
        <xdr:cNvPr id="406" name="テキスト ボックス 405"/>
        <xdr:cNvSpPr txBox="1"/>
      </xdr:nvSpPr>
      <xdr:spPr>
        <a:xfrm>
          <a:off x="15798800" y="603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98425</xdr:rowOff>
    </xdr:from>
    <xdr:to>
      <xdr:col>73</xdr:col>
      <xdr:colOff>44450</xdr:colOff>
      <xdr:row>37</xdr:row>
      <xdr:rowOff>28575</xdr:rowOff>
    </xdr:to>
    <xdr:sp macro="" textlink="">
      <xdr:nvSpPr>
        <xdr:cNvPr id="407" name="楕円 406"/>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38752</xdr:rowOff>
    </xdr:from>
    <xdr:ext cx="762000" cy="259045"/>
    <xdr:sp macro="" textlink="">
      <xdr:nvSpPr>
        <xdr:cNvPr id="408" name="テキスト ボックス 407"/>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112501</xdr:rowOff>
    </xdr:from>
    <xdr:to>
      <xdr:col>68</xdr:col>
      <xdr:colOff>203200</xdr:colOff>
      <xdr:row>37</xdr:row>
      <xdr:rowOff>42651</xdr:rowOff>
    </xdr:to>
    <xdr:sp macro="" textlink="">
      <xdr:nvSpPr>
        <xdr:cNvPr id="409" name="楕円 408"/>
        <xdr:cNvSpPr/>
      </xdr:nvSpPr>
      <xdr:spPr>
        <a:xfrm>
          <a:off x="14351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410" name="テキスト ボックス 409"/>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136631</xdr:rowOff>
    </xdr:from>
    <xdr:to>
      <xdr:col>64</xdr:col>
      <xdr:colOff>152400</xdr:colOff>
      <xdr:row>37</xdr:row>
      <xdr:rowOff>66781</xdr:rowOff>
    </xdr:to>
    <xdr:sp macro="" textlink="">
      <xdr:nvSpPr>
        <xdr:cNvPr id="411" name="楕円 410"/>
        <xdr:cNvSpPr/>
      </xdr:nvSpPr>
      <xdr:spPr>
        <a:xfrm>
          <a:off x="13462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76958</xdr:rowOff>
    </xdr:from>
    <xdr:ext cx="762000" cy="259045"/>
    <xdr:sp macro="" textlink="">
      <xdr:nvSpPr>
        <xdr:cNvPr id="412" name="テキスト ボックス 411"/>
        <xdr:cNvSpPr txBox="1"/>
      </xdr:nvSpPr>
      <xdr:spPr>
        <a:xfrm>
          <a:off x="13131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おり、主な要因としては地方債の繰上償還による地方債現在高の減並びに財政調整基金及び新庁舎建設基金の積立による充当可能基金の増が挙げられる。しかし、新庁舎建設基金の取崩しや大規模事業の起債による地方債現在高の増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今後、後世への負担を少しでも軽減できるよう、新規事業等の実施については、点検を図り、財政の健全化を図る。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139863</xdr:rowOff>
    </xdr:from>
    <xdr:to>
      <xdr:col>81</xdr:col>
      <xdr:colOff>44450</xdr:colOff>
      <xdr:row>14</xdr:row>
      <xdr:rowOff>34943</xdr:rowOff>
    </xdr:to>
    <xdr:cxnSp macro="">
      <xdr:nvCxnSpPr>
        <xdr:cNvPr id="448" name="直線コネクタ 447"/>
        <xdr:cNvCxnSpPr/>
      </xdr:nvCxnSpPr>
      <xdr:spPr>
        <a:xfrm flipV="1">
          <a:off x="16179800" y="2368713"/>
          <a:ext cx="838200" cy="6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18397</xdr:rowOff>
    </xdr:from>
    <xdr:to>
      <xdr:col>77</xdr:col>
      <xdr:colOff>44450</xdr:colOff>
      <xdr:row>14</xdr:row>
      <xdr:rowOff>34943</xdr:rowOff>
    </xdr:to>
    <xdr:cxnSp macro="">
      <xdr:nvCxnSpPr>
        <xdr:cNvPr id="451" name="直線コネクタ 450"/>
        <xdr:cNvCxnSpPr/>
      </xdr:nvCxnSpPr>
      <xdr:spPr>
        <a:xfrm>
          <a:off x="15290800" y="2418697"/>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18397</xdr:rowOff>
    </xdr:from>
    <xdr:to>
      <xdr:col>72</xdr:col>
      <xdr:colOff>203200</xdr:colOff>
      <xdr:row>14</xdr:row>
      <xdr:rowOff>78722</xdr:rowOff>
    </xdr:to>
    <xdr:cxnSp macro="">
      <xdr:nvCxnSpPr>
        <xdr:cNvPr id="454" name="直線コネクタ 453"/>
        <xdr:cNvCxnSpPr/>
      </xdr:nvCxnSpPr>
      <xdr:spPr>
        <a:xfrm flipV="1">
          <a:off x="14401800" y="241869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78722</xdr:rowOff>
    </xdr:from>
    <xdr:to>
      <xdr:col>68</xdr:col>
      <xdr:colOff>152400</xdr:colOff>
      <xdr:row>14</xdr:row>
      <xdr:rowOff>109746</xdr:rowOff>
    </xdr:to>
    <xdr:cxnSp macro="">
      <xdr:nvCxnSpPr>
        <xdr:cNvPr id="457" name="直線コネクタ 456"/>
        <xdr:cNvCxnSpPr/>
      </xdr:nvCxnSpPr>
      <xdr:spPr>
        <a:xfrm flipV="1">
          <a:off x="13512800" y="24790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89063</xdr:rowOff>
    </xdr:from>
    <xdr:to>
      <xdr:col>81</xdr:col>
      <xdr:colOff>95250</xdr:colOff>
      <xdr:row>14</xdr:row>
      <xdr:rowOff>19213</xdr:rowOff>
    </xdr:to>
    <xdr:sp macro="" textlink="">
      <xdr:nvSpPr>
        <xdr:cNvPr id="467" name="楕円 466"/>
        <xdr:cNvSpPr/>
      </xdr:nvSpPr>
      <xdr:spPr>
        <a:xfrm>
          <a:off x="16967200" y="23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10340</xdr:rowOff>
    </xdr:from>
    <xdr:ext cx="762000" cy="259045"/>
    <xdr:sp macro="" textlink="">
      <xdr:nvSpPr>
        <xdr:cNvPr id="468" name="将来負担の状況該当値テキスト"/>
        <xdr:cNvSpPr txBox="1"/>
      </xdr:nvSpPr>
      <xdr:spPr>
        <a:xfrm>
          <a:off x="17106900" y="223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155593</xdr:rowOff>
    </xdr:from>
    <xdr:to>
      <xdr:col>77</xdr:col>
      <xdr:colOff>95250</xdr:colOff>
      <xdr:row>14</xdr:row>
      <xdr:rowOff>85743</xdr:rowOff>
    </xdr:to>
    <xdr:sp macro="" textlink="">
      <xdr:nvSpPr>
        <xdr:cNvPr id="469" name="楕円 468"/>
        <xdr:cNvSpPr/>
      </xdr:nvSpPr>
      <xdr:spPr>
        <a:xfrm>
          <a:off x="16129000" y="23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95920</xdr:rowOff>
    </xdr:from>
    <xdr:ext cx="736600" cy="259045"/>
    <xdr:sp macro="" textlink="">
      <xdr:nvSpPr>
        <xdr:cNvPr id="470" name="テキスト ボックス 469"/>
        <xdr:cNvSpPr txBox="1"/>
      </xdr:nvSpPr>
      <xdr:spPr>
        <a:xfrm>
          <a:off x="15798800" y="215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139047</xdr:rowOff>
    </xdr:from>
    <xdr:to>
      <xdr:col>73</xdr:col>
      <xdr:colOff>44450</xdr:colOff>
      <xdr:row>14</xdr:row>
      <xdr:rowOff>69197</xdr:rowOff>
    </xdr:to>
    <xdr:sp macro="" textlink="">
      <xdr:nvSpPr>
        <xdr:cNvPr id="471" name="楕円 470"/>
        <xdr:cNvSpPr/>
      </xdr:nvSpPr>
      <xdr:spPr>
        <a:xfrm>
          <a:off x="15240000" y="23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79374</xdr:rowOff>
    </xdr:from>
    <xdr:ext cx="762000" cy="259045"/>
    <xdr:sp macro="" textlink="">
      <xdr:nvSpPr>
        <xdr:cNvPr id="472" name="テキスト ボックス 471"/>
        <xdr:cNvSpPr txBox="1"/>
      </xdr:nvSpPr>
      <xdr:spPr>
        <a:xfrm>
          <a:off x="14909800" y="213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27922</xdr:rowOff>
    </xdr:from>
    <xdr:to>
      <xdr:col>68</xdr:col>
      <xdr:colOff>203200</xdr:colOff>
      <xdr:row>14</xdr:row>
      <xdr:rowOff>129522</xdr:rowOff>
    </xdr:to>
    <xdr:sp macro="" textlink="">
      <xdr:nvSpPr>
        <xdr:cNvPr id="473" name="楕円 472"/>
        <xdr:cNvSpPr/>
      </xdr:nvSpPr>
      <xdr:spPr>
        <a:xfrm>
          <a:off x="14351000" y="24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139699</xdr:rowOff>
    </xdr:from>
    <xdr:ext cx="762000" cy="259045"/>
    <xdr:sp macro="" textlink="">
      <xdr:nvSpPr>
        <xdr:cNvPr id="474" name="テキスト ボックス 473"/>
        <xdr:cNvSpPr txBox="1"/>
      </xdr:nvSpPr>
      <xdr:spPr>
        <a:xfrm>
          <a:off x="14020800" y="219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58946</xdr:rowOff>
    </xdr:from>
    <xdr:to>
      <xdr:col>64</xdr:col>
      <xdr:colOff>152400</xdr:colOff>
      <xdr:row>14</xdr:row>
      <xdr:rowOff>160546</xdr:rowOff>
    </xdr:to>
    <xdr:sp macro="" textlink="">
      <xdr:nvSpPr>
        <xdr:cNvPr id="475" name="楕円 474"/>
        <xdr:cNvSpPr/>
      </xdr:nvSpPr>
      <xdr:spPr>
        <a:xfrm>
          <a:off x="13462000" y="245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170723</xdr:rowOff>
    </xdr:from>
    <xdr:ext cx="762000" cy="259045"/>
    <xdr:sp macro="" textlink="">
      <xdr:nvSpPr>
        <xdr:cNvPr id="476" name="テキスト ボックス 475"/>
        <xdr:cNvSpPr txBox="1"/>
      </xdr:nvSpPr>
      <xdr:spPr>
        <a:xfrm>
          <a:off x="13131800" y="222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49,562
49,046
229.15
27,333,639
26,503,423
566,102
13,974,174
21,038,772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件費については、年々減少傾向にあり、全国平均値とも０．１ポイントの差となっている。本市においては、空港・港湾を所有しており、それらの施設にも職員を配置しているため、単純に数値のみでは比較でき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今後、民間に委託できる事業等については、指定管理者制度の導入等を検討し、人件費の削減に努める。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101854</xdr:rowOff>
    </xdr:to>
    <xdr:cxnSp macro="">
      <xdr:nvCxnSpPr>
        <xdr:cNvPr id="64" name="直線コネクタ 63"/>
        <xdr:cNvCxnSpPr/>
      </xdr:nvCxnSpPr>
      <xdr:spPr>
        <a:xfrm>
          <a:off x="3987800" y="6445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147574</xdr:rowOff>
    </xdr:to>
    <xdr:cxnSp macro="">
      <xdr:nvCxnSpPr>
        <xdr:cNvPr id="67" name="直線コネクタ 66"/>
        <xdr:cNvCxnSpPr/>
      </xdr:nvCxnSpPr>
      <xdr:spPr>
        <a:xfrm flipV="1">
          <a:off x="3098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38</xdr:row>
      <xdr:rowOff>44704</xdr:rowOff>
    </xdr:to>
    <xdr:cxnSp macro="">
      <xdr:nvCxnSpPr>
        <xdr:cNvPr id="70" name="直線コネクタ 69"/>
        <xdr:cNvCxnSpPr/>
      </xdr:nvCxnSpPr>
      <xdr:spPr>
        <a:xfrm flipV="1">
          <a:off x="2209800" y="6491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94996</xdr:rowOff>
    </xdr:to>
    <xdr:cxnSp macro="">
      <xdr:nvCxnSpPr>
        <xdr:cNvPr id="73" name="直線コネクタ 72"/>
        <xdr:cNvCxnSpPr/>
      </xdr:nvCxnSpPr>
      <xdr:spPr>
        <a:xfrm flipV="1">
          <a:off x="1320800" y="6559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44196</xdr:rowOff>
    </xdr:from>
    <xdr:to>
      <xdr:col>6</xdr:col>
      <xdr:colOff>171450</xdr:colOff>
      <xdr:row>38</xdr:row>
      <xdr:rowOff>145796</xdr:rowOff>
    </xdr:to>
    <xdr:sp macro="" textlink="">
      <xdr:nvSpPr>
        <xdr:cNvPr id="91" name="楕円 90"/>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130573</xdr:rowOff>
    </xdr:from>
    <xdr:ext cx="762000" cy="259045"/>
    <xdr:sp macro="" textlink="">
      <xdr:nvSpPr>
        <xdr:cNvPr id="92" name="テキスト ボックス 91"/>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物件費については、全国平均、沖縄県平均、類似団体内平均値と比較して低い数値ではあるが、毎年増加傾向にある。要因としては、給食センターの調理業務等を民間委託したこと等が挙げられる。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今後、民間に委託できる事業等は指定管理者制度の導入を検討していることから、委託費は増加する見込みである。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17</xdr:row>
      <xdr:rowOff>4536</xdr:rowOff>
    </xdr:to>
    <xdr:cxnSp macro="">
      <xdr:nvCxnSpPr>
        <xdr:cNvPr id="127" name="直線コネクタ 126"/>
        <xdr:cNvCxnSpPr/>
      </xdr:nvCxnSpPr>
      <xdr:spPr>
        <a:xfrm>
          <a:off x="15671800" y="27994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56243</xdr:rowOff>
    </xdr:to>
    <xdr:cxnSp macro="">
      <xdr:nvCxnSpPr>
        <xdr:cNvPr id="130" name="直線コネクタ 129"/>
        <xdr:cNvCxnSpPr/>
      </xdr:nvCxnSpPr>
      <xdr:spPr>
        <a:xfrm>
          <a:off x="14782800" y="2712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15</xdr:row>
      <xdr:rowOff>140607</xdr:rowOff>
    </xdr:to>
    <xdr:cxnSp macro="">
      <xdr:nvCxnSpPr>
        <xdr:cNvPr id="133" name="直線コネクタ 132"/>
        <xdr:cNvCxnSpPr/>
      </xdr:nvCxnSpPr>
      <xdr:spPr>
        <a:xfrm>
          <a:off x="13893800" y="2701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129721</xdr:rowOff>
    </xdr:to>
    <xdr:cxnSp macro="">
      <xdr:nvCxnSpPr>
        <xdr:cNvPr id="136" name="直線コネクタ 135"/>
        <xdr:cNvCxnSpPr/>
      </xdr:nvCxnSpPr>
      <xdr:spPr>
        <a:xfrm>
          <a:off x="13004800" y="26143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6" name="楕円 145"/>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141713</xdr:rowOff>
    </xdr:from>
    <xdr:ext cx="762000" cy="259045"/>
    <xdr:sp macro="" textlink="">
      <xdr:nvSpPr>
        <xdr:cNvPr id="147" name="物件費該当値テキスト"/>
        <xdr:cNvSpPr txBox="1"/>
      </xdr:nvSpPr>
      <xdr:spPr>
        <a:xfrm>
          <a:off x="165989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48" name="楕円 147"/>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49" name="テキスト ボックス 148"/>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0" name="楕円 149"/>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1" name="テキスト ボックス 150"/>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2" name="楕円 151"/>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3" name="テキスト ボックス 152"/>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4" name="楕円 153"/>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5" name="テキスト ボックス 154"/>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扶助費に係る経常収支比率は類似団体平均値を上回っている。要因としては、児童運営費や介護、訓練等給付費等の増加が挙げられる。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子育て支援等の事業に取り組んでいるため、今後も扶助費の増加が見込まれるが、事業内容を精査し必要経費以外の縮減に努めていく。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156935</xdr:rowOff>
    </xdr:from>
    <xdr:to>
      <xdr:col>24</xdr:col>
      <xdr:colOff>25400</xdr:colOff>
      <xdr:row>61</xdr:row>
      <xdr:rowOff>26307</xdr:rowOff>
    </xdr:to>
    <xdr:cxnSp macro="">
      <xdr:nvCxnSpPr>
        <xdr:cNvPr id="190" name="直線コネクタ 189"/>
        <xdr:cNvCxnSpPr/>
      </xdr:nvCxnSpPr>
      <xdr:spPr>
        <a:xfrm>
          <a:off x="3987800" y="9929585"/>
          <a:ext cx="8382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156935</xdr:rowOff>
    </xdr:from>
    <xdr:to>
      <xdr:col>19</xdr:col>
      <xdr:colOff>187325</xdr:colOff>
      <xdr:row>58</xdr:row>
      <xdr:rowOff>170543</xdr:rowOff>
    </xdr:to>
    <xdr:cxnSp macro="">
      <xdr:nvCxnSpPr>
        <xdr:cNvPr id="193" name="直線コネクタ 192"/>
        <xdr:cNvCxnSpPr/>
      </xdr:nvCxnSpPr>
      <xdr:spPr>
        <a:xfrm flipV="1">
          <a:off x="3098800" y="99295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83457</xdr:rowOff>
    </xdr:from>
    <xdr:to>
      <xdr:col>15</xdr:col>
      <xdr:colOff>98425</xdr:colOff>
      <xdr:row>58</xdr:row>
      <xdr:rowOff>170543</xdr:rowOff>
    </xdr:to>
    <xdr:cxnSp macro="">
      <xdr:nvCxnSpPr>
        <xdr:cNvPr id="196" name="直線コネクタ 195"/>
        <xdr:cNvCxnSpPr/>
      </xdr:nvCxnSpPr>
      <xdr:spPr>
        <a:xfrm>
          <a:off x="2209800" y="10027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83457</xdr:rowOff>
    </xdr:from>
    <xdr:to>
      <xdr:col>11</xdr:col>
      <xdr:colOff>9525</xdr:colOff>
      <xdr:row>58</xdr:row>
      <xdr:rowOff>116115</xdr:rowOff>
    </xdr:to>
    <xdr:cxnSp macro="">
      <xdr:nvCxnSpPr>
        <xdr:cNvPr id="199" name="直線コネクタ 198"/>
        <xdr:cNvCxnSpPr/>
      </xdr:nvCxnSpPr>
      <xdr:spPr>
        <a:xfrm flipV="1">
          <a:off x="1320800" y="10027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146957</xdr:rowOff>
    </xdr:from>
    <xdr:to>
      <xdr:col>24</xdr:col>
      <xdr:colOff>76200</xdr:colOff>
      <xdr:row>61</xdr:row>
      <xdr:rowOff>77107</xdr:rowOff>
    </xdr:to>
    <xdr:sp macro="" textlink="">
      <xdr:nvSpPr>
        <xdr:cNvPr id="209" name="楕円 208"/>
        <xdr:cNvSpPr/>
      </xdr:nvSpPr>
      <xdr:spPr>
        <a:xfrm>
          <a:off x="4775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55534</xdr:rowOff>
    </xdr:from>
    <xdr:ext cx="762000" cy="259045"/>
    <xdr:sp macro="" textlink="">
      <xdr:nvSpPr>
        <xdr:cNvPr id="210" name="扶助費該当値テキスト"/>
        <xdr:cNvSpPr txBox="1"/>
      </xdr:nvSpPr>
      <xdr:spPr>
        <a:xfrm>
          <a:off x="4914900" y="1034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11" name="楕円 210"/>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12" name="テキスト ボックス 211"/>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119743</xdr:rowOff>
    </xdr:from>
    <xdr:to>
      <xdr:col>15</xdr:col>
      <xdr:colOff>149225</xdr:colOff>
      <xdr:row>59</xdr:row>
      <xdr:rowOff>49893</xdr:rowOff>
    </xdr:to>
    <xdr:sp macro="" textlink="">
      <xdr:nvSpPr>
        <xdr:cNvPr id="213" name="楕円 212"/>
        <xdr:cNvSpPr/>
      </xdr:nvSpPr>
      <xdr:spPr>
        <a:xfrm>
          <a:off x="3048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34670</xdr:rowOff>
    </xdr:from>
    <xdr:ext cx="762000" cy="259045"/>
    <xdr:sp macro="" textlink="">
      <xdr:nvSpPr>
        <xdr:cNvPr id="214" name="テキスト ボックス 213"/>
        <xdr:cNvSpPr txBox="1"/>
      </xdr:nvSpPr>
      <xdr:spPr>
        <a:xfrm>
          <a:off x="2717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32657</xdr:rowOff>
    </xdr:from>
    <xdr:to>
      <xdr:col>11</xdr:col>
      <xdr:colOff>60325</xdr:colOff>
      <xdr:row>58</xdr:row>
      <xdr:rowOff>134257</xdr:rowOff>
    </xdr:to>
    <xdr:sp macro="" textlink="">
      <xdr:nvSpPr>
        <xdr:cNvPr id="215" name="楕円 214"/>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119034</xdr:rowOff>
    </xdr:from>
    <xdr:ext cx="762000" cy="259045"/>
    <xdr:sp macro="" textlink="">
      <xdr:nvSpPr>
        <xdr:cNvPr id="216" name="テキスト ボックス 215"/>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17" name="楕円 216"/>
        <xdr:cNvSpPr/>
      </xdr:nvSpPr>
      <xdr:spPr>
        <a:xfrm>
          <a:off x="1270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18" name="テキスト ボックス 217"/>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が、全国・沖縄平均を上回っている。前年度と比較しての減少要因は、各特別会計への繰出金が減となったためである。今後、税収を主な財源とする普通会計の負担額を減らしていくよう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171087</xdr:rowOff>
    </xdr:from>
    <xdr:to>
      <xdr:col>82</xdr:col>
      <xdr:colOff>107950</xdr:colOff>
      <xdr:row>56</xdr:row>
      <xdr:rowOff>19231</xdr:rowOff>
    </xdr:to>
    <xdr:cxnSp macro="">
      <xdr:nvCxnSpPr>
        <xdr:cNvPr id="253" name="直線コネクタ 252"/>
        <xdr:cNvCxnSpPr/>
      </xdr:nvCxnSpPr>
      <xdr:spPr>
        <a:xfrm flipV="1">
          <a:off x="15671800" y="96008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56</xdr:row>
      <xdr:rowOff>19231</xdr:rowOff>
    </xdr:to>
    <xdr:cxnSp macro="">
      <xdr:nvCxnSpPr>
        <xdr:cNvPr id="256" name="直線コネクタ 255"/>
        <xdr:cNvCxnSpPr/>
      </xdr:nvCxnSpPr>
      <xdr:spPr>
        <a:xfrm>
          <a:off x="14782800" y="95943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164556</xdr:rowOff>
    </xdr:from>
    <xdr:to>
      <xdr:col>73</xdr:col>
      <xdr:colOff>180975</xdr:colOff>
      <xdr:row>56</xdr:row>
      <xdr:rowOff>45357</xdr:rowOff>
    </xdr:to>
    <xdr:cxnSp macro="">
      <xdr:nvCxnSpPr>
        <xdr:cNvPr id="259" name="直線コネクタ 258"/>
        <xdr:cNvCxnSpPr/>
      </xdr:nvCxnSpPr>
      <xdr:spPr>
        <a:xfrm flipV="1">
          <a:off x="13893800" y="95943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25763</xdr:rowOff>
    </xdr:from>
    <xdr:to>
      <xdr:col>69</xdr:col>
      <xdr:colOff>92075</xdr:colOff>
      <xdr:row>56</xdr:row>
      <xdr:rowOff>45357</xdr:rowOff>
    </xdr:to>
    <xdr:cxnSp macro="">
      <xdr:nvCxnSpPr>
        <xdr:cNvPr id="262" name="直線コネクタ 261"/>
        <xdr:cNvCxnSpPr/>
      </xdr:nvCxnSpPr>
      <xdr:spPr>
        <a:xfrm>
          <a:off x="13004800" y="9626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120287</xdr:rowOff>
    </xdr:from>
    <xdr:to>
      <xdr:col>82</xdr:col>
      <xdr:colOff>158750</xdr:colOff>
      <xdr:row>56</xdr:row>
      <xdr:rowOff>50437</xdr:rowOff>
    </xdr:to>
    <xdr:sp macro="" textlink="">
      <xdr:nvSpPr>
        <xdr:cNvPr id="272" name="楕円 271"/>
        <xdr:cNvSpPr/>
      </xdr:nvSpPr>
      <xdr:spPr>
        <a:xfrm>
          <a:off x="164592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136814</xdr:rowOff>
    </xdr:from>
    <xdr:ext cx="762000" cy="259045"/>
    <xdr:sp macro="" textlink="">
      <xdr:nvSpPr>
        <xdr:cNvPr id="273" name="その他該当値テキスト"/>
        <xdr:cNvSpPr txBox="1"/>
      </xdr:nvSpPr>
      <xdr:spPr>
        <a:xfrm>
          <a:off x="16598900" y="93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4" name="楕円 273"/>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75" name="テキスト ボックス 274"/>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6" name="楕円 275"/>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7" name="テキスト ボックス 276"/>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8" name="楕円 277"/>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79" name="テキスト ボックス 278"/>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80" name="楕円 279"/>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81" name="テキスト ボックス 280"/>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補助費等の経常収支比率は類似団体平均を下回っている。補助金の一部について分析を見直し、補助費等から扶助費へ変更したことが要因の一つに挙げられる。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市単独の補助金等については、事業の必要性を見直し、経費の縮減に努めていく。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26416</xdr:rowOff>
    </xdr:from>
    <xdr:to>
      <xdr:col>82</xdr:col>
      <xdr:colOff>107950</xdr:colOff>
      <xdr:row>34</xdr:row>
      <xdr:rowOff>159004</xdr:rowOff>
    </xdr:to>
    <xdr:cxnSp macro="">
      <xdr:nvCxnSpPr>
        <xdr:cNvPr id="311" name="直線コネクタ 310"/>
        <xdr:cNvCxnSpPr/>
      </xdr:nvCxnSpPr>
      <xdr:spPr>
        <a:xfrm flipV="1">
          <a:off x="15671800" y="585571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34</xdr:row>
      <xdr:rowOff>159004</xdr:rowOff>
    </xdr:to>
    <xdr:cxnSp macro="">
      <xdr:nvCxnSpPr>
        <xdr:cNvPr id="314" name="直線コネクタ 313"/>
        <xdr:cNvCxnSpPr/>
      </xdr:nvCxnSpPr>
      <xdr:spPr>
        <a:xfrm>
          <a:off x="14782800" y="59334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104140</xdr:rowOff>
    </xdr:to>
    <xdr:cxnSp macro="">
      <xdr:nvCxnSpPr>
        <xdr:cNvPr id="317" name="直線コネクタ 316"/>
        <xdr:cNvCxnSpPr/>
      </xdr:nvCxnSpPr>
      <xdr:spPr>
        <a:xfrm>
          <a:off x="13893800" y="586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35560</xdr:rowOff>
    </xdr:to>
    <xdr:cxnSp macro="">
      <xdr:nvCxnSpPr>
        <xdr:cNvPr id="320" name="直線コネクタ 319"/>
        <xdr:cNvCxnSpPr/>
      </xdr:nvCxnSpPr>
      <xdr:spPr>
        <a:xfrm>
          <a:off x="13004800" y="5846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147066</xdr:rowOff>
    </xdr:from>
    <xdr:to>
      <xdr:col>82</xdr:col>
      <xdr:colOff>158750</xdr:colOff>
      <xdr:row>34</xdr:row>
      <xdr:rowOff>77216</xdr:rowOff>
    </xdr:to>
    <xdr:sp macro="" textlink="">
      <xdr:nvSpPr>
        <xdr:cNvPr id="330" name="楕円 329"/>
        <xdr:cNvSpPr/>
      </xdr:nvSpPr>
      <xdr:spPr>
        <a:xfrm>
          <a:off x="164592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55643</xdr:rowOff>
    </xdr:from>
    <xdr:ext cx="762000" cy="259045"/>
    <xdr:sp macro="" textlink="">
      <xdr:nvSpPr>
        <xdr:cNvPr id="331" name="補助費等該当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32" name="楕円 331"/>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33" name="テキスト ボックス 332"/>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4" name="楕円 333"/>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35" name="テキスト ボックス 334"/>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6" name="楕円 335"/>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37" name="テキスト ボックス 336"/>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137922</xdr:rowOff>
    </xdr:from>
    <xdr:to>
      <xdr:col>65</xdr:col>
      <xdr:colOff>53975</xdr:colOff>
      <xdr:row>34</xdr:row>
      <xdr:rowOff>68072</xdr:rowOff>
    </xdr:to>
    <xdr:sp macro="" textlink="">
      <xdr:nvSpPr>
        <xdr:cNvPr id="338" name="楕円 337"/>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78249</xdr:rowOff>
    </xdr:from>
    <xdr:ext cx="762000" cy="259045"/>
    <xdr:sp macro="" textlink="">
      <xdr:nvSpPr>
        <xdr:cNvPr id="339" name="テキスト ボックス 338"/>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公債費については、過年度における事業の償還が終了したことや繰上償還を実施したことにより、年々減少傾向にある。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しかし、新庁舎建設事業や市営団地及び小学校建替等の大規模事業が控えているため、今後公債費は増加する見込みである。今後、事業の優先順位を精査し、起債の抑制に努めていく。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106045</xdr:rowOff>
    </xdr:to>
    <xdr:cxnSp macro="">
      <xdr:nvCxnSpPr>
        <xdr:cNvPr id="371" name="直線コネクタ 370"/>
        <xdr:cNvCxnSpPr/>
      </xdr:nvCxnSpPr>
      <xdr:spPr>
        <a:xfrm flipV="1">
          <a:off x="3987800" y="127914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106045</xdr:rowOff>
    </xdr:from>
    <xdr:to>
      <xdr:col>19</xdr:col>
      <xdr:colOff>187325</xdr:colOff>
      <xdr:row>74</xdr:row>
      <xdr:rowOff>107950</xdr:rowOff>
    </xdr:to>
    <xdr:cxnSp macro="">
      <xdr:nvCxnSpPr>
        <xdr:cNvPr id="374" name="直線コネクタ 373"/>
        <xdr:cNvCxnSpPr/>
      </xdr:nvCxnSpPr>
      <xdr:spPr>
        <a:xfrm flipV="1">
          <a:off x="3098800" y="12793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107950</xdr:rowOff>
    </xdr:from>
    <xdr:to>
      <xdr:col>15</xdr:col>
      <xdr:colOff>98425</xdr:colOff>
      <xdr:row>74</xdr:row>
      <xdr:rowOff>117475</xdr:rowOff>
    </xdr:to>
    <xdr:cxnSp macro="">
      <xdr:nvCxnSpPr>
        <xdr:cNvPr id="377" name="直線コネクタ 376"/>
        <xdr:cNvCxnSpPr/>
      </xdr:nvCxnSpPr>
      <xdr:spPr>
        <a:xfrm flipV="1">
          <a:off x="2209800" y="12795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117475</xdr:rowOff>
    </xdr:from>
    <xdr:to>
      <xdr:col>11</xdr:col>
      <xdr:colOff>9525</xdr:colOff>
      <xdr:row>74</xdr:row>
      <xdr:rowOff>128905</xdr:rowOff>
    </xdr:to>
    <xdr:cxnSp macro="">
      <xdr:nvCxnSpPr>
        <xdr:cNvPr id="380" name="直線コネクタ 379"/>
        <xdr:cNvCxnSpPr/>
      </xdr:nvCxnSpPr>
      <xdr:spPr>
        <a:xfrm flipV="1">
          <a:off x="1320800" y="128047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90" name="楕円 389"/>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133367</xdr:rowOff>
    </xdr:from>
    <xdr:ext cx="762000" cy="259045"/>
    <xdr:sp macro="" textlink="">
      <xdr:nvSpPr>
        <xdr:cNvPr id="391" name="公債費該当値テキスト"/>
        <xdr:cNvSpPr txBox="1"/>
      </xdr:nvSpPr>
      <xdr:spPr>
        <a:xfrm>
          <a:off x="4914900" y="126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55245</xdr:rowOff>
    </xdr:from>
    <xdr:to>
      <xdr:col>20</xdr:col>
      <xdr:colOff>38100</xdr:colOff>
      <xdr:row>74</xdr:row>
      <xdr:rowOff>156845</xdr:rowOff>
    </xdr:to>
    <xdr:sp macro="" textlink="">
      <xdr:nvSpPr>
        <xdr:cNvPr id="392" name="楕円 391"/>
        <xdr:cNvSpPr/>
      </xdr:nvSpPr>
      <xdr:spPr>
        <a:xfrm>
          <a:off x="3937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167022</xdr:rowOff>
    </xdr:from>
    <xdr:ext cx="736600" cy="259045"/>
    <xdr:sp macro="" textlink="">
      <xdr:nvSpPr>
        <xdr:cNvPr id="393" name="テキスト ボックス 392"/>
        <xdr:cNvSpPr txBox="1"/>
      </xdr:nvSpPr>
      <xdr:spPr>
        <a:xfrm>
          <a:off x="3606800" y="1251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57150</xdr:rowOff>
    </xdr:from>
    <xdr:to>
      <xdr:col>15</xdr:col>
      <xdr:colOff>149225</xdr:colOff>
      <xdr:row>74</xdr:row>
      <xdr:rowOff>158750</xdr:rowOff>
    </xdr:to>
    <xdr:sp macro="" textlink="">
      <xdr:nvSpPr>
        <xdr:cNvPr id="394" name="楕円 393"/>
        <xdr:cNvSpPr/>
      </xdr:nvSpPr>
      <xdr:spPr>
        <a:xfrm>
          <a:off x="3048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168927</xdr:rowOff>
    </xdr:from>
    <xdr:ext cx="762000" cy="259045"/>
    <xdr:sp macro="" textlink="">
      <xdr:nvSpPr>
        <xdr:cNvPr id="395" name="テキスト ボックス 394"/>
        <xdr:cNvSpPr txBox="1"/>
      </xdr:nvSpPr>
      <xdr:spPr>
        <a:xfrm>
          <a:off x="2717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66675</xdr:rowOff>
    </xdr:from>
    <xdr:to>
      <xdr:col>11</xdr:col>
      <xdr:colOff>60325</xdr:colOff>
      <xdr:row>74</xdr:row>
      <xdr:rowOff>168275</xdr:rowOff>
    </xdr:to>
    <xdr:sp macro="" textlink="">
      <xdr:nvSpPr>
        <xdr:cNvPr id="396" name="楕円 395"/>
        <xdr:cNvSpPr/>
      </xdr:nvSpPr>
      <xdr:spPr>
        <a:xfrm>
          <a:off x="2159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7002</xdr:rowOff>
    </xdr:from>
    <xdr:ext cx="762000" cy="259045"/>
    <xdr:sp macro="" textlink="">
      <xdr:nvSpPr>
        <xdr:cNvPr id="397" name="テキスト ボックス 396"/>
        <xdr:cNvSpPr txBox="1"/>
      </xdr:nvSpPr>
      <xdr:spPr>
        <a:xfrm>
          <a:off x="1828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78105</xdr:rowOff>
    </xdr:from>
    <xdr:to>
      <xdr:col>6</xdr:col>
      <xdr:colOff>171450</xdr:colOff>
      <xdr:row>75</xdr:row>
      <xdr:rowOff>8255</xdr:rowOff>
    </xdr:to>
    <xdr:sp macro="" textlink="">
      <xdr:nvSpPr>
        <xdr:cNvPr id="398" name="楕円 397"/>
        <xdr:cNvSpPr/>
      </xdr:nvSpPr>
      <xdr:spPr>
        <a:xfrm>
          <a:off x="1270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18432</xdr:rowOff>
    </xdr:from>
    <xdr:ext cx="762000" cy="259045"/>
    <xdr:sp macro="" textlink="">
      <xdr:nvSpPr>
        <xdr:cNvPr id="399" name="テキスト ボックス 398"/>
        <xdr:cNvSpPr txBox="1"/>
      </xdr:nvSpPr>
      <xdr:spPr>
        <a:xfrm>
          <a:off x="939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公債費以外の経常収支比率は、全国・沖縄・類似団体平均値を下回っているが、前年度比べて増となっている。増の要因としては、道路維持費や学校管理費等の維持管理費が増加したことが挙げられる。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公共施設の老朽化が進んでいることから、今後も維持管理費の増が見込まれるが、優先順位をつけ内容を精査しながら事業を実施していく。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130811</xdr:rowOff>
    </xdr:to>
    <xdr:cxnSp macro="">
      <xdr:nvCxnSpPr>
        <xdr:cNvPr id="432" name="直線コネクタ 431"/>
        <xdr:cNvCxnSpPr/>
      </xdr:nvCxnSpPr>
      <xdr:spPr>
        <a:xfrm>
          <a:off x="15671800" y="132181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16511</xdr:rowOff>
    </xdr:from>
    <xdr:to>
      <xdr:col>78</xdr:col>
      <xdr:colOff>69850</xdr:colOff>
      <xdr:row>77</xdr:row>
      <xdr:rowOff>27939</xdr:rowOff>
    </xdr:to>
    <xdr:cxnSp macro="">
      <xdr:nvCxnSpPr>
        <xdr:cNvPr id="435" name="直線コネクタ 434"/>
        <xdr:cNvCxnSpPr/>
      </xdr:nvCxnSpPr>
      <xdr:spPr>
        <a:xfrm flipV="1">
          <a:off x="14782800" y="132181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27939</xdr:rowOff>
    </xdr:to>
    <xdr:cxnSp macro="">
      <xdr:nvCxnSpPr>
        <xdr:cNvPr id="438" name="直線コネクタ 437"/>
        <xdr:cNvCxnSpPr/>
      </xdr:nvCxnSpPr>
      <xdr:spPr>
        <a:xfrm>
          <a:off x="13893800" y="13225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20320</xdr:rowOff>
    </xdr:from>
    <xdr:to>
      <xdr:col>69</xdr:col>
      <xdr:colOff>92075</xdr:colOff>
      <xdr:row>77</xdr:row>
      <xdr:rowOff>24130</xdr:rowOff>
    </xdr:to>
    <xdr:cxnSp macro="">
      <xdr:nvCxnSpPr>
        <xdr:cNvPr id="441" name="直線コネクタ 440"/>
        <xdr:cNvCxnSpPr/>
      </xdr:nvCxnSpPr>
      <xdr:spPr>
        <a:xfrm>
          <a:off x="13004800" y="13221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51" name="楕円 450"/>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96538</xdr:rowOff>
    </xdr:from>
    <xdr:ext cx="762000" cy="259045"/>
    <xdr:sp macro="" textlink="">
      <xdr:nvSpPr>
        <xdr:cNvPr id="452" name="公債費以外該当値テキスト"/>
        <xdr:cNvSpPr txBox="1"/>
      </xdr:nvSpPr>
      <xdr:spPr>
        <a:xfrm>
          <a:off x="165989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137161</xdr:rowOff>
    </xdr:from>
    <xdr:to>
      <xdr:col>78</xdr:col>
      <xdr:colOff>120650</xdr:colOff>
      <xdr:row>77</xdr:row>
      <xdr:rowOff>67311</xdr:rowOff>
    </xdr:to>
    <xdr:sp macro="" textlink="">
      <xdr:nvSpPr>
        <xdr:cNvPr id="453" name="楕円 452"/>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77487</xdr:rowOff>
    </xdr:from>
    <xdr:ext cx="736600" cy="259045"/>
    <xdr:sp macro="" textlink="">
      <xdr:nvSpPr>
        <xdr:cNvPr id="454" name="テキスト ボックス 453"/>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148589</xdr:rowOff>
    </xdr:from>
    <xdr:to>
      <xdr:col>74</xdr:col>
      <xdr:colOff>31750</xdr:colOff>
      <xdr:row>77</xdr:row>
      <xdr:rowOff>78739</xdr:rowOff>
    </xdr:to>
    <xdr:sp macro="" textlink="">
      <xdr:nvSpPr>
        <xdr:cNvPr id="455" name="楕円 454"/>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56" name="テキスト ボックス 455"/>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7" name="楕円 456"/>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8" name="テキスト ボックス 45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140970</xdr:rowOff>
    </xdr:from>
    <xdr:to>
      <xdr:col>65</xdr:col>
      <xdr:colOff>53975</xdr:colOff>
      <xdr:row>77</xdr:row>
      <xdr:rowOff>71120</xdr:rowOff>
    </xdr:to>
    <xdr:sp macro="" textlink="">
      <xdr:nvSpPr>
        <xdr:cNvPr id="459" name="楕円 458"/>
        <xdr:cNvSpPr/>
      </xdr:nvSpPr>
      <xdr:spPr>
        <a:xfrm>
          <a:off x="12954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81297</xdr:rowOff>
    </xdr:from>
    <xdr:ext cx="762000" cy="259045"/>
    <xdr:sp macro="" textlink="">
      <xdr:nvSpPr>
        <xdr:cNvPr id="460" name="テキスト ボックス 459"/>
        <xdr:cNvSpPr txBox="1"/>
      </xdr:nvSpPr>
      <xdr:spPr>
        <a:xfrm>
          <a:off x="12623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10109</xdr:rowOff>
    </xdr:from>
    <xdr:to>
      <xdr:col>29</xdr:col>
      <xdr:colOff>127000</xdr:colOff>
      <xdr:row>18</xdr:row>
      <xdr:rowOff>10477</xdr:rowOff>
    </xdr:to>
    <xdr:cxnSp macro="">
      <xdr:nvCxnSpPr>
        <xdr:cNvPr id="50" name="直線コネクタ 49"/>
        <xdr:cNvCxnSpPr/>
      </xdr:nvCxnSpPr>
      <xdr:spPr bwMode="auto">
        <a:xfrm flipV="1">
          <a:off x="5003800" y="3143834"/>
          <a:ext cx="647700" cy="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168326</xdr:rowOff>
    </xdr:from>
    <xdr:to>
      <xdr:col>26</xdr:col>
      <xdr:colOff>50800</xdr:colOff>
      <xdr:row>18</xdr:row>
      <xdr:rowOff>10477</xdr:rowOff>
    </xdr:to>
    <xdr:cxnSp macro="">
      <xdr:nvCxnSpPr>
        <xdr:cNvPr id="53" name="直線コネクタ 52"/>
        <xdr:cNvCxnSpPr/>
      </xdr:nvCxnSpPr>
      <xdr:spPr bwMode="auto">
        <a:xfrm>
          <a:off x="4305300" y="3130601"/>
          <a:ext cx="698500" cy="13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168326</xdr:rowOff>
    </xdr:from>
    <xdr:to>
      <xdr:col>22</xdr:col>
      <xdr:colOff>114300</xdr:colOff>
      <xdr:row>18</xdr:row>
      <xdr:rowOff>38</xdr:rowOff>
    </xdr:to>
    <xdr:cxnSp macro="">
      <xdr:nvCxnSpPr>
        <xdr:cNvPr id="56" name="直線コネクタ 55"/>
        <xdr:cNvCxnSpPr/>
      </xdr:nvCxnSpPr>
      <xdr:spPr bwMode="auto">
        <a:xfrm flipV="1">
          <a:off x="3606800" y="3130601"/>
          <a:ext cx="698500" cy="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38</xdr:rowOff>
    </xdr:from>
    <xdr:to>
      <xdr:col>18</xdr:col>
      <xdr:colOff>177800</xdr:colOff>
      <xdr:row>18</xdr:row>
      <xdr:rowOff>32131</xdr:rowOff>
    </xdr:to>
    <xdr:cxnSp macro="">
      <xdr:nvCxnSpPr>
        <xdr:cNvPr id="59" name="直線コネクタ 58"/>
        <xdr:cNvCxnSpPr/>
      </xdr:nvCxnSpPr>
      <xdr:spPr bwMode="auto">
        <a:xfrm flipV="1">
          <a:off x="2908300" y="3133763"/>
          <a:ext cx="698500" cy="32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130759</xdr:rowOff>
    </xdr:from>
    <xdr:to>
      <xdr:col>29</xdr:col>
      <xdr:colOff>177800</xdr:colOff>
      <xdr:row>18</xdr:row>
      <xdr:rowOff>60909</xdr:rowOff>
    </xdr:to>
    <xdr:sp macro="" textlink="">
      <xdr:nvSpPr>
        <xdr:cNvPr id="69" name="楕円 68"/>
        <xdr:cNvSpPr/>
      </xdr:nvSpPr>
      <xdr:spPr bwMode="auto">
        <a:xfrm>
          <a:off x="5600700" y="309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102836</xdr:rowOff>
    </xdr:from>
    <xdr:ext cx="762000" cy="259045"/>
    <xdr:sp macro="" textlink="">
      <xdr:nvSpPr>
        <xdr:cNvPr id="70" name="人口1人当たり決算額の推移該当値テキスト130"/>
        <xdr:cNvSpPr txBox="1"/>
      </xdr:nvSpPr>
      <xdr:spPr>
        <a:xfrm>
          <a:off x="5740400" y="306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131127</xdr:rowOff>
    </xdr:from>
    <xdr:to>
      <xdr:col>26</xdr:col>
      <xdr:colOff>101600</xdr:colOff>
      <xdr:row>18</xdr:row>
      <xdr:rowOff>61277</xdr:rowOff>
    </xdr:to>
    <xdr:sp macro="" textlink="">
      <xdr:nvSpPr>
        <xdr:cNvPr id="71" name="楕円 70"/>
        <xdr:cNvSpPr/>
      </xdr:nvSpPr>
      <xdr:spPr bwMode="auto">
        <a:xfrm>
          <a:off x="4953000" y="30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46054</xdr:rowOff>
    </xdr:from>
    <xdr:ext cx="736600" cy="259045"/>
    <xdr:sp macro="" textlink="">
      <xdr:nvSpPr>
        <xdr:cNvPr id="72" name="テキスト ボックス 71"/>
        <xdr:cNvSpPr txBox="1"/>
      </xdr:nvSpPr>
      <xdr:spPr>
        <a:xfrm>
          <a:off x="4622800" y="31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117526</xdr:rowOff>
    </xdr:from>
    <xdr:to>
      <xdr:col>22</xdr:col>
      <xdr:colOff>165100</xdr:colOff>
      <xdr:row>18</xdr:row>
      <xdr:rowOff>47676</xdr:rowOff>
    </xdr:to>
    <xdr:sp macro="" textlink="">
      <xdr:nvSpPr>
        <xdr:cNvPr id="73" name="楕円 72"/>
        <xdr:cNvSpPr/>
      </xdr:nvSpPr>
      <xdr:spPr bwMode="auto">
        <a:xfrm>
          <a:off x="4254500" y="3079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32453</xdr:rowOff>
    </xdr:from>
    <xdr:ext cx="762000" cy="259045"/>
    <xdr:sp macro="" textlink="">
      <xdr:nvSpPr>
        <xdr:cNvPr id="74" name="テキスト ボックス 73"/>
        <xdr:cNvSpPr txBox="1"/>
      </xdr:nvSpPr>
      <xdr:spPr>
        <a:xfrm>
          <a:off x="3924300" y="316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120688</xdr:rowOff>
    </xdr:from>
    <xdr:to>
      <xdr:col>19</xdr:col>
      <xdr:colOff>38100</xdr:colOff>
      <xdr:row>18</xdr:row>
      <xdr:rowOff>50838</xdr:rowOff>
    </xdr:to>
    <xdr:sp macro="" textlink="">
      <xdr:nvSpPr>
        <xdr:cNvPr id="75" name="楕円 74"/>
        <xdr:cNvSpPr/>
      </xdr:nvSpPr>
      <xdr:spPr bwMode="auto">
        <a:xfrm>
          <a:off x="3556000" y="3082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35615</xdr:rowOff>
    </xdr:from>
    <xdr:ext cx="762000" cy="259045"/>
    <xdr:sp macro="" textlink="">
      <xdr:nvSpPr>
        <xdr:cNvPr id="76" name="テキスト ボックス 75"/>
        <xdr:cNvSpPr txBox="1"/>
      </xdr:nvSpPr>
      <xdr:spPr>
        <a:xfrm>
          <a:off x="3225800" y="316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152781</xdr:rowOff>
    </xdr:from>
    <xdr:to>
      <xdr:col>15</xdr:col>
      <xdr:colOff>101600</xdr:colOff>
      <xdr:row>18</xdr:row>
      <xdr:rowOff>82931</xdr:rowOff>
    </xdr:to>
    <xdr:sp macro="" textlink="">
      <xdr:nvSpPr>
        <xdr:cNvPr id="77" name="楕円 76"/>
        <xdr:cNvSpPr/>
      </xdr:nvSpPr>
      <xdr:spPr bwMode="auto">
        <a:xfrm>
          <a:off x="2857500" y="311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67708</xdr:rowOff>
    </xdr:from>
    <xdr:ext cx="762000" cy="259045"/>
    <xdr:sp macro="" textlink="">
      <xdr:nvSpPr>
        <xdr:cNvPr id="78" name="テキスト ボックス 77"/>
        <xdr:cNvSpPr txBox="1"/>
      </xdr:nvSpPr>
      <xdr:spPr>
        <a:xfrm>
          <a:off x="2527300" y="320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16808</xdr:rowOff>
    </xdr:from>
    <xdr:to>
      <xdr:col>29</xdr:col>
      <xdr:colOff>127000</xdr:colOff>
      <xdr:row>38</xdr:row>
      <xdr:rowOff>19726</xdr:rowOff>
    </xdr:to>
    <xdr:cxnSp macro="">
      <xdr:nvCxnSpPr>
        <xdr:cNvPr id="112" name="直線コネクタ 111"/>
        <xdr:cNvCxnSpPr/>
      </xdr:nvCxnSpPr>
      <xdr:spPr bwMode="auto">
        <a:xfrm flipV="1">
          <a:off x="5003800" y="7484408"/>
          <a:ext cx="647700" cy="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19726</xdr:rowOff>
    </xdr:from>
    <xdr:to>
      <xdr:col>26</xdr:col>
      <xdr:colOff>50800</xdr:colOff>
      <xdr:row>38</xdr:row>
      <xdr:rowOff>26926</xdr:rowOff>
    </xdr:to>
    <xdr:cxnSp macro="">
      <xdr:nvCxnSpPr>
        <xdr:cNvPr id="115" name="直線コネクタ 114"/>
        <xdr:cNvCxnSpPr/>
      </xdr:nvCxnSpPr>
      <xdr:spPr bwMode="auto">
        <a:xfrm flipV="1">
          <a:off x="4305300" y="7487326"/>
          <a:ext cx="698500" cy="7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26926</xdr:rowOff>
    </xdr:from>
    <xdr:to>
      <xdr:col>22</xdr:col>
      <xdr:colOff>114300</xdr:colOff>
      <xdr:row>38</xdr:row>
      <xdr:rowOff>26957</xdr:rowOff>
    </xdr:to>
    <xdr:cxnSp macro="">
      <xdr:nvCxnSpPr>
        <xdr:cNvPr id="118" name="直線コネクタ 117"/>
        <xdr:cNvCxnSpPr/>
      </xdr:nvCxnSpPr>
      <xdr:spPr bwMode="auto">
        <a:xfrm flipV="1">
          <a:off x="3606800" y="7494526"/>
          <a:ext cx="698500" cy="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19245</xdr:rowOff>
    </xdr:from>
    <xdr:to>
      <xdr:col>18</xdr:col>
      <xdr:colOff>177800</xdr:colOff>
      <xdr:row>38</xdr:row>
      <xdr:rowOff>26957</xdr:rowOff>
    </xdr:to>
    <xdr:cxnSp macro="">
      <xdr:nvCxnSpPr>
        <xdr:cNvPr id="121" name="直線コネクタ 120"/>
        <xdr:cNvCxnSpPr/>
      </xdr:nvCxnSpPr>
      <xdr:spPr bwMode="auto">
        <a:xfrm>
          <a:off x="2908300" y="7486845"/>
          <a:ext cx="698500" cy="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308908</xdr:rowOff>
    </xdr:from>
    <xdr:to>
      <xdr:col>29</xdr:col>
      <xdr:colOff>177800</xdr:colOff>
      <xdr:row>38</xdr:row>
      <xdr:rowOff>67608</xdr:rowOff>
    </xdr:to>
    <xdr:sp macro="" textlink="">
      <xdr:nvSpPr>
        <xdr:cNvPr id="131" name="楕円 130"/>
        <xdr:cNvSpPr/>
      </xdr:nvSpPr>
      <xdr:spPr bwMode="auto">
        <a:xfrm>
          <a:off x="5600700" y="743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311826</xdr:rowOff>
    </xdr:from>
    <xdr:to>
      <xdr:col>26</xdr:col>
      <xdr:colOff>101600</xdr:colOff>
      <xdr:row>38</xdr:row>
      <xdr:rowOff>70526</xdr:rowOff>
    </xdr:to>
    <xdr:sp macro="" textlink="">
      <xdr:nvSpPr>
        <xdr:cNvPr id="133" name="楕円 132"/>
        <xdr:cNvSpPr/>
      </xdr:nvSpPr>
      <xdr:spPr bwMode="auto">
        <a:xfrm>
          <a:off x="4953000" y="7436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55303</xdr:rowOff>
    </xdr:from>
    <xdr:ext cx="736600" cy="259045"/>
    <xdr:sp macro="" textlink="">
      <xdr:nvSpPr>
        <xdr:cNvPr id="134" name="テキスト ボックス 133"/>
        <xdr:cNvSpPr txBox="1"/>
      </xdr:nvSpPr>
      <xdr:spPr>
        <a:xfrm>
          <a:off x="4622800" y="7522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319026</xdr:rowOff>
    </xdr:from>
    <xdr:to>
      <xdr:col>22</xdr:col>
      <xdr:colOff>165100</xdr:colOff>
      <xdr:row>38</xdr:row>
      <xdr:rowOff>77726</xdr:rowOff>
    </xdr:to>
    <xdr:sp macro="" textlink="">
      <xdr:nvSpPr>
        <xdr:cNvPr id="135" name="楕円 134"/>
        <xdr:cNvSpPr/>
      </xdr:nvSpPr>
      <xdr:spPr bwMode="auto">
        <a:xfrm>
          <a:off x="4254500" y="744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62503</xdr:rowOff>
    </xdr:from>
    <xdr:ext cx="762000" cy="259045"/>
    <xdr:sp macro="" textlink="">
      <xdr:nvSpPr>
        <xdr:cNvPr id="136" name="テキスト ボックス 135"/>
        <xdr:cNvSpPr txBox="1"/>
      </xdr:nvSpPr>
      <xdr:spPr>
        <a:xfrm>
          <a:off x="3924300" y="753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319057</xdr:rowOff>
    </xdr:from>
    <xdr:to>
      <xdr:col>19</xdr:col>
      <xdr:colOff>38100</xdr:colOff>
      <xdr:row>38</xdr:row>
      <xdr:rowOff>77757</xdr:rowOff>
    </xdr:to>
    <xdr:sp macro="" textlink="">
      <xdr:nvSpPr>
        <xdr:cNvPr id="137" name="楕円 136"/>
        <xdr:cNvSpPr/>
      </xdr:nvSpPr>
      <xdr:spPr bwMode="auto">
        <a:xfrm>
          <a:off x="3556000" y="744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62534</xdr:rowOff>
    </xdr:from>
    <xdr:ext cx="762000" cy="259045"/>
    <xdr:sp macro="" textlink="">
      <xdr:nvSpPr>
        <xdr:cNvPr id="138" name="テキスト ボックス 137"/>
        <xdr:cNvSpPr txBox="1"/>
      </xdr:nvSpPr>
      <xdr:spPr>
        <a:xfrm>
          <a:off x="3225800" y="753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311345</xdr:rowOff>
    </xdr:from>
    <xdr:to>
      <xdr:col>15</xdr:col>
      <xdr:colOff>101600</xdr:colOff>
      <xdr:row>38</xdr:row>
      <xdr:rowOff>70045</xdr:rowOff>
    </xdr:to>
    <xdr:sp macro="" textlink="">
      <xdr:nvSpPr>
        <xdr:cNvPr id="139" name="楕円 138"/>
        <xdr:cNvSpPr/>
      </xdr:nvSpPr>
      <xdr:spPr bwMode="auto">
        <a:xfrm>
          <a:off x="2857500" y="7436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54822</xdr:rowOff>
    </xdr:from>
    <xdr:ext cx="762000" cy="259045"/>
    <xdr:sp macro="" textlink="">
      <xdr:nvSpPr>
        <xdr:cNvPr id="140" name="テキスト ボックス 139"/>
        <xdr:cNvSpPr txBox="1"/>
      </xdr:nvSpPr>
      <xdr:spPr>
        <a:xfrm>
          <a:off x="2527300" y="752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49,562
49,046
229.15
27,333,639
26,503,423
566,102
13,974,174
21,038,772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19367</xdr:rowOff>
    </xdr:from>
    <xdr:to>
      <xdr:col>24</xdr:col>
      <xdr:colOff>63500</xdr:colOff>
      <xdr:row>35</xdr:row>
      <xdr:rowOff>24206</xdr:rowOff>
    </xdr:to>
    <xdr:cxnSp macro="">
      <xdr:nvCxnSpPr>
        <xdr:cNvPr id="61" name="直線コネクタ 60"/>
        <xdr:cNvCxnSpPr/>
      </xdr:nvCxnSpPr>
      <xdr:spPr>
        <a:xfrm flipV="1">
          <a:off x="3797300" y="6020117"/>
          <a:ext cx="8382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169799</xdr:rowOff>
    </xdr:from>
    <xdr:to>
      <xdr:col>19</xdr:col>
      <xdr:colOff>177800</xdr:colOff>
      <xdr:row>35</xdr:row>
      <xdr:rowOff>24206</xdr:rowOff>
    </xdr:to>
    <xdr:cxnSp macro="">
      <xdr:nvCxnSpPr>
        <xdr:cNvPr id="64" name="直線コネクタ 63"/>
        <xdr:cNvCxnSpPr/>
      </xdr:nvCxnSpPr>
      <xdr:spPr>
        <a:xfrm>
          <a:off x="2908300" y="5999099"/>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169609</xdr:rowOff>
    </xdr:from>
    <xdr:to>
      <xdr:col>15</xdr:col>
      <xdr:colOff>50800</xdr:colOff>
      <xdr:row>34</xdr:row>
      <xdr:rowOff>169799</xdr:rowOff>
    </xdr:to>
    <xdr:cxnSp macro="">
      <xdr:nvCxnSpPr>
        <xdr:cNvPr id="67" name="直線コネクタ 66"/>
        <xdr:cNvCxnSpPr/>
      </xdr:nvCxnSpPr>
      <xdr:spPr>
        <a:xfrm>
          <a:off x="2019300" y="599890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96787</xdr:rowOff>
    </xdr:from>
    <xdr:to>
      <xdr:col>10</xdr:col>
      <xdr:colOff>114300</xdr:colOff>
      <xdr:row>34</xdr:row>
      <xdr:rowOff>169609</xdr:rowOff>
    </xdr:to>
    <xdr:cxnSp macro="">
      <xdr:nvCxnSpPr>
        <xdr:cNvPr id="70" name="直線コネクタ 69"/>
        <xdr:cNvCxnSpPr/>
      </xdr:nvCxnSpPr>
      <xdr:spPr>
        <a:xfrm>
          <a:off x="1130300" y="5926087"/>
          <a:ext cx="889000" cy="7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140017</xdr:rowOff>
    </xdr:from>
    <xdr:to>
      <xdr:col>24</xdr:col>
      <xdr:colOff>114300</xdr:colOff>
      <xdr:row>35</xdr:row>
      <xdr:rowOff>70167</xdr:rowOff>
    </xdr:to>
    <xdr:sp macro="" textlink="">
      <xdr:nvSpPr>
        <xdr:cNvPr id="80" name="楕円 79"/>
        <xdr:cNvSpPr/>
      </xdr:nvSpPr>
      <xdr:spPr>
        <a:xfrm>
          <a:off x="4584700" y="596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118444</xdr:rowOff>
    </xdr:from>
    <xdr:ext cx="534377" cy="259045"/>
    <xdr:sp macro="" textlink="">
      <xdr:nvSpPr>
        <xdr:cNvPr id="81" name="人件費該当値テキスト"/>
        <xdr:cNvSpPr txBox="1"/>
      </xdr:nvSpPr>
      <xdr:spPr>
        <a:xfrm>
          <a:off x="4686300" y="59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144856</xdr:rowOff>
    </xdr:from>
    <xdr:to>
      <xdr:col>20</xdr:col>
      <xdr:colOff>38100</xdr:colOff>
      <xdr:row>35</xdr:row>
      <xdr:rowOff>75006</xdr:rowOff>
    </xdr:to>
    <xdr:sp macro="" textlink="">
      <xdr:nvSpPr>
        <xdr:cNvPr id="82" name="楕円 81"/>
        <xdr:cNvSpPr/>
      </xdr:nvSpPr>
      <xdr:spPr>
        <a:xfrm>
          <a:off x="3746500" y="59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66133</xdr:rowOff>
    </xdr:from>
    <xdr:ext cx="534377" cy="259045"/>
    <xdr:sp macro="" textlink="">
      <xdr:nvSpPr>
        <xdr:cNvPr id="83" name="テキスト ボックス 82"/>
        <xdr:cNvSpPr txBox="1"/>
      </xdr:nvSpPr>
      <xdr:spPr>
        <a:xfrm>
          <a:off x="3530111" y="60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118999</xdr:rowOff>
    </xdr:from>
    <xdr:to>
      <xdr:col>15</xdr:col>
      <xdr:colOff>101600</xdr:colOff>
      <xdr:row>35</xdr:row>
      <xdr:rowOff>49149</xdr:rowOff>
    </xdr:to>
    <xdr:sp macro="" textlink="">
      <xdr:nvSpPr>
        <xdr:cNvPr id="84" name="楕円 83"/>
        <xdr:cNvSpPr/>
      </xdr:nvSpPr>
      <xdr:spPr>
        <a:xfrm>
          <a:off x="2857500" y="59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40276</xdr:rowOff>
    </xdr:from>
    <xdr:ext cx="534377" cy="259045"/>
    <xdr:sp macro="" textlink="">
      <xdr:nvSpPr>
        <xdr:cNvPr id="85" name="テキスト ボックス 84"/>
        <xdr:cNvSpPr txBox="1"/>
      </xdr:nvSpPr>
      <xdr:spPr>
        <a:xfrm>
          <a:off x="2641111" y="60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118809</xdr:rowOff>
    </xdr:from>
    <xdr:to>
      <xdr:col>10</xdr:col>
      <xdr:colOff>165100</xdr:colOff>
      <xdr:row>35</xdr:row>
      <xdr:rowOff>48959</xdr:rowOff>
    </xdr:to>
    <xdr:sp macro="" textlink="">
      <xdr:nvSpPr>
        <xdr:cNvPr id="86" name="楕円 85"/>
        <xdr:cNvSpPr/>
      </xdr:nvSpPr>
      <xdr:spPr>
        <a:xfrm>
          <a:off x="1968500" y="594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40086</xdr:rowOff>
    </xdr:from>
    <xdr:ext cx="534377" cy="259045"/>
    <xdr:sp macro="" textlink="">
      <xdr:nvSpPr>
        <xdr:cNvPr id="87" name="テキスト ボックス 86"/>
        <xdr:cNvSpPr txBox="1"/>
      </xdr:nvSpPr>
      <xdr:spPr>
        <a:xfrm>
          <a:off x="1752111" y="604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45987</xdr:rowOff>
    </xdr:from>
    <xdr:to>
      <xdr:col>6</xdr:col>
      <xdr:colOff>38100</xdr:colOff>
      <xdr:row>34</xdr:row>
      <xdr:rowOff>147587</xdr:rowOff>
    </xdr:to>
    <xdr:sp macro="" textlink="">
      <xdr:nvSpPr>
        <xdr:cNvPr id="88" name="楕円 87"/>
        <xdr:cNvSpPr/>
      </xdr:nvSpPr>
      <xdr:spPr>
        <a:xfrm>
          <a:off x="1079500" y="587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164114</xdr:rowOff>
    </xdr:from>
    <xdr:ext cx="534377" cy="259045"/>
    <xdr:sp macro="" textlink="">
      <xdr:nvSpPr>
        <xdr:cNvPr id="89" name="テキスト ボックス 88"/>
        <xdr:cNvSpPr txBox="1"/>
      </xdr:nvSpPr>
      <xdr:spPr>
        <a:xfrm>
          <a:off x="863111" y="56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118571</xdr:rowOff>
    </xdr:from>
    <xdr:to>
      <xdr:col>24</xdr:col>
      <xdr:colOff>63500</xdr:colOff>
      <xdr:row>57</xdr:row>
      <xdr:rowOff>122337</xdr:rowOff>
    </xdr:to>
    <xdr:cxnSp macro="">
      <xdr:nvCxnSpPr>
        <xdr:cNvPr id="121" name="直線コネクタ 120"/>
        <xdr:cNvCxnSpPr/>
      </xdr:nvCxnSpPr>
      <xdr:spPr>
        <a:xfrm>
          <a:off x="3797300" y="9891221"/>
          <a:ext cx="8382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118571</xdr:rowOff>
    </xdr:from>
    <xdr:to>
      <xdr:col>19</xdr:col>
      <xdr:colOff>177800</xdr:colOff>
      <xdr:row>58</xdr:row>
      <xdr:rowOff>9594</xdr:rowOff>
    </xdr:to>
    <xdr:cxnSp macro="">
      <xdr:nvCxnSpPr>
        <xdr:cNvPr id="124" name="直線コネクタ 123"/>
        <xdr:cNvCxnSpPr/>
      </xdr:nvCxnSpPr>
      <xdr:spPr>
        <a:xfrm flipV="1">
          <a:off x="2908300" y="9891221"/>
          <a:ext cx="8890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9594</xdr:rowOff>
    </xdr:from>
    <xdr:to>
      <xdr:col>15</xdr:col>
      <xdr:colOff>50800</xdr:colOff>
      <xdr:row>58</xdr:row>
      <xdr:rowOff>52691</xdr:rowOff>
    </xdr:to>
    <xdr:cxnSp macro="">
      <xdr:nvCxnSpPr>
        <xdr:cNvPr id="127" name="直線コネクタ 126"/>
        <xdr:cNvCxnSpPr/>
      </xdr:nvCxnSpPr>
      <xdr:spPr>
        <a:xfrm flipV="1">
          <a:off x="2019300" y="9953694"/>
          <a:ext cx="889000" cy="4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52691</xdr:rowOff>
    </xdr:from>
    <xdr:to>
      <xdr:col>10</xdr:col>
      <xdr:colOff>114300</xdr:colOff>
      <xdr:row>58</xdr:row>
      <xdr:rowOff>66418</xdr:rowOff>
    </xdr:to>
    <xdr:cxnSp macro="">
      <xdr:nvCxnSpPr>
        <xdr:cNvPr id="130" name="直線コネクタ 129"/>
        <xdr:cNvCxnSpPr/>
      </xdr:nvCxnSpPr>
      <xdr:spPr>
        <a:xfrm flipV="1">
          <a:off x="1130300" y="9996791"/>
          <a:ext cx="889000" cy="1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71537</xdr:rowOff>
    </xdr:from>
    <xdr:to>
      <xdr:col>24</xdr:col>
      <xdr:colOff>114300</xdr:colOff>
      <xdr:row>58</xdr:row>
      <xdr:rowOff>1687</xdr:rowOff>
    </xdr:to>
    <xdr:sp macro="" textlink="">
      <xdr:nvSpPr>
        <xdr:cNvPr id="140" name="楕円 139"/>
        <xdr:cNvSpPr/>
      </xdr:nvSpPr>
      <xdr:spPr>
        <a:xfrm>
          <a:off x="4584700" y="98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49964</xdr:rowOff>
    </xdr:from>
    <xdr:ext cx="534377" cy="259045"/>
    <xdr:sp macro="" textlink="">
      <xdr:nvSpPr>
        <xdr:cNvPr id="141" name="物件費該当値テキスト"/>
        <xdr:cNvSpPr txBox="1"/>
      </xdr:nvSpPr>
      <xdr:spPr>
        <a:xfrm>
          <a:off x="4686300" y="98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67771</xdr:rowOff>
    </xdr:from>
    <xdr:to>
      <xdr:col>20</xdr:col>
      <xdr:colOff>38100</xdr:colOff>
      <xdr:row>57</xdr:row>
      <xdr:rowOff>169371</xdr:rowOff>
    </xdr:to>
    <xdr:sp macro="" textlink="">
      <xdr:nvSpPr>
        <xdr:cNvPr id="142" name="楕円 141"/>
        <xdr:cNvSpPr/>
      </xdr:nvSpPr>
      <xdr:spPr>
        <a:xfrm>
          <a:off x="3746500" y="9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160498</xdr:rowOff>
    </xdr:from>
    <xdr:ext cx="534377" cy="259045"/>
    <xdr:sp macro="" textlink="">
      <xdr:nvSpPr>
        <xdr:cNvPr id="143" name="テキスト ボックス 142"/>
        <xdr:cNvSpPr txBox="1"/>
      </xdr:nvSpPr>
      <xdr:spPr>
        <a:xfrm>
          <a:off x="3530111" y="99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130244</xdr:rowOff>
    </xdr:from>
    <xdr:to>
      <xdr:col>15</xdr:col>
      <xdr:colOff>101600</xdr:colOff>
      <xdr:row>58</xdr:row>
      <xdr:rowOff>60394</xdr:rowOff>
    </xdr:to>
    <xdr:sp macro="" textlink="">
      <xdr:nvSpPr>
        <xdr:cNvPr id="144" name="楕円 143"/>
        <xdr:cNvSpPr/>
      </xdr:nvSpPr>
      <xdr:spPr>
        <a:xfrm>
          <a:off x="2857500" y="99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51521</xdr:rowOff>
    </xdr:from>
    <xdr:ext cx="534377" cy="259045"/>
    <xdr:sp macro="" textlink="">
      <xdr:nvSpPr>
        <xdr:cNvPr id="145" name="テキスト ボックス 144"/>
        <xdr:cNvSpPr txBox="1"/>
      </xdr:nvSpPr>
      <xdr:spPr>
        <a:xfrm>
          <a:off x="2641111" y="99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1891</xdr:rowOff>
    </xdr:from>
    <xdr:to>
      <xdr:col>10</xdr:col>
      <xdr:colOff>165100</xdr:colOff>
      <xdr:row>58</xdr:row>
      <xdr:rowOff>103491</xdr:rowOff>
    </xdr:to>
    <xdr:sp macro="" textlink="">
      <xdr:nvSpPr>
        <xdr:cNvPr id="146" name="楕円 145"/>
        <xdr:cNvSpPr/>
      </xdr:nvSpPr>
      <xdr:spPr>
        <a:xfrm>
          <a:off x="1968500" y="99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94618</xdr:rowOff>
    </xdr:from>
    <xdr:ext cx="534377" cy="259045"/>
    <xdr:sp macro="" textlink="">
      <xdr:nvSpPr>
        <xdr:cNvPr id="147" name="テキスト ボックス 146"/>
        <xdr:cNvSpPr txBox="1"/>
      </xdr:nvSpPr>
      <xdr:spPr>
        <a:xfrm>
          <a:off x="1752111" y="1003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15618</xdr:rowOff>
    </xdr:from>
    <xdr:to>
      <xdr:col>6</xdr:col>
      <xdr:colOff>38100</xdr:colOff>
      <xdr:row>58</xdr:row>
      <xdr:rowOff>117218</xdr:rowOff>
    </xdr:to>
    <xdr:sp macro="" textlink="">
      <xdr:nvSpPr>
        <xdr:cNvPr id="148" name="楕円 147"/>
        <xdr:cNvSpPr/>
      </xdr:nvSpPr>
      <xdr:spPr>
        <a:xfrm>
          <a:off x="1079500" y="99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108345</xdr:rowOff>
    </xdr:from>
    <xdr:ext cx="534377" cy="259045"/>
    <xdr:sp macro="" textlink="">
      <xdr:nvSpPr>
        <xdr:cNvPr id="149" name="テキスト ボックス 148"/>
        <xdr:cNvSpPr txBox="1"/>
      </xdr:nvSpPr>
      <xdr:spPr>
        <a:xfrm>
          <a:off x="863111" y="100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155360</xdr:rowOff>
    </xdr:from>
    <xdr:to>
      <xdr:col>24</xdr:col>
      <xdr:colOff>63500</xdr:colOff>
      <xdr:row>76</xdr:row>
      <xdr:rowOff>8826</xdr:rowOff>
    </xdr:to>
    <xdr:cxnSp macro="">
      <xdr:nvCxnSpPr>
        <xdr:cNvPr id="176" name="直線コネクタ 175"/>
        <xdr:cNvCxnSpPr/>
      </xdr:nvCxnSpPr>
      <xdr:spPr>
        <a:xfrm flipV="1">
          <a:off x="3797300" y="13014110"/>
          <a:ext cx="8382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8826</xdr:rowOff>
    </xdr:from>
    <xdr:to>
      <xdr:col>19</xdr:col>
      <xdr:colOff>177800</xdr:colOff>
      <xdr:row>76</xdr:row>
      <xdr:rowOff>23388</xdr:rowOff>
    </xdr:to>
    <xdr:cxnSp macro="">
      <xdr:nvCxnSpPr>
        <xdr:cNvPr id="179" name="直線コネクタ 178"/>
        <xdr:cNvCxnSpPr/>
      </xdr:nvCxnSpPr>
      <xdr:spPr>
        <a:xfrm flipV="1">
          <a:off x="2908300" y="13039026"/>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167773</xdr:rowOff>
    </xdr:from>
    <xdr:to>
      <xdr:col>15</xdr:col>
      <xdr:colOff>50800</xdr:colOff>
      <xdr:row>76</xdr:row>
      <xdr:rowOff>23388</xdr:rowOff>
    </xdr:to>
    <xdr:cxnSp macro="">
      <xdr:nvCxnSpPr>
        <xdr:cNvPr id="182" name="直線コネクタ 181"/>
        <xdr:cNvCxnSpPr/>
      </xdr:nvCxnSpPr>
      <xdr:spPr>
        <a:xfrm>
          <a:off x="2019300" y="13026523"/>
          <a:ext cx="889000" cy="2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160868</xdr:rowOff>
    </xdr:from>
    <xdr:to>
      <xdr:col>10</xdr:col>
      <xdr:colOff>114300</xdr:colOff>
      <xdr:row>75</xdr:row>
      <xdr:rowOff>167773</xdr:rowOff>
    </xdr:to>
    <xdr:cxnSp macro="">
      <xdr:nvCxnSpPr>
        <xdr:cNvPr id="185" name="直線コネクタ 184"/>
        <xdr:cNvCxnSpPr/>
      </xdr:nvCxnSpPr>
      <xdr:spPr>
        <a:xfrm>
          <a:off x="1130300" y="13019618"/>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104559</xdr:rowOff>
    </xdr:from>
    <xdr:to>
      <xdr:col>24</xdr:col>
      <xdr:colOff>114300</xdr:colOff>
      <xdr:row>76</xdr:row>
      <xdr:rowOff>34708</xdr:rowOff>
    </xdr:to>
    <xdr:sp macro="" textlink="">
      <xdr:nvSpPr>
        <xdr:cNvPr id="195" name="楕円 194"/>
        <xdr:cNvSpPr/>
      </xdr:nvSpPr>
      <xdr:spPr>
        <a:xfrm>
          <a:off x="4584700" y="12963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127436</xdr:rowOff>
    </xdr:from>
    <xdr:ext cx="534377" cy="259045"/>
    <xdr:sp macro="" textlink="">
      <xdr:nvSpPr>
        <xdr:cNvPr id="196" name="維持補修費該当値テキスト"/>
        <xdr:cNvSpPr txBox="1"/>
      </xdr:nvSpPr>
      <xdr:spPr>
        <a:xfrm>
          <a:off x="4686300" y="128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129477</xdr:rowOff>
    </xdr:from>
    <xdr:to>
      <xdr:col>20</xdr:col>
      <xdr:colOff>38100</xdr:colOff>
      <xdr:row>76</xdr:row>
      <xdr:rowOff>59627</xdr:rowOff>
    </xdr:to>
    <xdr:sp macro="" textlink="">
      <xdr:nvSpPr>
        <xdr:cNvPr id="197" name="楕円 196"/>
        <xdr:cNvSpPr/>
      </xdr:nvSpPr>
      <xdr:spPr>
        <a:xfrm>
          <a:off x="3746500" y="129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76154</xdr:rowOff>
    </xdr:from>
    <xdr:ext cx="534377" cy="259045"/>
    <xdr:sp macro="" textlink="">
      <xdr:nvSpPr>
        <xdr:cNvPr id="198" name="テキスト ボックス 197"/>
        <xdr:cNvSpPr txBox="1"/>
      </xdr:nvSpPr>
      <xdr:spPr>
        <a:xfrm>
          <a:off x="3530111" y="127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144038</xdr:rowOff>
    </xdr:from>
    <xdr:to>
      <xdr:col>15</xdr:col>
      <xdr:colOff>101600</xdr:colOff>
      <xdr:row>76</xdr:row>
      <xdr:rowOff>74188</xdr:rowOff>
    </xdr:to>
    <xdr:sp macro="" textlink="">
      <xdr:nvSpPr>
        <xdr:cNvPr id="199" name="楕円 198"/>
        <xdr:cNvSpPr/>
      </xdr:nvSpPr>
      <xdr:spPr>
        <a:xfrm>
          <a:off x="2857500" y="130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90715</xdr:rowOff>
    </xdr:from>
    <xdr:ext cx="534377" cy="259045"/>
    <xdr:sp macro="" textlink="">
      <xdr:nvSpPr>
        <xdr:cNvPr id="200" name="テキスト ボックス 199"/>
        <xdr:cNvSpPr txBox="1"/>
      </xdr:nvSpPr>
      <xdr:spPr>
        <a:xfrm>
          <a:off x="2641111" y="1277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116972</xdr:rowOff>
    </xdr:from>
    <xdr:to>
      <xdr:col>10</xdr:col>
      <xdr:colOff>165100</xdr:colOff>
      <xdr:row>76</xdr:row>
      <xdr:rowOff>47123</xdr:rowOff>
    </xdr:to>
    <xdr:sp macro="" textlink="">
      <xdr:nvSpPr>
        <xdr:cNvPr id="201" name="楕円 200"/>
        <xdr:cNvSpPr/>
      </xdr:nvSpPr>
      <xdr:spPr>
        <a:xfrm>
          <a:off x="1968500" y="12975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63649</xdr:rowOff>
    </xdr:from>
    <xdr:ext cx="534377" cy="259045"/>
    <xdr:sp macro="" textlink="">
      <xdr:nvSpPr>
        <xdr:cNvPr id="202" name="テキスト ボックス 201"/>
        <xdr:cNvSpPr txBox="1"/>
      </xdr:nvSpPr>
      <xdr:spPr>
        <a:xfrm>
          <a:off x="1752111" y="127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110068</xdr:rowOff>
    </xdr:from>
    <xdr:to>
      <xdr:col>6</xdr:col>
      <xdr:colOff>38100</xdr:colOff>
      <xdr:row>76</xdr:row>
      <xdr:rowOff>40218</xdr:rowOff>
    </xdr:to>
    <xdr:sp macro="" textlink="">
      <xdr:nvSpPr>
        <xdr:cNvPr id="203" name="楕円 202"/>
        <xdr:cNvSpPr/>
      </xdr:nvSpPr>
      <xdr:spPr>
        <a:xfrm>
          <a:off x="1079500" y="129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56745</xdr:rowOff>
    </xdr:from>
    <xdr:ext cx="534377" cy="259045"/>
    <xdr:sp macro="" textlink="">
      <xdr:nvSpPr>
        <xdr:cNvPr id="204" name="テキスト ボックス 203"/>
        <xdr:cNvSpPr txBox="1"/>
      </xdr:nvSpPr>
      <xdr:spPr>
        <a:xfrm>
          <a:off x="863111" y="1274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15977</xdr:rowOff>
    </xdr:from>
    <xdr:to>
      <xdr:col>24</xdr:col>
      <xdr:colOff>63500</xdr:colOff>
      <xdr:row>93</xdr:row>
      <xdr:rowOff>20028</xdr:rowOff>
    </xdr:to>
    <xdr:cxnSp macro="">
      <xdr:nvCxnSpPr>
        <xdr:cNvPr id="234" name="直線コネクタ 233"/>
        <xdr:cNvCxnSpPr/>
      </xdr:nvCxnSpPr>
      <xdr:spPr>
        <a:xfrm flipV="1">
          <a:off x="3797300" y="15789377"/>
          <a:ext cx="838200" cy="17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20028</xdr:rowOff>
    </xdr:from>
    <xdr:to>
      <xdr:col>19</xdr:col>
      <xdr:colOff>177800</xdr:colOff>
      <xdr:row>93</xdr:row>
      <xdr:rowOff>80759</xdr:rowOff>
    </xdr:to>
    <xdr:cxnSp macro="">
      <xdr:nvCxnSpPr>
        <xdr:cNvPr id="237" name="直線コネクタ 236"/>
        <xdr:cNvCxnSpPr/>
      </xdr:nvCxnSpPr>
      <xdr:spPr>
        <a:xfrm flipV="1">
          <a:off x="2908300" y="15964878"/>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80759</xdr:rowOff>
    </xdr:from>
    <xdr:to>
      <xdr:col>15</xdr:col>
      <xdr:colOff>50800</xdr:colOff>
      <xdr:row>93</xdr:row>
      <xdr:rowOff>153772</xdr:rowOff>
    </xdr:to>
    <xdr:cxnSp macro="">
      <xdr:nvCxnSpPr>
        <xdr:cNvPr id="240" name="直線コネクタ 239"/>
        <xdr:cNvCxnSpPr/>
      </xdr:nvCxnSpPr>
      <xdr:spPr>
        <a:xfrm flipV="1">
          <a:off x="2019300" y="16025609"/>
          <a:ext cx="889000" cy="7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153772</xdr:rowOff>
    </xdr:from>
    <xdr:to>
      <xdr:col>10</xdr:col>
      <xdr:colOff>114300</xdr:colOff>
      <xdr:row>94</xdr:row>
      <xdr:rowOff>36309</xdr:rowOff>
    </xdr:to>
    <xdr:cxnSp macro="">
      <xdr:nvCxnSpPr>
        <xdr:cNvPr id="243" name="直線コネクタ 242"/>
        <xdr:cNvCxnSpPr/>
      </xdr:nvCxnSpPr>
      <xdr:spPr>
        <a:xfrm flipV="1">
          <a:off x="1130300" y="16098622"/>
          <a:ext cx="889000" cy="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136627</xdr:rowOff>
    </xdr:from>
    <xdr:to>
      <xdr:col>24</xdr:col>
      <xdr:colOff>114300</xdr:colOff>
      <xdr:row>92</xdr:row>
      <xdr:rowOff>66777</xdr:rowOff>
    </xdr:to>
    <xdr:sp macro="" textlink="">
      <xdr:nvSpPr>
        <xdr:cNvPr id="253" name="楕円 252"/>
        <xdr:cNvSpPr/>
      </xdr:nvSpPr>
      <xdr:spPr>
        <a:xfrm>
          <a:off x="4584700" y="1573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159504</xdr:rowOff>
    </xdr:from>
    <xdr:ext cx="599010" cy="259045"/>
    <xdr:sp macro="" textlink="">
      <xdr:nvSpPr>
        <xdr:cNvPr id="254" name="扶助費該当値テキスト"/>
        <xdr:cNvSpPr txBox="1"/>
      </xdr:nvSpPr>
      <xdr:spPr>
        <a:xfrm>
          <a:off x="4686300" y="155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140678</xdr:rowOff>
    </xdr:from>
    <xdr:to>
      <xdr:col>20</xdr:col>
      <xdr:colOff>38100</xdr:colOff>
      <xdr:row>93</xdr:row>
      <xdr:rowOff>70828</xdr:rowOff>
    </xdr:to>
    <xdr:sp macro="" textlink="">
      <xdr:nvSpPr>
        <xdr:cNvPr id="255" name="楕円 254"/>
        <xdr:cNvSpPr/>
      </xdr:nvSpPr>
      <xdr:spPr>
        <a:xfrm>
          <a:off x="3746500" y="159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87355</xdr:rowOff>
    </xdr:from>
    <xdr:ext cx="599010" cy="259045"/>
    <xdr:sp macro="" textlink="">
      <xdr:nvSpPr>
        <xdr:cNvPr id="256" name="テキスト ボックス 255"/>
        <xdr:cNvSpPr txBox="1"/>
      </xdr:nvSpPr>
      <xdr:spPr>
        <a:xfrm>
          <a:off x="3497795" y="1568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29959</xdr:rowOff>
    </xdr:from>
    <xdr:to>
      <xdr:col>15</xdr:col>
      <xdr:colOff>101600</xdr:colOff>
      <xdr:row>93</xdr:row>
      <xdr:rowOff>131559</xdr:rowOff>
    </xdr:to>
    <xdr:sp macro="" textlink="">
      <xdr:nvSpPr>
        <xdr:cNvPr id="257" name="楕円 256"/>
        <xdr:cNvSpPr/>
      </xdr:nvSpPr>
      <xdr:spPr>
        <a:xfrm>
          <a:off x="2857500" y="159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148086</xdr:rowOff>
    </xdr:from>
    <xdr:ext cx="599010" cy="259045"/>
    <xdr:sp macro="" textlink="">
      <xdr:nvSpPr>
        <xdr:cNvPr id="258" name="テキスト ボックス 257"/>
        <xdr:cNvSpPr txBox="1"/>
      </xdr:nvSpPr>
      <xdr:spPr>
        <a:xfrm>
          <a:off x="2608795" y="1575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102972</xdr:rowOff>
    </xdr:from>
    <xdr:to>
      <xdr:col>10</xdr:col>
      <xdr:colOff>165100</xdr:colOff>
      <xdr:row>94</xdr:row>
      <xdr:rowOff>33122</xdr:rowOff>
    </xdr:to>
    <xdr:sp macro="" textlink="">
      <xdr:nvSpPr>
        <xdr:cNvPr id="259" name="楕円 258"/>
        <xdr:cNvSpPr/>
      </xdr:nvSpPr>
      <xdr:spPr>
        <a:xfrm>
          <a:off x="1968500" y="1604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49649</xdr:rowOff>
    </xdr:from>
    <xdr:ext cx="599010" cy="259045"/>
    <xdr:sp macro="" textlink="">
      <xdr:nvSpPr>
        <xdr:cNvPr id="260" name="テキスト ボックス 259"/>
        <xdr:cNvSpPr txBox="1"/>
      </xdr:nvSpPr>
      <xdr:spPr>
        <a:xfrm>
          <a:off x="1719795" y="1582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156959</xdr:rowOff>
    </xdr:from>
    <xdr:to>
      <xdr:col>6</xdr:col>
      <xdr:colOff>38100</xdr:colOff>
      <xdr:row>94</xdr:row>
      <xdr:rowOff>87109</xdr:rowOff>
    </xdr:to>
    <xdr:sp macro="" textlink="">
      <xdr:nvSpPr>
        <xdr:cNvPr id="261" name="楕円 260"/>
        <xdr:cNvSpPr/>
      </xdr:nvSpPr>
      <xdr:spPr>
        <a:xfrm>
          <a:off x="1079500" y="16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103636</xdr:rowOff>
    </xdr:from>
    <xdr:ext cx="599010" cy="259045"/>
    <xdr:sp macro="" textlink="">
      <xdr:nvSpPr>
        <xdr:cNvPr id="262" name="テキスト ボックス 261"/>
        <xdr:cNvSpPr txBox="1"/>
      </xdr:nvSpPr>
      <xdr:spPr>
        <a:xfrm>
          <a:off x="830795" y="1587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119705</xdr:rowOff>
    </xdr:from>
    <xdr:to>
      <xdr:col>55</xdr:col>
      <xdr:colOff>0</xdr:colOff>
      <xdr:row>37</xdr:row>
      <xdr:rowOff>168077</xdr:rowOff>
    </xdr:to>
    <xdr:cxnSp macro="">
      <xdr:nvCxnSpPr>
        <xdr:cNvPr id="291" name="直線コネクタ 290"/>
        <xdr:cNvCxnSpPr/>
      </xdr:nvCxnSpPr>
      <xdr:spPr>
        <a:xfrm>
          <a:off x="9639300" y="6463355"/>
          <a:ext cx="838200" cy="4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119705</xdr:rowOff>
    </xdr:from>
    <xdr:to>
      <xdr:col>50</xdr:col>
      <xdr:colOff>114300</xdr:colOff>
      <xdr:row>37</xdr:row>
      <xdr:rowOff>146810</xdr:rowOff>
    </xdr:to>
    <xdr:cxnSp macro="">
      <xdr:nvCxnSpPr>
        <xdr:cNvPr id="294" name="直線コネクタ 293"/>
        <xdr:cNvCxnSpPr/>
      </xdr:nvCxnSpPr>
      <xdr:spPr>
        <a:xfrm flipV="1">
          <a:off x="8750300" y="6463355"/>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146810</xdr:rowOff>
    </xdr:from>
    <xdr:to>
      <xdr:col>45</xdr:col>
      <xdr:colOff>177800</xdr:colOff>
      <xdr:row>38</xdr:row>
      <xdr:rowOff>3531</xdr:rowOff>
    </xdr:to>
    <xdr:cxnSp macro="">
      <xdr:nvCxnSpPr>
        <xdr:cNvPr id="297" name="直線コネクタ 296"/>
        <xdr:cNvCxnSpPr/>
      </xdr:nvCxnSpPr>
      <xdr:spPr>
        <a:xfrm flipV="1">
          <a:off x="7861300" y="6490460"/>
          <a:ext cx="889000" cy="2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3531</xdr:rowOff>
    </xdr:from>
    <xdr:to>
      <xdr:col>41</xdr:col>
      <xdr:colOff>50800</xdr:colOff>
      <xdr:row>38</xdr:row>
      <xdr:rowOff>25179</xdr:rowOff>
    </xdr:to>
    <xdr:cxnSp macro="">
      <xdr:nvCxnSpPr>
        <xdr:cNvPr id="300" name="直線コネクタ 299"/>
        <xdr:cNvCxnSpPr/>
      </xdr:nvCxnSpPr>
      <xdr:spPr>
        <a:xfrm flipV="1">
          <a:off x="6972300" y="6518631"/>
          <a:ext cx="889000" cy="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117277</xdr:rowOff>
    </xdr:from>
    <xdr:to>
      <xdr:col>55</xdr:col>
      <xdr:colOff>50800</xdr:colOff>
      <xdr:row>38</xdr:row>
      <xdr:rowOff>47427</xdr:rowOff>
    </xdr:to>
    <xdr:sp macro="" textlink="">
      <xdr:nvSpPr>
        <xdr:cNvPr id="310" name="楕円 309"/>
        <xdr:cNvSpPr/>
      </xdr:nvSpPr>
      <xdr:spPr>
        <a:xfrm>
          <a:off x="10426700" y="64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32204</xdr:rowOff>
    </xdr:from>
    <xdr:ext cx="534377" cy="259045"/>
    <xdr:sp macro="" textlink="">
      <xdr:nvSpPr>
        <xdr:cNvPr id="311" name="補助費等該当値テキスト"/>
        <xdr:cNvSpPr txBox="1"/>
      </xdr:nvSpPr>
      <xdr:spPr>
        <a:xfrm>
          <a:off x="10528300" y="63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68905</xdr:rowOff>
    </xdr:from>
    <xdr:to>
      <xdr:col>50</xdr:col>
      <xdr:colOff>165100</xdr:colOff>
      <xdr:row>37</xdr:row>
      <xdr:rowOff>170505</xdr:rowOff>
    </xdr:to>
    <xdr:sp macro="" textlink="">
      <xdr:nvSpPr>
        <xdr:cNvPr id="312" name="楕円 311"/>
        <xdr:cNvSpPr/>
      </xdr:nvSpPr>
      <xdr:spPr>
        <a:xfrm>
          <a:off x="9588500" y="64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161632</xdr:rowOff>
    </xdr:from>
    <xdr:ext cx="534377" cy="259045"/>
    <xdr:sp macro="" textlink="">
      <xdr:nvSpPr>
        <xdr:cNvPr id="313" name="テキスト ボックス 312"/>
        <xdr:cNvSpPr txBox="1"/>
      </xdr:nvSpPr>
      <xdr:spPr>
        <a:xfrm>
          <a:off x="9372111" y="65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96010</xdr:rowOff>
    </xdr:from>
    <xdr:to>
      <xdr:col>46</xdr:col>
      <xdr:colOff>38100</xdr:colOff>
      <xdr:row>38</xdr:row>
      <xdr:rowOff>26160</xdr:rowOff>
    </xdr:to>
    <xdr:sp macro="" textlink="">
      <xdr:nvSpPr>
        <xdr:cNvPr id="314" name="楕円 313"/>
        <xdr:cNvSpPr/>
      </xdr:nvSpPr>
      <xdr:spPr>
        <a:xfrm>
          <a:off x="8699500" y="64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17287</xdr:rowOff>
    </xdr:from>
    <xdr:ext cx="534377" cy="259045"/>
    <xdr:sp macro="" textlink="">
      <xdr:nvSpPr>
        <xdr:cNvPr id="315" name="テキスト ボックス 314"/>
        <xdr:cNvSpPr txBox="1"/>
      </xdr:nvSpPr>
      <xdr:spPr>
        <a:xfrm>
          <a:off x="8483111" y="65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124181</xdr:rowOff>
    </xdr:from>
    <xdr:to>
      <xdr:col>41</xdr:col>
      <xdr:colOff>101600</xdr:colOff>
      <xdr:row>38</xdr:row>
      <xdr:rowOff>54331</xdr:rowOff>
    </xdr:to>
    <xdr:sp macro="" textlink="">
      <xdr:nvSpPr>
        <xdr:cNvPr id="316" name="楕円 315"/>
        <xdr:cNvSpPr/>
      </xdr:nvSpPr>
      <xdr:spPr>
        <a:xfrm>
          <a:off x="7810500" y="64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45458</xdr:rowOff>
    </xdr:from>
    <xdr:ext cx="534377" cy="259045"/>
    <xdr:sp macro="" textlink="">
      <xdr:nvSpPr>
        <xdr:cNvPr id="317" name="テキスト ボックス 316"/>
        <xdr:cNvSpPr txBox="1"/>
      </xdr:nvSpPr>
      <xdr:spPr>
        <a:xfrm>
          <a:off x="7594111" y="65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145829</xdr:rowOff>
    </xdr:from>
    <xdr:to>
      <xdr:col>36</xdr:col>
      <xdr:colOff>165100</xdr:colOff>
      <xdr:row>38</xdr:row>
      <xdr:rowOff>75979</xdr:rowOff>
    </xdr:to>
    <xdr:sp macro="" textlink="">
      <xdr:nvSpPr>
        <xdr:cNvPr id="318" name="楕円 317"/>
        <xdr:cNvSpPr/>
      </xdr:nvSpPr>
      <xdr:spPr>
        <a:xfrm>
          <a:off x="6921500" y="64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67106</xdr:rowOff>
    </xdr:from>
    <xdr:ext cx="534377" cy="259045"/>
    <xdr:sp macro="" textlink="">
      <xdr:nvSpPr>
        <xdr:cNvPr id="319" name="テキスト ボックス 318"/>
        <xdr:cNvSpPr txBox="1"/>
      </xdr:nvSpPr>
      <xdr:spPr>
        <a:xfrm>
          <a:off x="6705111" y="658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86806</xdr:rowOff>
    </xdr:from>
    <xdr:to>
      <xdr:col>55</xdr:col>
      <xdr:colOff>0</xdr:colOff>
      <xdr:row>56</xdr:row>
      <xdr:rowOff>157554</xdr:rowOff>
    </xdr:to>
    <xdr:cxnSp macro="">
      <xdr:nvCxnSpPr>
        <xdr:cNvPr id="346" name="直線コネクタ 345"/>
        <xdr:cNvCxnSpPr/>
      </xdr:nvCxnSpPr>
      <xdr:spPr>
        <a:xfrm>
          <a:off x="9639300" y="9688006"/>
          <a:ext cx="838200" cy="7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17518</xdr:rowOff>
    </xdr:from>
    <xdr:to>
      <xdr:col>50</xdr:col>
      <xdr:colOff>114300</xdr:colOff>
      <xdr:row>56</xdr:row>
      <xdr:rowOff>86806</xdr:rowOff>
    </xdr:to>
    <xdr:cxnSp macro="">
      <xdr:nvCxnSpPr>
        <xdr:cNvPr id="349" name="直線コネクタ 348"/>
        <xdr:cNvCxnSpPr/>
      </xdr:nvCxnSpPr>
      <xdr:spPr>
        <a:xfrm>
          <a:off x="8750300" y="9618718"/>
          <a:ext cx="889000" cy="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11895</xdr:rowOff>
    </xdr:from>
    <xdr:to>
      <xdr:col>45</xdr:col>
      <xdr:colOff>177800</xdr:colOff>
      <xdr:row>56</xdr:row>
      <xdr:rowOff>17518</xdr:rowOff>
    </xdr:to>
    <xdr:cxnSp macro="">
      <xdr:nvCxnSpPr>
        <xdr:cNvPr id="352" name="直線コネクタ 351"/>
        <xdr:cNvCxnSpPr/>
      </xdr:nvCxnSpPr>
      <xdr:spPr>
        <a:xfrm>
          <a:off x="7861300" y="9613095"/>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11895</xdr:rowOff>
    </xdr:from>
    <xdr:to>
      <xdr:col>41</xdr:col>
      <xdr:colOff>50800</xdr:colOff>
      <xdr:row>56</xdr:row>
      <xdr:rowOff>139050</xdr:rowOff>
    </xdr:to>
    <xdr:cxnSp macro="">
      <xdr:nvCxnSpPr>
        <xdr:cNvPr id="355" name="直線コネクタ 354"/>
        <xdr:cNvCxnSpPr/>
      </xdr:nvCxnSpPr>
      <xdr:spPr>
        <a:xfrm flipV="1">
          <a:off x="6972300" y="9613095"/>
          <a:ext cx="889000" cy="1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106754</xdr:rowOff>
    </xdr:from>
    <xdr:to>
      <xdr:col>55</xdr:col>
      <xdr:colOff>50800</xdr:colOff>
      <xdr:row>57</xdr:row>
      <xdr:rowOff>36904</xdr:rowOff>
    </xdr:to>
    <xdr:sp macro="" textlink="">
      <xdr:nvSpPr>
        <xdr:cNvPr id="365" name="楕円 364"/>
        <xdr:cNvSpPr/>
      </xdr:nvSpPr>
      <xdr:spPr>
        <a:xfrm>
          <a:off x="10426700" y="97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85181</xdr:rowOff>
    </xdr:from>
    <xdr:ext cx="534377" cy="259045"/>
    <xdr:sp macro="" textlink="">
      <xdr:nvSpPr>
        <xdr:cNvPr id="366" name="普通建設事業費該当値テキスト"/>
        <xdr:cNvSpPr txBox="1"/>
      </xdr:nvSpPr>
      <xdr:spPr>
        <a:xfrm>
          <a:off x="10528300" y="968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36006</xdr:rowOff>
    </xdr:from>
    <xdr:to>
      <xdr:col>50</xdr:col>
      <xdr:colOff>165100</xdr:colOff>
      <xdr:row>56</xdr:row>
      <xdr:rowOff>137606</xdr:rowOff>
    </xdr:to>
    <xdr:sp macro="" textlink="">
      <xdr:nvSpPr>
        <xdr:cNvPr id="367" name="楕円 366"/>
        <xdr:cNvSpPr/>
      </xdr:nvSpPr>
      <xdr:spPr>
        <a:xfrm>
          <a:off x="9588500" y="96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128733</xdr:rowOff>
    </xdr:from>
    <xdr:ext cx="534377" cy="259045"/>
    <xdr:sp macro="" textlink="">
      <xdr:nvSpPr>
        <xdr:cNvPr id="368" name="テキスト ボックス 367"/>
        <xdr:cNvSpPr txBox="1"/>
      </xdr:nvSpPr>
      <xdr:spPr>
        <a:xfrm>
          <a:off x="9372111" y="97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138168</xdr:rowOff>
    </xdr:from>
    <xdr:to>
      <xdr:col>46</xdr:col>
      <xdr:colOff>38100</xdr:colOff>
      <xdr:row>56</xdr:row>
      <xdr:rowOff>68318</xdr:rowOff>
    </xdr:to>
    <xdr:sp macro="" textlink="">
      <xdr:nvSpPr>
        <xdr:cNvPr id="369" name="楕円 368"/>
        <xdr:cNvSpPr/>
      </xdr:nvSpPr>
      <xdr:spPr>
        <a:xfrm>
          <a:off x="8699500" y="95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84845</xdr:rowOff>
    </xdr:from>
    <xdr:ext cx="599010" cy="259045"/>
    <xdr:sp macro="" textlink="">
      <xdr:nvSpPr>
        <xdr:cNvPr id="370" name="テキスト ボックス 369"/>
        <xdr:cNvSpPr txBox="1"/>
      </xdr:nvSpPr>
      <xdr:spPr>
        <a:xfrm>
          <a:off x="8450795" y="934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132545</xdr:rowOff>
    </xdr:from>
    <xdr:to>
      <xdr:col>41</xdr:col>
      <xdr:colOff>101600</xdr:colOff>
      <xdr:row>56</xdr:row>
      <xdr:rowOff>62695</xdr:rowOff>
    </xdr:to>
    <xdr:sp macro="" textlink="">
      <xdr:nvSpPr>
        <xdr:cNvPr id="371" name="楕円 370"/>
        <xdr:cNvSpPr/>
      </xdr:nvSpPr>
      <xdr:spPr>
        <a:xfrm>
          <a:off x="7810500" y="95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79222</xdr:rowOff>
    </xdr:from>
    <xdr:ext cx="599010" cy="259045"/>
    <xdr:sp macro="" textlink="">
      <xdr:nvSpPr>
        <xdr:cNvPr id="372" name="テキスト ボックス 371"/>
        <xdr:cNvSpPr txBox="1"/>
      </xdr:nvSpPr>
      <xdr:spPr>
        <a:xfrm>
          <a:off x="7561795" y="933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88250</xdr:rowOff>
    </xdr:from>
    <xdr:to>
      <xdr:col>36</xdr:col>
      <xdr:colOff>165100</xdr:colOff>
      <xdr:row>57</xdr:row>
      <xdr:rowOff>18400</xdr:rowOff>
    </xdr:to>
    <xdr:sp macro="" textlink="">
      <xdr:nvSpPr>
        <xdr:cNvPr id="373" name="楕円 372"/>
        <xdr:cNvSpPr/>
      </xdr:nvSpPr>
      <xdr:spPr>
        <a:xfrm>
          <a:off x="6921500" y="96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9527</xdr:rowOff>
    </xdr:from>
    <xdr:ext cx="534377" cy="259045"/>
    <xdr:sp macro="" textlink="">
      <xdr:nvSpPr>
        <xdr:cNvPr id="374" name="テキスト ボックス 373"/>
        <xdr:cNvSpPr txBox="1"/>
      </xdr:nvSpPr>
      <xdr:spPr>
        <a:xfrm>
          <a:off x="6705111" y="97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80521</xdr:rowOff>
    </xdr:from>
    <xdr:to>
      <xdr:col>55</xdr:col>
      <xdr:colOff>0</xdr:colOff>
      <xdr:row>76</xdr:row>
      <xdr:rowOff>92261</xdr:rowOff>
    </xdr:to>
    <xdr:cxnSp macro="">
      <xdr:nvCxnSpPr>
        <xdr:cNvPr id="401" name="直線コネクタ 400"/>
        <xdr:cNvCxnSpPr/>
      </xdr:nvCxnSpPr>
      <xdr:spPr>
        <a:xfrm flipV="1">
          <a:off x="9639300" y="13110721"/>
          <a:ext cx="8382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157576</xdr:rowOff>
    </xdr:from>
    <xdr:to>
      <xdr:col>50</xdr:col>
      <xdr:colOff>114300</xdr:colOff>
      <xdr:row>76</xdr:row>
      <xdr:rowOff>92261</xdr:rowOff>
    </xdr:to>
    <xdr:cxnSp macro="">
      <xdr:nvCxnSpPr>
        <xdr:cNvPr id="404" name="直線コネクタ 403"/>
        <xdr:cNvCxnSpPr/>
      </xdr:nvCxnSpPr>
      <xdr:spPr>
        <a:xfrm>
          <a:off x="8750300" y="12844876"/>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38951</xdr:rowOff>
    </xdr:from>
    <xdr:to>
      <xdr:col>45</xdr:col>
      <xdr:colOff>177800</xdr:colOff>
      <xdr:row>74</xdr:row>
      <xdr:rowOff>157576</xdr:rowOff>
    </xdr:to>
    <xdr:cxnSp macro="">
      <xdr:nvCxnSpPr>
        <xdr:cNvPr id="407" name="直線コネクタ 406"/>
        <xdr:cNvCxnSpPr/>
      </xdr:nvCxnSpPr>
      <xdr:spPr>
        <a:xfrm>
          <a:off x="7861300" y="12726251"/>
          <a:ext cx="889000" cy="1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38951</xdr:rowOff>
    </xdr:from>
    <xdr:to>
      <xdr:col>41</xdr:col>
      <xdr:colOff>50800</xdr:colOff>
      <xdr:row>75</xdr:row>
      <xdr:rowOff>114033</xdr:rowOff>
    </xdr:to>
    <xdr:cxnSp macro="">
      <xdr:nvCxnSpPr>
        <xdr:cNvPr id="410" name="直線コネクタ 409"/>
        <xdr:cNvCxnSpPr/>
      </xdr:nvCxnSpPr>
      <xdr:spPr>
        <a:xfrm flipV="1">
          <a:off x="6972300" y="12726251"/>
          <a:ext cx="889000" cy="2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29721</xdr:rowOff>
    </xdr:from>
    <xdr:to>
      <xdr:col>55</xdr:col>
      <xdr:colOff>50800</xdr:colOff>
      <xdr:row>76</xdr:row>
      <xdr:rowOff>131321</xdr:rowOff>
    </xdr:to>
    <xdr:sp macro="" textlink="">
      <xdr:nvSpPr>
        <xdr:cNvPr id="420" name="楕円 419"/>
        <xdr:cNvSpPr/>
      </xdr:nvSpPr>
      <xdr:spPr>
        <a:xfrm>
          <a:off x="10426700" y="1305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52597</xdr:rowOff>
    </xdr:from>
    <xdr:ext cx="534377" cy="259045"/>
    <xdr:sp macro="" textlink="">
      <xdr:nvSpPr>
        <xdr:cNvPr id="421" name="普通建設事業費 （ うち新規整備　）該当値テキスト"/>
        <xdr:cNvSpPr txBox="1"/>
      </xdr:nvSpPr>
      <xdr:spPr>
        <a:xfrm>
          <a:off x="10528300" y="129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41461</xdr:rowOff>
    </xdr:from>
    <xdr:to>
      <xdr:col>50</xdr:col>
      <xdr:colOff>165100</xdr:colOff>
      <xdr:row>76</xdr:row>
      <xdr:rowOff>143061</xdr:rowOff>
    </xdr:to>
    <xdr:sp macro="" textlink="">
      <xdr:nvSpPr>
        <xdr:cNvPr id="422" name="楕円 421"/>
        <xdr:cNvSpPr/>
      </xdr:nvSpPr>
      <xdr:spPr>
        <a:xfrm>
          <a:off x="9588500" y="130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159588</xdr:rowOff>
    </xdr:from>
    <xdr:ext cx="534377" cy="259045"/>
    <xdr:sp macro="" textlink="">
      <xdr:nvSpPr>
        <xdr:cNvPr id="423" name="テキスト ボックス 422"/>
        <xdr:cNvSpPr txBox="1"/>
      </xdr:nvSpPr>
      <xdr:spPr>
        <a:xfrm>
          <a:off x="9372111" y="128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106776</xdr:rowOff>
    </xdr:from>
    <xdr:to>
      <xdr:col>46</xdr:col>
      <xdr:colOff>38100</xdr:colOff>
      <xdr:row>75</xdr:row>
      <xdr:rowOff>36926</xdr:rowOff>
    </xdr:to>
    <xdr:sp macro="" textlink="">
      <xdr:nvSpPr>
        <xdr:cNvPr id="424" name="楕円 423"/>
        <xdr:cNvSpPr/>
      </xdr:nvSpPr>
      <xdr:spPr>
        <a:xfrm>
          <a:off x="8699500" y="127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53453</xdr:rowOff>
    </xdr:from>
    <xdr:ext cx="534377" cy="259045"/>
    <xdr:sp macro="" textlink="">
      <xdr:nvSpPr>
        <xdr:cNvPr id="425" name="テキスト ボックス 424"/>
        <xdr:cNvSpPr txBox="1"/>
      </xdr:nvSpPr>
      <xdr:spPr>
        <a:xfrm>
          <a:off x="8483111" y="125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159601</xdr:rowOff>
    </xdr:from>
    <xdr:to>
      <xdr:col>41</xdr:col>
      <xdr:colOff>101600</xdr:colOff>
      <xdr:row>74</xdr:row>
      <xdr:rowOff>89751</xdr:rowOff>
    </xdr:to>
    <xdr:sp macro="" textlink="">
      <xdr:nvSpPr>
        <xdr:cNvPr id="426" name="楕円 425"/>
        <xdr:cNvSpPr/>
      </xdr:nvSpPr>
      <xdr:spPr>
        <a:xfrm>
          <a:off x="7810500" y="126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106278</xdr:rowOff>
    </xdr:from>
    <xdr:ext cx="534377" cy="259045"/>
    <xdr:sp macro="" textlink="">
      <xdr:nvSpPr>
        <xdr:cNvPr id="427" name="テキスト ボックス 426"/>
        <xdr:cNvSpPr txBox="1"/>
      </xdr:nvSpPr>
      <xdr:spPr>
        <a:xfrm>
          <a:off x="7594111" y="1245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63233</xdr:rowOff>
    </xdr:from>
    <xdr:to>
      <xdr:col>36</xdr:col>
      <xdr:colOff>165100</xdr:colOff>
      <xdr:row>75</xdr:row>
      <xdr:rowOff>164833</xdr:rowOff>
    </xdr:to>
    <xdr:sp macro="" textlink="">
      <xdr:nvSpPr>
        <xdr:cNvPr id="428" name="楕円 427"/>
        <xdr:cNvSpPr/>
      </xdr:nvSpPr>
      <xdr:spPr>
        <a:xfrm>
          <a:off x="6921500" y="129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9910</xdr:rowOff>
    </xdr:from>
    <xdr:ext cx="534377" cy="259045"/>
    <xdr:sp macro="" textlink="">
      <xdr:nvSpPr>
        <xdr:cNvPr id="429" name="テキスト ボックス 428"/>
        <xdr:cNvSpPr txBox="1"/>
      </xdr:nvSpPr>
      <xdr:spPr>
        <a:xfrm>
          <a:off x="6705111" y="126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35851</xdr:rowOff>
    </xdr:from>
    <xdr:to>
      <xdr:col>55</xdr:col>
      <xdr:colOff>0</xdr:colOff>
      <xdr:row>99</xdr:row>
      <xdr:rowOff>42263</xdr:rowOff>
    </xdr:to>
    <xdr:cxnSp macro="">
      <xdr:nvCxnSpPr>
        <xdr:cNvPr id="460" name="直線コネクタ 459"/>
        <xdr:cNvCxnSpPr/>
      </xdr:nvCxnSpPr>
      <xdr:spPr>
        <a:xfrm flipV="1">
          <a:off x="9639300" y="17009401"/>
          <a:ext cx="8382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4685</xdr:rowOff>
    </xdr:from>
    <xdr:to>
      <xdr:col>50</xdr:col>
      <xdr:colOff>114300</xdr:colOff>
      <xdr:row>99</xdr:row>
      <xdr:rowOff>42263</xdr:rowOff>
    </xdr:to>
    <xdr:cxnSp macro="">
      <xdr:nvCxnSpPr>
        <xdr:cNvPr id="463" name="直線コネクタ 462"/>
        <xdr:cNvCxnSpPr/>
      </xdr:nvCxnSpPr>
      <xdr:spPr>
        <a:xfrm>
          <a:off x="8750300" y="16978235"/>
          <a:ext cx="889000" cy="3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4685</xdr:rowOff>
    </xdr:from>
    <xdr:to>
      <xdr:col>45</xdr:col>
      <xdr:colOff>177800</xdr:colOff>
      <xdr:row>99</xdr:row>
      <xdr:rowOff>98258</xdr:rowOff>
    </xdr:to>
    <xdr:cxnSp macro="">
      <xdr:nvCxnSpPr>
        <xdr:cNvPr id="466" name="直線コネクタ 465"/>
        <xdr:cNvCxnSpPr/>
      </xdr:nvCxnSpPr>
      <xdr:spPr>
        <a:xfrm flipV="1">
          <a:off x="7861300" y="16978235"/>
          <a:ext cx="889000" cy="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88286</xdr:rowOff>
    </xdr:from>
    <xdr:to>
      <xdr:col>41</xdr:col>
      <xdr:colOff>50800</xdr:colOff>
      <xdr:row>99</xdr:row>
      <xdr:rowOff>98258</xdr:rowOff>
    </xdr:to>
    <xdr:cxnSp macro="">
      <xdr:nvCxnSpPr>
        <xdr:cNvPr id="469" name="直線コネクタ 468"/>
        <xdr:cNvCxnSpPr/>
      </xdr:nvCxnSpPr>
      <xdr:spPr>
        <a:xfrm>
          <a:off x="6972300" y="17061836"/>
          <a:ext cx="8890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156501</xdr:rowOff>
    </xdr:from>
    <xdr:to>
      <xdr:col>55</xdr:col>
      <xdr:colOff>50800</xdr:colOff>
      <xdr:row>99</xdr:row>
      <xdr:rowOff>86651</xdr:rowOff>
    </xdr:to>
    <xdr:sp macro="" textlink="">
      <xdr:nvSpPr>
        <xdr:cNvPr id="479" name="楕円 478"/>
        <xdr:cNvSpPr/>
      </xdr:nvSpPr>
      <xdr:spPr>
        <a:xfrm>
          <a:off x="10426700" y="1695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71428</xdr:rowOff>
    </xdr:from>
    <xdr:ext cx="469744" cy="259045"/>
    <xdr:sp macro="" textlink="">
      <xdr:nvSpPr>
        <xdr:cNvPr id="480" name="普通建設事業費 （ うち更新整備　）該当値テキスト"/>
        <xdr:cNvSpPr txBox="1"/>
      </xdr:nvSpPr>
      <xdr:spPr>
        <a:xfrm>
          <a:off x="10528300" y="1687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162913</xdr:rowOff>
    </xdr:from>
    <xdr:to>
      <xdr:col>50</xdr:col>
      <xdr:colOff>165100</xdr:colOff>
      <xdr:row>99</xdr:row>
      <xdr:rowOff>93063</xdr:rowOff>
    </xdr:to>
    <xdr:sp macro="" textlink="">
      <xdr:nvSpPr>
        <xdr:cNvPr id="481" name="楕円 480"/>
        <xdr:cNvSpPr/>
      </xdr:nvSpPr>
      <xdr:spPr>
        <a:xfrm>
          <a:off x="9588500" y="169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84190</xdr:rowOff>
    </xdr:from>
    <xdr:ext cx="469744" cy="259045"/>
    <xdr:sp macro="" textlink="">
      <xdr:nvSpPr>
        <xdr:cNvPr id="482" name="テキスト ボックス 481"/>
        <xdr:cNvSpPr txBox="1"/>
      </xdr:nvSpPr>
      <xdr:spPr>
        <a:xfrm>
          <a:off x="9404428" y="1705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125335</xdr:rowOff>
    </xdr:from>
    <xdr:to>
      <xdr:col>46</xdr:col>
      <xdr:colOff>38100</xdr:colOff>
      <xdr:row>99</xdr:row>
      <xdr:rowOff>55485</xdr:rowOff>
    </xdr:to>
    <xdr:sp macro="" textlink="">
      <xdr:nvSpPr>
        <xdr:cNvPr id="483" name="楕円 482"/>
        <xdr:cNvSpPr/>
      </xdr:nvSpPr>
      <xdr:spPr>
        <a:xfrm>
          <a:off x="8699500" y="1692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46612</xdr:rowOff>
    </xdr:from>
    <xdr:ext cx="469744" cy="259045"/>
    <xdr:sp macro="" textlink="">
      <xdr:nvSpPr>
        <xdr:cNvPr id="484" name="テキスト ボックス 483"/>
        <xdr:cNvSpPr txBox="1"/>
      </xdr:nvSpPr>
      <xdr:spPr>
        <a:xfrm>
          <a:off x="8515428" y="1702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47458</xdr:rowOff>
    </xdr:from>
    <xdr:to>
      <xdr:col>41</xdr:col>
      <xdr:colOff>101600</xdr:colOff>
      <xdr:row>99</xdr:row>
      <xdr:rowOff>149058</xdr:rowOff>
    </xdr:to>
    <xdr:sp macro="" textlink="">
      <xdr:nvSpPr>
        <xdr:cNvPr id="485" name="楕円 484"/>
        <xdr:cNvSpPr/>
      </xdr:nvSpPr>
      <xdr:spPr>
        <a:xfrm>
          <a:off x="7810500" y="170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99</xdr:row>
      <xdr:rowOff>140185</xdr:rowOff>
    </xdr:from>
    <xdr:ext cx="313932" cy="259045"/>
    <xdr:sp macro="" textlink="">
      <xdr:nvSpPr>
        <xdr:cNvPr id="486" name="テキスト ボックス 485"/>
        <xdr:cNvSpPr txBox="1"/>
      </xdr:nvSpPr>
      <xdr:spPr>
        <a:xfrm>
          <a:off x="7704333" y="17113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37486</xdr:rowOff>
    </xdr:from>
    <xdr:to>
      <xdr:col>36</xdr:col>
      <xdr:colOff>165100</xdr:colOff>
      <xdr:row>99</xdr:row>
      <xdr:rowOff>139086</xdr:rowOff>
    </xdr:to>
    <xdr:sp macro="" textlink="">
      <xdr:nvSpPr>
        <xdr:cNvPr id="487" name="楕円 486"/>
        <xdr:cNvSpPr/>
      </xdr:nvSpPr>
      <xdr:spPr>
        <a:xfrm>
          <a:off x="6921500" y="170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130213</xdr:rowOff>
    </xdr:from>
    <xdr:ext cx="378565" cy="259045"/>
    <xdr:sp macro="" textlink="">
      <xdr:nvSpPr>
        <xdr:cNvPr id="488" name="テキスト ボックス 487"/>
        <xdr:cNvSpPr txBox="1"/>
      </xdr:nvSpPr>
      <xdr:spPr>
        <a:xfrm>
          <a:off x="6783017" y="1710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42964</xdr:rowOff>
    </xdr:from>
    <xdr:to>
      <xdr:col>81</xdr:col>
      <xdr:colOff>50800</xdr:colOff>
      <xdr:row>39</xdr:row>
      <xdr:rowOff>44450</xdr:rowOff>
    </xdr:to>
    <xdr:cxnSp macro="">
      <xdr:nvCxnSpPr>
        <xdr:cNvPr id="520" name="直線コネクタ 519"/>
        <xdr:cNvCxnSpPr/>
      </xdr:nvCxnSpPr>
      <xdr:spPr>
        <a:xfrm>
          <a:off x="14592300" y="6729514"/>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33236</xdr:rowOff>
    </xdr:from>
    <xdr:to>
      <xdr:col>76</xdr:col>
      <xdr:colOff>114300</xdr:colOff>
      <xdr:row>39</xdr:row>
      <xdr:rowOff>42964</xdr:rowOff>
    </xdr:to>
    <xdr:cxnSp macro="">
      <xdr:nvCxnSpPr>
        <xdr:cNvPr id="523" name="直線コネクタ 522"/>
        <xdr:cNvCxnSpPr/>
      </xdr:nvCxnSpPr>
      <xdr:spPr>
        <a:xfrm>
          <a:off x="13703300" y="6719786"/>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24003</xdr:rowOff>
    </xdr:from>
    <xdr:to>
      <xdr:col>71</xdr:col>
      <xdr:colOff>177800</xdr:colOff>
      <xdr:row>39</xdr:row>
      <xdr:rowOff>33236</xdr:rowOff>
    </xdr:to>
    <xdr:cxnSp macro="">
      <xdr:nvCxnSpPr>
        <xdr:cNvPr id="526" name="直線コネクタ 525"/>
        <xdr:cNvCxnSpPr/>
      </xdr:nvCxnSpPr>
      <xdr:spPr>
        <a:xfrm>
          <a:off x="12814300" y="6710553"/>
          <a:ext cx="8890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163614</xdr:rowOff>
    </xdr:from>
    <xdr:to>
      <xdr:col>76</xdr:col>
      <xdr:colOff>165100</xdr:colOff>
      <xdr:row>39</xdr:row>
      <xdr:rowOff>93764</xdr:rowOff>
    </xdr:to>
    <xdr:sp macro="" textlink="">
      <xdr:nvSpPr>
        <xdr:cNvPr id="540" name="楕円 539"/>
        <xdr:cNvSpPr/>
      </xdr:nvSpPr>
      <xdr:spPr>
        <a:xfrm>
          <a:off x="14541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84891</xdr:rowOff>
    </xdr:from>
    <xdr:ext cx="378565" cy="259045"/>
    <xdr:sp macro="" textlink="">
      <xdr:nvSpPr>
        <xdr:cNvPr id="541" name="テキスト ボックス 540"/>
        <xdr:cNvSpPr txBox="1"/>
      </xdr:nvSpPr>
      <xdr:spPr>
        <a:xfrm>
          <a:off x="14403017" y="677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153886</xdr:rowOff>
    </xdr:from>
    <xdr:to>
      <xdr:col>72</xdr:col>
      <xdr:colOff>38100</xdr:colOff>
      <xdr:row>39</xdr:row>
      <xdr:rowOff>84036</xdr:rowOff>
    </xdr:to>
    <xdr:sp macro="" textlink="">
      <xdr:nvSpPr>
        <xdr:cNvPr id="542" name="楕円 541"/>
        <xdr:cNvSpPr/>
      </xdr:nvSpPr>
      <xdr:spPr>
        <a:xfrm>
          <a:off x="13652500" y="66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75163</xdr:rowOff>
    </xdr:from>
    <xdr:ext cx="378565" cy="259045"/>
    <xdr:sp macro="" textlink="">
      <xdr:nvSpPr>
        <xdr:cNvPr id="543" name="テキスト ボックス 542"/>
        <xdr:cNvSpPr txBox="1"/>
      </xdr:nvSpPr>
      <xdr:spPr>
        <a:xfrm>
          <a:off x="13514017" y="6761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144653</xdr:rowOff>
    </xdr:from>
    <xdr:to>
      <xdr:col>67</xdr:col>
      <xdr:colOff>101600</xdr:colOff>
      <xdr:row>39</xdr:row>
      <xdr:rowOff>74803</xdr:rowOff>
    </xdr:to>
    <xdr:sp macro="" textlink="">
      <xdr:nvSpPr>
        <xdr:cNvPr id="544" name="楕円 543"/>
        <xdr:cNvSpPr/>
      </xdr:nvSpPr>
      <xdr:spPr>
        <a:xfrm>
          <a:off x="12763500" y="66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65930</xdr:rowOff>
    </xdr:from>
    <xdr:ext cx="469744" cy="259045"/>
    <xdr:sp macro="" textlink="">
      <xdr:nvSpPr>
        <xdr:cNvPr id="545" name="テキスト ボックス 544"/>
        <xdr:cNvSpPr txBox="1"/>
      </xdr:nvSpPr>
      <xdr:spPr>
        <a:xfrm>
          <a:off x="12579428" y="675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50347</xdr:rowOff>
    </xdr:from>
    <xdr:to>
      <xdr:col>85</xdr:col>
      <xdr:colOff>127000</xdr:colOff>
      <xdr:row>78</xdr:row>
      <xdr:rowOff>50747</xdr:rowOff>
    </xdr:to>
    <xdr:cxnSp macro="">
      <xdr:nvCxnSpPr>
        <xdr:cNvPr id="631" name="直線コネクタ 630"/>
        <xdr:cNvCxnSpPr/>
      </xdr:nvCxnSpPr>
      <xdr:spPr>
        <a:xfrm>
          <a:off x="15481300" y="13423447"/>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50347</xdr:rowOff>
    </xdr:from>
    <xdr:to>
      <xdr:col>81</xdr:col>
      <xdr:colOff>50800</xdr:colOff>
      <xdr:row>78</xdr:row>
      <xdr:rowOff>52001</xdr:rowOff>
    </xdr:to>
    <xdr:cxnSp macro="">
      <xdr:nvCxnSpPr>
        <xdr:cNvPr id="634" name="直線コネクタ 633"/>
        <xdr:cNvCxnSpPr/>
      </xdr:nvCxnSpPr>
      <xdr:spPr>
        <a:xfrm flipV="1">
          <a:off x="14592300" y="13423447"/>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47163</xdr:rowOff>
    </xdr:from>
    <xdr:to>
      <xdr:col>76</xdr:col>
      <xdr:colOff>114300</xdr:colOff>
      <xdr:row>78</xdr:row>
      <xdr:rowOff>52001</xdr:rowOff>
    </xdr:to>
    <xdr:cxnSp macro="">
      <xdr:nvCxnSpPr>
        <xdr:cNvPr id="637" name="直線コネクタ 636"/>
        <xdr:cNvCxnSpPr/>
      </xdr:nvCxnSpPr>
      <xdr:spPr>
        <a:xfrm>
          <a:off x="13703300" y="13420263"/>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43711</xdr:rowOff>
    </xdr:from>
    <xdr:to>
      <xdr:col>71</xdr:col>
      <xdr:colOff>177800</xdr:colOff>
      <xdr:row>78</xdr:row>
      <xdr:rowOff>47163</xdr:rowOff>
    </xdr:to>
    <xdr:cxnSp macro="">
      <xdr:nvCxnSpPr>
        <xdr:cNvPr id="640" name="直線コネクタ 639"/>
        <xdr:cNvCxnSpPr/>
      </xdr:nvCxnSpPr>
      <xdr:spPr>
        <a:xfrm>
          <a:off x="12814300" y="13416811"/>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171397</xdr:rowOff>
    </xdr:from>
    <xdr:to>
      <xdr:col>85</xdr:col>
      <xdr:colOff>177800</xdr:colOff>
      <xdr:row>78</xdr:row>
      <xdr:rowOff>101547</xdr:rowOff>
    </xdr:to>
    <xdr:sp macro="" textlink="">
      <xdr:nvSpPr>
        <xdr:cNvPr id="650" name="楕円 649"/>
        <xdr:cNvSpPr/>
      </xdr:nvSpPr>
      <xdr:spPr>
        <a:xfrm>
          <a:off x="16268700" y="1337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86324</xdr:rowOff>
    </xdr:from>
    <xdr:ext cx="534377" cy="259045"/>
    <xdr:sp macro="" textlink="">
      <xdr:nvSpPr>
        <xdr:cNvPr id="651" name="公債費該当値テキスト"/>
        <xdr:cNvSpPr txBox="1"/>
      </xdr:nvSpPr>
      <xdr:spPr>
        <a:xfrm>
          <a:off x="16370300" y="1328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170997</xdr:rowOff>
    </xdr:from>
    <xdr:to>
      <xdr:col>81</xdr:col>
      <xdr:colOff>101600</xdr:colOff>
      <xdr:row>78</xdr:row>
      <xdr:rowOff>101147</xdr:rowOff>
    </xdr:to>
    <xdr:sp macro="" textlink="">
      <xdr:nvSpPr>
        <xdr:cNvPr id="652" name="楕円 651"/>
        <xdr:cNvSpPr/>
      </xdr:nvSpPr>
      <xdr:spPr>
        <a:xfrm>
          <a:off x="15430500" y="1337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92274</xdr:rowOff>
    </xdr:from>
    <xdr:ext cx="534377" cy="259045"/>
    <xdr:sp macro="" textlink="">
      <xdr:nvSpPr>
        <xdr:cNvPr id="653" name="テキスト ボックス 652"/>
        <xdr:cNvSpPr txBox="1"/>
      </xdr:nvSpPr>
      <xdr:spPr>
        <a:xfrm>
          <a:off x="15214111" y="1346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1201</xdr:rowOff>
    </xdr:from>
    <xdr:to>
      <xdr:col>76</xdr:col>
      <xdr:colOff>165100</xdr:colOff>
      <xdr:row>78</xdr:row>
      <xdr:rowOff>102801</xdr:rowOff>
    </xdr:to>
    <xdr:sp macro="" textlink="">
      <xdr:nvSpPr>
        <xdr:cNvPr id="654" name="楕円 653"/>
        <xdr:cNvSpPr/>
      </xdr:nvSpPr>
      <xdr:spPr>
        <a:xfrm>
          <a:off x="14541500" y="133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93928</xdr:rowOff>
    </xdr:from>
    <xdr:ext cx="534377" cy="259045"/>
    <xdr:sp macro="" textlink="">
      <xdr:nvSpPr>
        <xdr:cNvPr id="655" name="テキスト ボックス 654"/>
        <xdr:cNvSpPr txBox="1"/>
      </xdr:nvSpPr>
      <xdr:spPr>
        <a:xfrm>
          <a:off x="14325111" y="134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167813</xdr:rowOff>
    </xdr:from>
    <xdr:to>
      <xdr:col>72</xdr:col>
      <xdr:colOff>38100</xdr:colOff>
      <xdr:row>78</xdr:row>
      <xdr:rowOff>97963</xdr:rowOff>
    </xdr:to>
    <xdr:sp macro="" textlink="">
      <xdr:nvSpPr>
        <xdr:cNvPr id="656" name="楕円 655"/>
        <xdr:cNvSpPr/>
      </xdr:nvSpPr>
      <xdr:spPr>
        <a:xfrm>
          <a:off x="136525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89090</xdr:rowOff>
    </xdr:from>
    <xdr:ext cx="534377" cy="259045"/>
    <xdr:sp macro="" textlink="">
      <xdr:nvSpPr>
        <xdr:cNvPr id="657" name="テキスト ボックス 656"/>
        <xdr:cNvSpPr txBox="1"/>
      </xdr:nvSpPr>
      <xdr:spPr>
        <a:xfrm>
          <a:off x="13436111" y="134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164361</xdr:rowOff>
    </xdr:from>
    <xdr:to>
      <xdr:col>67</xdr:col>
      <xdr:colOff>101600</xdr:colOff>
      <xdr:row>78</xdr:row>
      <xdr:rowOff>94511</xdr:rowOff>
    </xdr:to>
    <xdr:sp macro="" textlink="">
      <xdr:nvSpPr>
        <xdr:cNvPr id="658" name="楕円 657"/>
        <xdr:cNvSpPr/>
      </xdr:nvSpPr>
      <xdr:spPr>
        <a:xfrm>
          <a:off x="12763500" y="133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85638</xdr:rowOff>
    </xdr:from>
    <xdr:ext cx="534377" cy="259045"/>
    <xdr:sp macro="" textlink="">
      <xdr:nvSpPr>
        <xdr:cNvPr id="659" name="テキスト ボックス 658"/>
        <xdr:cNvSpPr txBox="1"/>
      </xdr:nvSpPr>
      <xdr:spPr>
        <a:xfrm>
          <a:off x="12547111" y="13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86722</xdr:rowOff>
    </xdr:from>
    <xdr:to>
      <xdr:col>85</xdr:col>
      <xdr:colOff>127000</xdr:colOff>
      <xdr:row>97</xdr:row>
      <xdr:rowOff>96391</xdr:rowOff>
    </xdr:to>
    <xdr:cxnSp macro="">
      <xdr:nvCxnSpPr>
        <xdr:cNvPr id="684" name="直線コネクタ 683"/>
        <xdr:cNvCxnSpPr/>
      </xdr:nvCxnSpPr>
      <xdr:spPr>
        <a:xfrm flipV="1">
          <a:off x="15481300" y="16717372"/>
          <a:ext cx="8382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96391</xdr:rowOff>
    </xdr:from>
    <xdr:to>
      <xdr:col>81</xdr:col>
      <xdr:colOff>50800</xdr:colOff>
      <xdr:row>97</xdr:row>
      <xdr:rowOff>116777</xdr:rowOff>
    </xdr:to>
    <xdr:cxnSp macro="">
      <xdr:nvCxnSpPr>
        <xdr:cNvPr id="687" name="直線コネクタ 686"/>
        <xdr:cNvCxnSpPr/>
      </xdr:nvCxnSpPr>
      <xdr:spPr>
        <a:xfrm flipV="1">
          <a:off x="14592300" y="16727041"/>
          <a:ext cx="889000" cy="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116777</xdr:rowOff>
    </xdr:from>
    <xdr:to>
      <xdr:col>76</xdr:col>
      <xdr:colOff>114300</xdr:colOff>
      <xdr:row>97</xdr:row>
      <xdr:rowOff>128556</xdr:rowOff>
    </xdr:to>
    <xdr:cxnSp macro="">
      <xdr:nvCxnSpPr>
        <xdr:cNvPr id="690" name="直線コネクタ 689"/>
        <xdr:cNvCxnSpPr/>
      </xdr:nvCxnSpPr>
      <xdr:spPr>
        <a:xfrm flipV="1">
          <a:off x="13703300" y="16747427"/>
          <a:ext cx="889000" cy="1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128556</xdr:rowOff>
    </xdr:from>
    <xdr:to>
      <xdr:col>71</xdr:col>
      <xdr:colOff>177800</xdr:colOff>
      <xdr:row>97</xdr:row>
      <xdr:rowOff>129133</xdr:rowOff>
    </xdr:to>
    <xdr:cxnSp macro="">
      <xdr:nvCxnSpPr>
        <xdr:cNvPr id="693" name="直線コネクタ 692"/>
        <xdr:cNvCxnSpPr/>
      </xdr:nvCxnSpPr>
      <xdr:spPr>
        <a:xfrm flipV="1">
          <a:off x="12814300" y="16759206"/>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35922</xdr:rowOff>
    </xdr:from>
    <xdr:to>
      <xdr:col>85</xdr:col>
      <xdr:colOff>177800</xdr:colOff>
      <xdr:row>97</xdr:row>
      <xdr:rowOff>137522</xdr:rowOff>
    </xdr:to>
    <xdr:sp macro="" textlink="">
      <xdr:nvSpPr>
        <xdr:cNvPr id="703" name="楕円 702"/>
        <xdr:cNvSpPr/>
      </xdr:nvSpPr>
      <xdr:spPr>
        <a:xfrm>
          <a:off x="16268700" y="166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45591</xdr:rowOff>
    </xdr:from>
    <xdr:to>
      <xdr:col>81</xdr:col>
      <xdr:colOff>101600</xdr:colOff>
      <xdr:row>97</xdr:row>
      <xdr:rowOff>147191</xdr:rowOff>
    </xdr:to>
    <xdr:sp macro="" textlink="">
      <xdr:nvSpPr>
        <xdr:cNvPr id="705" name="楕円 704"/>
        <xdr:cNvSpPr/>
      </xdr:nvSpPr>
      <xdr:spPr>
        <a:xfrm>
          <a:off x="15430500" y="1667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138318</xdr:rowOff>
    </xdr:from>
    <xdr:ext cx="534377" cy="259045"/>
    <xdr:sp macro="" textlink="">
      <xdr:nvSpPr>
        <xdr:cNvPr id="706" name="テキスト ボックス 705"/>
        <xdr:cNvSpPr txBox="1"/>
      </xdr:nvSpPr>
      <xdr:spPr>
        <a:xfrm>
          <a:off x="15214111" y="1676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65977</xdr:rowOff>
    </xdr:from>
    <xdr:to>
      <xdr:col>76</xdr:col>
      <xdr:colOff>165100</xdr:colOff>
      <xdr:row>97</xdr:row>
      <xdr:rowOff>167577</xdr:rowOff>
    </xdr:to>
    <xdr:sp macro="" textlink="">
      <xdr:nvSpPr>
        <xdr:cNvPr id="707" name="楕円 706"/>
        <xdr:cNvSpPr/>
      </xdr:nvSpPr>
      <xdr:spPr>
        <a:xfrm>
          <a:off x="14541500" y="166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158704</xdr:rowOff>
    </xdr:from>
    <xdr:ext cx="534377" cy="259045"/>
    <xdr:sp macro="" textlink="">
      <xdr:nvSpPr>
        <xdr:cNvPr id="708" name="テキスト ボックス 707"/>
        <xdr:cNvSpPr txBox="1"/>
      </xdr:nvSpPr>
      <xdr:spPr>
        <a:xfrm>
          <a:off x="14325111" y="167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77756</xdr:rowOff>
    </xdr:from>
    <xdr:to>
      <xdr:col>72</xdr:col>
      <xdr:colOff>38100</xdr:colOff>
      <xdr:row>98</xdr:row>
      <xdr:rowOff>7906</xdr:rowOff>
    </xdr:to>
    <xdr:sp macro="" textlink="">
      <xdr:nvSpPr>
        <xdr:cNvPr id="709" name="楕円 708"/>
        <xdr:cNvSpPr/>
      </xdr:nvSpPr>
      <xdr:spPr>
        <a:xfrm>
          <a:off x="13652500" y="167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170483</xdr:rowOff>
    </xdr:from>
    <xdr:ext cx="534377" cy="259045"/>
    <xdr:sp macro="" textlink="">
      <xdr:nvSpPr>
        <xdr:cNvPr id="710" name="テキスト ボックス 709"/>
        <xdr:cNvSpPr txBox="1"/>
      </xdr:nvSpPr>
      <xdr:spPr>
        <a:xfrm>
          <a:off x="13436111" y="1680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78333</xdr:rowOff>
    </xdr:from>
    <xdr:to>
      <xdr:col>67</xdr:col>
      <xdr:colOff>101600</xdr:colOff>
      <xdr:row>98</xdr:row>
      <xdr:rowOff>8483</xdr:rowOff>
    </xdr:to>
    <xdr:sp macro="" textlink="">
      <xdr:nvSpPr>
        <xdr:cNvPr id="711" name="楕円 710"/>
        <xdr:cNvSpPr/>
      </xdr:nvSpPr>
      <xdr:spPr>
        <a:xfrm>
          <a:off x="12763500" y="167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171060</xdr:rowOff>
    </xdr:from>
    <xdr:ext cx="534377" cy="259045"/>
    <xdr:sp macro="" textlink="">
      <xdr:nvSpPr>
        <xdr:cNvPr id="712" name="テキスト ボックス 711"/>
        <xdr:cNvSpPr txBox="1"/>
      </xdr:nvSpPr>
      <xdr:spPr>
        <a:xfrm>
          <a:off x="12547111" y="168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127790</xdr:rowOff>
    </xdr:from>
    <xdr:to>
      <xdr:col>116</xdr:col>
      <xdr:colOff>63500</xdr:colOff>
      <xdr:row>58</xdr:row>
      <xdr:rowOff>131745</xdr:rowOff>
    </xdr:to>
    <xdr:cxnSp macro="">
      <xdr:nvCxnSpPr>
        <xdr:cNvPr id="796" name="直線コネクタ 795"/>
        <xdr:cNvCxnSpPr/>
      </xdr:nvCxnSpPr>
      <xdr:spPr>
        <a:xfrm>
          <a:off x="21323300" y="10071890"/>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127790</xdr:rowOff>
    </xdr:from>
    <xdr:to>
      <xdr:col>111</xdr:col>
      <xdr:colOff>177800</xdr:colOff>
      <xdr:row>58</xdr:row>
      <xdr:rowOff>130213</xdr:rowOff>
    </xdr:to>
    <xdr:cxnSp macro="">
      <xdr:nvCxnSpPr>
        <xdr:cNvPr id="799" name="直線コネクタ 798"/>
        <xdr:cNvCxnSpPr/>
      </xdr:nvCxnSpPr>
      <xdr:spPr>
        <a:xfrm flipV="1">
          <a:off x="20434300" y="10071890"/>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129070</xdr:rowOff>
    </xdr:from>
    <xdr:to>
      <xdr:col>107</xdr:col>
      <xdr:colOff>50800</xdr:colOff>
      <xdr:row>58</xdr:row>
      <xdr:rowOff>130213</xdr:rowOff>
    </xdr:to>
    <xdr:cxnSp macro="">
      <xdr:nvCxnSpPr>
        <xdr:cNvPr id="802" name="直線コネクタ 801"/>
        <xdr:cNvCxnSpPr/>
      </xdr:nvCxnSpPr>
      <xdr:spPr>
        <a:xfrm>
          <a:off x="19545300" y="1007317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128750</xdr:rowOff>
    </xdr:from>
    <xdr:to>
      <xdr:col>102</xdr:col>
      <xdr:colOff>114300</xdr:colOff>
      <xdr:row>58</xdr:row>
      <xdr:rowOff>129070</xdr:rowOff>
    </xdr:to>
    <xdr:cxnSp macro="">
      <xdr:nvCxnSpPr>
        <xdr:cNvPr id="805" name="直線コネクタ 804"/>
        <xdr:cNvCxnSpPr/>
      </xdr:nvCxnSpPr>
      <xdr:spPr>
        <a:xfrm>
          <a:off x="18656300" y="1007285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80945</xdr:rowOff>
    </xdr:from>
    <xdr:to>
      <xdr:col>116</xdr:col>
      <xdr:colOff>114300</xdr:colOff>
      <xdr:row>59</xdr:row>
      <xdr:rowOff>11095</xdr:rowOff>
    </xdr:to>
    <xdr:sp macro="" textlink="">
      <xdr:nvSpPr>
        <xdr:cNvPr id="815" name="楕円 814"/>
        <xdr:cNvSpPr/>
      </xdr:nvSpPr>
      <xdr:spPr>
        <a:xfrm>
          <a:off x="22110700" y="10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167322</xdr:rowOff>
    </xdr:from>
    <xdr:ext cx="378565" cy="259045"/>
    <xdr:sp macro="" textlink="">
      <xdr:nvSpPr>
        <xdr:cNvPr id="816" name="貸付金該当値テキスト"/>
        <xdr:cNvSpPr txBox="1"/>
      </xdr:nvSpPr>
      <xdr:spPr>
        <a:xfrm>
          <a:off x="22212300" y="9939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76990</xdr:rowOff>
    </xdr:from>
    <xdr:to>
      <xdr:col>112</xdr:col>
      <xdr:colOff>38100</xdr:colOff>
      <xdr:row>59</xdr:row>
      <xdr:rowOff>7140</xdr:rowOff>
    </xdr:to>
    <xdr:sp macro="" textlink="">
      <xdr:nvSpPr>
        <xdr:cNvPr id="817" name="楕円 816"/>
        <xdr:cNvSpPr/>
      </xdr:nvSpPr>
      <xdr:spPr>
        <a:xfrm>
          <a:off x="21272500" y="100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169717</xdr:rowOff>
    </xdr:from>
    <xdr:ext cx="378565" cy="259045"/>
    <xdr:sp macro="" textlink="">
      <xdr:nvSpPr>
        <xdr:cNvPr id="818" name="テキスト ボックス 817"/>
        <xdr:cNvSpPr txBox="1"/>
      </xdr:nvSpPr>
      <xdr:spPr>
        <a:xfrm>
          <a:off x="21134017" y="10113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79413</xdr:rowOff>
    </xdr:from>
    <xdr:to>
      <xdr:col>107</xdr:col>
      <xdr:colOff>101600</xdr:colOff>
      <xdr:row>59</xdr:row>
      <xdr:rowOff>9563</xdr:rowOff>
    </xdr:to>
    <xdr:sp macro="" textlink="">
      <xdr:nvSpPr>
        <xdr:cNvPr id="819" name="楕円 818"/>
        <xdr:cNvSpPr/>
      </xdr:nvSpPr>
      <xdr:spPr>
        <a:xfrm>
          <a:off x="20383500" y="100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690</xdr:rowOff>
    </xdr:from>
    <xdr:ext cx="378565" cy="259045"/>
    <xdr:sp macro="" textlink="">
      <xdr:nvSpPr>
        <xdr:cNvPr id="820" name="テキスト ボックス 819"/>
        <xdr:cNvSpPr txBox="1"/>
      </xdr:nvSpPr>
      <xdr:spPr>
        <a:xfrm>
          <a:off x="20245017" y="1011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78270</xdr:rowOff>
    </xdr:from>
    <xdr:to>
      <xdr:col>102</xdr:col>
      <xdr:colOff>165100</xdr:colOff>
      <xdr:row>59</xdr:row>
      <xdr:rowOff>8420</xdr:rowOff>
    </xdr:to>
    <xdr:sp macro="" textlink="">
      <xdr:nvSpPr>
        <xdr:cNvPr id="821" name="楕円 820"/>
        <xdr:cNvSpPr/>
      </xdr:nvSpPr>
      <xdr:spPr>
        <a:xfrm>
          <a:off x="19494500" y="100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170997</xdr:rowOff>
    </xdr:from>
    <xdr:ext cx="378565" cy="259045"/>
    <xdr:sp macro="" textlink="">
      <xdr:nvSpPr>
        <xdr:cNvPr id="822" name="テキスト ボックス 821"/>
        <xdr:cNvSpPr txBox="1"/>
      </xdr:nvSpPr>
      <xdr:spPr>
        <a:xfrm>
          <a:off x="19356017" y="101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77950</xdr:rowOff>
    </xdr:from>
    <xdr:to>
      <xdr:col>98</xdr:col>
      <xdr:colOff>38100</xdr:colOff>
      <xdr:row>59</xdr:row>
      <xdr:rowOff>8100</xdr:rowOff>
    </xdr:to>
    <xdr:sp macro="" textlink="">
      <xdr:nvSpPr>
        <xdr:cNvPr id="823" name="楕円 822"/>
        <xdr:cNvSpPr/>
      </xdr:nvSpPr>
      <xdr:spPr>
        <a:xfrm>
          <a:off x="18605500" y="10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170677</xdr:rowOff>
    </xdr:from>
    <xdr:ext cx="378565" cy="259045"/>
    <xdr:sp macro="" textlink="">
      <xdr:nvSpPr>
        <xdr:cNvPr id="824" name="テキスト ボックス 823"/>
        <xdr:cNvSpPr txBox="1"/>
      </xdr:nvSpPr>
      <xdr:spPr>
        <a:xfrm>
          <a:off x="18467017" y="1011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141382</xdr:rowOff>
    </xdr:from>
    <xdr:to>
      <xdr:col>116</xdr:col>
      <xdr:colOff>63500</xdr:colOff>
      <xdr:row>76</xdr:row>
      <xdr:rowOff>155375</xdr:rowOff>
    </xdr:to>
    <xdr:cxnSp macro="">
      <xdr:nvCxnSpPr>
        <xdr:cNvPr id="856" name="直線コネクタ 855"/>
        <xdr:cNvCxnSpPr/>
      </xdr:nvCxnSpPr>
      <xdr:spPr>
        <a:xfrm>
          <a:off x="21323300" y="13171582"/>
          <a:ext cx="838200" cy="1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76721</xdr:rowOff>
    </xdr:from>
    <xdr:to>
      <xdr:col>111</xdr:col>
      <xdr:colOff>177800</xdr:colOff>
      <xdr:row>76</xdr:row>
      <xdr:rowOff>141382</xdr:rowOff>
    </xdr:to>
    <xdr:cxnSp macro="">
      <xdr:nvCxnSpPr>
        <xdr:cNvPr id="859" name="直線コネクタ 858"/>
        <xdr:cNvCxnSpPr/>
      </xdr:nvCxnSpPr>
      <xdr:spPr>
        <a:xfrm>
          <a:off x="20434300" y="13106921"/>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70337</xdr:rowOff>
    </xdr:from>
    <xdr:to>
      <xdr:col>107</xdr:col>
      <xdr:colOff>50800</xdr:colOff>
      <xdr:row>76</xdr:row>
      <xdr:rowOff>76721</xdr:rowOff>
    </xdr:to>
    <xdr:cxnSp macro="">
      <xdr:nvCxnSpPr>
        <xdr:cNvPr id="862" name="直線コネクタ 861"/>
        <xdr:cNvCxnSpPr/>
      </xdr:nvCxnSpPr>
      <xdr:spPr>
        <a:xfrm>
          <a:off x="19545300" y="13100537"/>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70337</xdr:rowOff>
    </xdr:from>
    <xdr:to>
      <xdr:col>102</xdr:col>
      <xdr:colOff>114300</xdr:colOff>
      <xdr:row>76</xdr:row>
      <xdr:rowOff>75529</xdr:rowOff>
    </xdr:to>
    <xdr:cxnSp macro="">
      <xdr:nvCxnSpPr>
        <xdr:cNvPr id="865" name="直線コネクタ 864"/>
        <xdr:cNvCxnSpPr/>
      </xdr:nvCxnSpPr>
      <xdr:spPr>
        <a:xfrm flipV="1">
          <a:off x="18656300" y="13100537"/>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104575</xdr:rowOff>
    </xdr:from>
    <xdr:to>
      <xdr:col>116</xdr:col>
      <xdr:colOff>114300</xdr:colOff>
      <xdr:row>77</xdr:row>
      <xdr:rowOff>34725</xdr:rowOff>
    </xdr:to>
    <xdr:sp macro="" textlink="">
      <xdr:nvSpPr>
        <xdr:cNvPr id="875" name="楕円 874"/>
        <xdr:cNvSpPr/>
      </xdr:nvSpPr>
      <xdr:spPr>
        <a:xfrm>
          <a:off x="22110700" y="131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83002</xdr:rowOff>
    </xdr:from>
    <xdr:ext cx="534377" cy="259045"/>
    <xdr:sp macro="" textlink="">
      <xdr:nvSpPr>
        <xdr:cNvPr id="876" name="繰出金該当値テキスト"/>
        <xdr:cNvSpPr txBox="1"/>
      </xdr:nvSpPr>
      <xdr:spPr>
        <a:xfrm>
          <a:off x="22212300" y="1311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90582</xdr:rowOff>
    </xdr:from>
    <xdr:to>
      <xdr:col>112</xdr:col>
      <xdr:colOff>38100</xdr:colOff>
      <xdr:row>77</xdr:row>
      <xdr:rowOff>20732</xdr:rowOff>
    </xdr:to>
    <xdr:sp macro="" textlink="">
      <xdr:nvSpPr>
        <xdr:cNvPr id="877" name="楕円 876"/>
        <xdr:cNvSpPr/>
      </xdr:nvSpPr>
      <xdr:spPr>
        <a:xfrm>
          <a:off x="21272500" y="131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11859</xdr:rowOff>
    </xdr:from>
    <xdr:ext cx="534377" cy="259045"/>
    <xdr:sp macro="" textlink="">
      <xdr:nvSpPr>
        <xdr:cNvPr id="878" name="テキスト ボックス 877"/>
        <xdr:cNvSpPr txBox="1"/>
      </xdr:nvSpPr>
      <xdr:spPr>
        <a:xfrm>
          <a:off x="21056111" y="132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25921</xdr:rowOff>
    </xdr:from>
    <xdr:to>
      <xdr:col>107</xdr:col>
      <xdr:colOff>101600</xdr:colOff>
      <xdr:row>76</xdr:row>
      <xdr:rowOff>127521</xdr:rowOff>
    </xdr:to>
    <xdr:sp macro="" textlink="">
      <xdr:nvSpPr>
        <xdr:cNvPr id="879" name="楕円 878"/>
        <xdr:cNvSpPr/>
      </xdr:nvSpPr>
      <xdr:spPr>
        <a:xfrm>
          <a:off x="20383500" y="130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118648</xdr:rowOff>
    </xdr:from>
    <xdr:ext cx="534377" cy="259045"/>
    <xdr:sp macro="" textlink="">
      <xdr:nvSpPr>
        <xdr:cNvPr id="880" name="テキスト ボックス 879"/>
        <xdr:cNvSpPr txBox="1"/>
      </xdr:nvSpPr>
      <xdr:spPr>
        <a:xfrm>
          <a:off x="20167111" y="131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19537</xdr:rowOff>
    </xdr:from>
    <xdr:to>
      <xdr:col>102</xdr:col>
      <xdr:colOff>165100</xdr:colOff>
      <xdr:row>76</xdr:row>
      <xdr:rowOff>121137</xdr:rowOff>
    </xdr:to>
    <xdr:sp macro="" textlink="">
      <xdr:nvSpPr>
        <xdr:cNvPr id="881" name="楕円 880"/>
        <xdr:cNvSpPr/>
      </xdr:nvSpPr>
      <xdr:spPr>
        <a:xfrm>
          <a:off x="19494500" y="130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112264</xdr:rowOff>
    </xdr:from>
    <xdr:ext cx="534377" cy="259045"/>
    <xdr:sp macro="" textlink="">
      <xdr:nvSpPr>
        <xdr:cNvPr id="882" name="テキスト ボックス 881"/>
        <xdr:cNvSpPr txBox="1"/>
      </xdr:nvSpPr>
      <xdr:spPr>
        <a:xfrm>
          <a:off x="19278111" y="1314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24729</xdr:rowOff>
    </xdr:from>
    <xdr:to>
      <xdr:col>98</xdr:col>
      <xdr:colOff>38100</xdr:colOff>
      <xdr:row>76</xdr:row>
      <xdr:rowOff>126329</xdr:rowOff>
    </xdr:to>
    <xdr:sp macro="" textlink="">
      <xdr:nvSpPr>
        <xdr:cNvPr id="883" name="楕円 882"/>
        <xdr:cNvSpPr/>
      </xdr:nvSpPr>
      <xdr:spPr>
        <a:xfrm>
          <a:off x="18605500" y="130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117456</xdr:rowOff>
    </xdr:from>
    <xdr:ext cx="534377" cy="259045"/>
    <xdr:sp macro="" textlink="">
      <xdr:nvSpPr>
        <xdr:cNvPr id="884" name="テキスト ボックス 883"/>
        <xdr:cNvSpPr txBox="1"/>
      </xdr:nvSpPr>
      <xdr:spPr>
        <a:xfrm>
          <a:off x="18389111" y="1314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１５６，７４２円となっており、類似団体と比較して一人当たりコストが高い状況となっている。これは、子育て支援事業等の児童福祉費の増加によるものであり、前年度と比較すると住民一人当たり１３，８１９円の増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普通建設事業費や公債費については類似団体より下回っているが、今後、新庁舎建設事業や市営団地及び小学校建替の大規模事業が控えてることから増となる見込みである。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今後、普通建設事業の優先順位を徹底し、事業費の減少・起債抑制に努める。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沖縄県石垣市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49,562
49,046
229.15
27,333,639
26,503,423
566,102
13,974,174
21,038,772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152464</xdr:rowOff>
    </xdr:from>
    <xdr:to>
      <xdr:col>24</xdr:col>
      <xdr:colOff>63500</xdr:colOff>
      <xdr:row>35</xdr:row>
      <xdr:rowOff>168847</xdr:rowOff>
    </xdr:to>
    <xdr:cxnSp macro="">
      <xdr:nvCxnSpPr>
        <xdr:cNvPr id="61" name="直線コネクタ 60"/>
        <xdr:cNvCxnSpPr/>
      </xdr:nvCxnSpPr>
      <xdr:spPr>
        <a:xfrm flipV="1">
          <a:off x="3797300" y="6153214"/>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156083</xdr:rowOff>
    </xdr:from>
    <xdr:to>
      <xdr:col>19</xdr:col>
      <xdr:colOff>177800</xdr:colOff>
      <xdr:row>35</xdr:row>
      <xdr:rowOff>168847</xdr:rowOff>
    </xdr:to>
    <xdr:cxnSp macro="">
      <xdr:nvCxnSpPr>
        <xdr:cNvPr id="64" name="直線コネクタ 63"/>
        <xdr:cNvCxnSpPr/>
      </xdr:nvCxnSpPr>
      <xdr:spPr>
        <a:xfrm>
          <a:off x="2908300" y="6156833"/>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42354</xdr:rowOff>
    </xdr:from>
    <xdr:to>
      <xdr:col>15</xdr:col>
      <xdr:colOff>50800</xdr:colOff>
      <xdr:row>35</xdr:row>
      <xdr:rowOff>156083</xdr:rowOff>
    </xdr:to>
    <xdr:cxnSp macro="">
      <xdr:nvCxnSpPr>
        <xdr:cNvPr id="67" name="直線コネクタ 66"/>
        <xdr:cNvCxnSpPr/>
      </xdr:nvCxnSpPr>
      <xdr:spPr>
        <a:xfrm>
          <a:off x="2019300" y="6043104"/>
          <a:ext cx="8890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42354</xdr:rowOff>
    </xdr:from>
    <xdr:to>
      <xdr:col>10</xdr:col>
      <xdr:colOff>114300</xdr:colOff>
      <xdr:row>35</xdr:row>
      <xdr:rowOff>71120</xdr:rowOff>
    </xdr:to>
    <xdr:cxnSp macro="">
      <xdr:nvCxnSpPr>
        <xdr:cNvPr id="70" name="直線コネクタ 69"/>
        <xdr:cNvCxnSpPr/>
      </xdr:nvCxnSpPr>
      <xdr:spPr>
        <a:xfrm flipV="1">
          <a:off x="1130300" y="604310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101664</xdr:rowOff>
    </xdr:from>
    <xdr:to>
      <xdr:col>24</xdr:col>
      <xdr:colOff>114300</xdr:colOff>
      <xdr:row>36</xdr:row>
      <xdr:rowOff>31814</xdr:rowOff>
    </xdr:to>
    <xdr:sp macro="" textlink="">
      <xdr:nvSpPr>
        <xdr:cNvPr id="80" name="楕円 79"/>
        <xdr:cNvSpPr/>
      </xdr:nvSpPr>
      <xdr:spPr>
        <a:xfrm>
          <a:off x="4584700" y="61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80091</xdr:rowOff>
    </xdr:from>
    <xdr:ext cx="469744" cy="259045"/>
    <xdr:sp macro="" textlink="">
      <xdr:nvSpPr>
        <xdr:cNvPr id="81" name="議会費該当値テキスト"/>
        <xdr:cNvSpPr txBox="1"/>
      </xdr:nvSpPr>
      <xdr:spPr>
        <a:xfrm>
          <a:off x="4686300" y="608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118047</xdr:rowOff>
    </xdr:from>
    <xdr:to>
      <xdr:col>20</xdr:col>
      <xdr:colOff>38100</xdr:colOff>
      <xdr:row>36</xdr:row>
      <xdr:rowOff>48197</xdr:rowOff>
    </xdr:to>
    <xdr:sp macro="" textlink="">
      <xdr:nvSpPr>
        <xdr:cNvPr id="82" name="楕円 81"/>
        <xdr:cNvSpPr/>
      </xdr:nvSpPr>
      <xdr:spPr>
        <a:xfrm>
          <a:off x="3746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39324</xdr:rowOff>
    </xdr:from>
    <xdr:ext cx="469744" cy="259045"/>
    <xdr:sp macro="" textlink="">
      <xdr:nvSpPr>
        <xdr:cNvPr id="83" name="テキスト ボックス 82"/>
        <xdr:cNvSpPr txBox="1"/>
      </xdr:nvSpPr>
      <xdr:spPr>
        <a:xfrm>
          <a:off x="3562428"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105283</xdr:rowOff>
    </xdr:from>
    <xdr:to>
      <xdr:col>15</xdr:col>
      <xdr:colOff>101600</xdr:colOff>
      <xdr:row>36</xdr:row>
      <xdr:rowOff>35433</xdr:rowOff>
    </xdr:to>
    <xdr:sp macro="" textlink="">
      <xdr:nvSpPr>
        <xdr:cNvPr id="84" name="楕円 83"/>
        <xdr:cNvSpPr/>
      </xdr:nvSpPr>
      <xdr:spPr>
        <a:xfrm>
          <a:off x="2857500" y="61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26560</xdr:rowOff>
    </xdr:from>
    <xdr:ext cx="469744" cy="259045"/>
    <xdr:sp macro="" textlink="">
      <xdr:nvSpPr>
        <xdr:cNvPr id="85" name="テキスト ボックス 84"/>
        <xdr:cNvSpPr txBox="1"/>
      </xdr:nvSpPr>
      <xdr:spPr>
        <a:xfrm>
          <a:off x="2673428" y="61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163004</xdr:rowOff>
    </xdr:from>
    <xdr:to>
      <xdr:col>10</xdr:col>
      <xdr:colOff>165100</xdr:colOff>
      <xdr:row>35</xdr:row>
      <xdr:rowOff>93154</xdr:rowOff>
    </xdr:to>
    <xdr:sp macro="" textlink="">
      <xdr:nvSpPr>
        <xdr:cNvPr id="86" name="楕円 85"/>
        <xdr:cNvSpPr/>
      </xdr:nvSpPr>
      <xdr:spPr>
        <a:xfrm>
          <a:off x="1968500" y="59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109681</xdr:rowOff>
    </xdr:from>
    <xdr:ext cx="469744" cy="259045"/>
    <xdr:sp macro="" textlink="">
      <xdr:nvSpPr>
        <xdr:cNvPr id="87" name="テキスト ボックス 86"/>
        <xdr:cNvSpPr txBox="1"/>
      </xdr:nvSpPr>
      <xdr:spPr>
        <a:xfrm>
          <a:off x="1784428" y="576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20320</xdr:rowOff>
    </xdr:from>
    <xdr:to>
      <xdr:col>6</xdr:col>
      <xdr:colOff>38100</xdr:colOff>
      <xdr:row>35</xdr:row>
      <xdr:rowOff>121920</xdr:rowOff>
    </xdr:to>
    <xdr:sp macro="" textlink="">
      <xdr:nvSpPr>
        <xdr:cNvPr id="88" name="楕円 87"/>
        <xdr:cNvSpPr/>
      </xdr:nvSpPr>
      <xdr:spPr>
        <a:xfrm>
          <a:off x="1079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138447</xdr:rowOff>
    </xdr:from>
    <xdr:ext cx="469744" cy="259045"/>
    <xdr:sp macro="" textlink="">
      <xdr:nvSpPr>
        <xdr:cNvPr id="89" name="テキスト ボックス 88"/>
        <xdr:cNvSpPr txBox="1"/>
      </xdr:nvSpPr>
      <xdr:spPr>
        <a:xfrm>
          <a:off x="895428"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75795</xdr:rowOff>
    </xdr:from>
    <xdr:to>
      <xdr:col>24</xdr:col>
      <xdr:colOff>63500</xdr:colOff>
      <xdr:row>57</xdr:row>
      <xdr:rowOff>139033</xdr:rowOff>
    </xdr:to>
    <xdr:cxnSp macro="">
      <xdr:nvCxnSpPr>
        <xdr:cNvPr id="118" name="直線コネクタ 117"/>
        <xdr:cNvCxnSpPr/>
      </xdr:nvCxnSpPr>
      <xdr:spPr>
        <a:xfrm>
          <a:off x="3797300" y="9848445"/>
          <a:ext cx="838200" cy="6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75795</xdr:rowOff>
    </xdr:from>
    <xdr:to>
      <xdr:col>19</xdr:col>
      <xdr:colOff>177800</xdr:colOff>
      <xdr:row>57</xdr:row>
      <xdr:rowOff>147598</xdr:rowOff>
    </xdr:to>
    <xdr:cxnSp macro="">
      <xdr:nvCxnSpPr>
        <xdr:cNvPr id="121" name="直線コネクタ 120"/>
        <xdr:cNvCxnSpPr/>
      </xdr:nvCxnSpPr>
      <xdr:spPr>
        <a:xfrm flipV="1">
          <a:off x="2908300" y="9848445"/>
          <a:ext cx="889000" cy="7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147598</xdr:rowOff>
    </xdr:from>
    <xdr:to>
      <xdr:col>15</xdr:col>
      <xdr:colOff>50800</xdr:colOff>
      <xdr:row>57</xdr:row>
      <xdr:rowOff>163444</xdr:rowOff>
    </xdr:to>
    <xdr:cxnSp macro="">
      <xdr:nvCxnSpPr>
        <xdr:cNvPr id="124" name="直線コネクタ 123"/>
        <xdr:cNvCxnSpPr/>
      </xdr:nvCxnSpPr>
      <xdr:spPr>
        <a:xfrm flipV="1">
          <a:off x="2019300" y="9920248"/>
          <a:ext cx="8890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163444</xdr:rowOff>
    </xdr:from>
    <xdr:to>
      <xdr:col>10</xdr:col>
      <xdr:colOff>114300</xdr:colOff>
      <xdr:row>57</xdr:row>
      <xdr:rowOff>164736</xdr:rowOff>
    </xdr:to>
    <xdr:cxnSp macro="">
      <xdr:nvCxnSpPr>
        <xdr:cNvPr id="127" name="直線コネクタ 126"/>
        <xdr:cNvCxnSpPr/>
      </xdr:nvCxnSpPr>
      <xdr:spPr>
        <a:xfrm flipV="1">
          <a:off x="1130300" y="9936094"/>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88233</xdr:rowOff>
    </xdr:from>
    <xdr:to>
      <xdr:col>24</xdr:col>
      <xdr:colOff>114300</xdr:colOff>
      <xdr:row>58</xdr:row>
      <xdr:rowOff>18383</xdr:rowOff>
    </xdr:to>
    <xdr:sp macro="" textlink="">
      <xdr:nvSpPr>
        <xdr:cNvPr id="137" name="楕円 136"/>
        <xdr:cNvSpPr/>
      </xdr:nvSpPr>
      <xdr:spPr>
        <a:xfrm>
          <a:off x="4584700" y="98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66660</xdr:rowOff>
    </xdr:from>
    <xdr:ext cx="534377" cy="259045"/>
    <xdr:sp macro="" textlink="">
      <xdr:nvSpPr>
        <xdr:cNvPr id="138" name="総務費該当値テキスト"/>
        <xdr:cNvSpPr txBox="1"/>
      </xdr:nvSpPr>
      <xdr:spPr>
        <a:xfrm>
          <a:off x="4686300" y="98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24995</xdr:rowOff>
    </xdr:from>
    <xdr:to>
      <xdr:col>20</xdr:col>
      <xdr:colOff>38100</xdr:colOff>
      <xdr:row>57</xdr:row>
      <xdr:rowOff>126595</xdr:rowOff>
    </xdr:to>
    <xdr:sp macro="" textlink="">
      <xdr:nvSpPr>
        <xdr:cNvPr id="139" name="楕円 138"/>
        <xdr:cNvSpPr/>
      </xdr:nvSpPr>
      <xdr:spPr>
        <a:xfrm>
          <a:off x="3746500" y="979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117722</xdr:rowOff>
    </xdr:from>
    <xdr:ext cx="534377" cy="259045"/>
    <xdr:sp macro="" textlink="">
      <xdr:nvSpPr>
        <xdr:cNvPr id="140" name="テキスト ボックス 139"/>
        <xdr:cNvSpPr txBox="1"/>
      </xdr:nvSpPr>
      <xdr:spPr>
        <a:xfrm>
          <a:off x="3530111" y="98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96798</xdr:rowOff>
    </xdr:from>
    <xdr:to>
      <xdr:col>15</xdr:col>
      <xdr:colOff>101600</xdr:colOff>
      <xdr:row>58</xdr:row>
      <xdr:rowOff>26948</xdr:rowOff>
    </xdr:to>
    <xdr:sp macro="" textlink="">
      <xdr:nvSpPr>
        <xdr:cNvPr id="141" name="楕円 140"/>
        <xdr:cNvSpPr/>
      </xdr:nvSpPr>
      <xdr:spPr>
        <a:xfrm>
          <a:off x="2857500" y="986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18075</xdr:rowOff>
    </xdr:from>
    <xdr:ext cx="534377" cy="259045"/>
    <xdr:sp macro="" textlink="">
      <xdr:nvSpPr>
        <xdr:cNvPr id="142" name="テキスト ボックス 141"/>
        <xdr:cNvSpPr txBox="1"/>
      </xdr:nvSpPr>
      <xdr:spPr>
        <a:xfrm>
          <a:off x="2641111" y="996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112644</xdr:rowOff>
    </xdr:from>
    <xdr:to>
      <xdr:col>10</xdr:col>
      <xdr:colOff>165100</xdr:colOff>
      <xdr:row>58</xdr:row>
      <xdr:rowOff>42794</xdr:rowOff>
    </xdr:to>
    <xdr:sp macro="" textlink="">
      <xdr:nvSpPr>
        <xdr:cNvPr id="143" name="楕円 142"/>
        <xdr:cNvSpPr/>
      </xdr:nvSpPr>
      <xdr:spPr>
        <a:xfrm>
          <a:off x="1968500" y="98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33921</xdr:rowOff>
    </xdr:from>
    <xdr:ext cx="534377" cy="259045"/>
    <xdr:sp macro="" textlink="">
      <xdr:nvSpPr>
        <xdr:cNvPr id="144" name="テキスト ボックス 143"/>
        <xdr:cNvSpPr txBox="1"/>
      </xdr:nvSpPr>
      <xdr:spPr>
        <a:xfrm>
          <a:off x="1752111" y="99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113936</xdr:rowOff>
    </xdr:from>
    <xdr:to>
      <xdr:col>6</xdr:col>
      <xdr:colOff>38100</xdr:colOff>
      <xdr:row>58</xdr:row>
      <xdr:rowOff>44086</xdr:rowOff>
    </xdr:to>
    <xdr:sp macro="" textlink="">
      <xdr:nvSpPr>
        <xdr:cNvPr id="145" name="楕円 144"/>
        <xdr:cNvSpPr/>
      </xdr:nvSpPr>
      <xdr:spPr>
        <a:xfrm>
          <a:off x="1079500" y="98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35213</xdr:rowOff>
    </xdr:from>
    <xdr:ext cx="534377" cy="259045"/>
    <xdr:sp macro="" textlink="">
      <xdr:nvSpPr>
        <xdr:cNvPr id="146" name="テキスト ボックス 145"/>
        <xdr:cNvSpPr txBox="1"/>
      </xdr:nvSpPr>
      <xdr:spPr>
        <a:xfrm>
          <a:off x="863111" y="997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75943</xdr:rowOff>
    </xdr:from>
    <xdr:to>
      <xdr:col>24</xdr:col>
      <xdr:colOff>63500</xdr:colOff>
      <xdr:row>73</xdr:row>
      <xdr:rowOff>81651</xdr:rowOff>
    </xdr:to>
    <xdr:cxnSp macro="">
      <xdr:nvCxnSpPr>
        <xdr:cNvPr id="176" name="直線コネクタ 175"/>
        <xdr:cNvCxnSpPr/>
      </xdr:nvCxnSpPr>
      <xdr:spPr>
        <a:xfrm flipV="1">
          <a:off x="3797300" y="12591793"/>
          <a:ext cx="8382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81651</xdr:rowOff>
    </xdr:from>
    <xdr:to>
      <xdr:col>19</xdr:col>
      <xdr:colOff>177800</xdr:colOff>
      <xdr:row>73</xdr:row>
      <xdr:rowOff>155504</xdr:rowOff>
    </xdr:to>
    <xdr:cxnSp macro="">
      <xdr:nvCxnSpPr>
        <xdr:cNvPr id="179" name="直線コネクタ 178"/>
        <xdr:cNvCxnSpPr/>
      </xdr:nvCxnSpPr>
      <xdr:spPr>
        <a:xfrm flipV="1">
          <a:off x="2908300" y="12597501"/>
          <a:ext cx="889000" cy="7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155504</xdr:rowOff>
    </xdr:from>
    <xdr:to>
      <xdr:col>15</xdr:col>
      <xdr:colOff>50800</xdr:colOff>
      <xdr:row>74</xdr:row>
      <xdr:rowOff>69452</xdr:rowOff>
    </xdr:to>
    <xdr:cxnSp macro="">
      <xdr:nvCxnSpPr>
        <xdr:cNvPr id="182" name="直線コネクタ 181"/>
        <xdr:cNvCxnSpPr/>
      </xdr:nvCxnSpPr>
      <xdr:spPr>
        <a:xfrm flipV="1">
          <a:off x="2019300" y="12671354"/>
          <a:ext cx="88900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69452</xdr:rowOff>
    </xdr:from>
    <xdr:to>
      <xdr:col>10</xdr:col>
      <xdr:colOff>114300</xdr:colOff>
      <xdr:row>74</xdr:row>
      <xdr:rowOff>155382</xdr:rowOff>
    </xdr:to>
    <xdr:cxnSp macro="">
      <xdr:nvCxnSpPr>
        <xdr:cNvPr id="185" name="直線コネクタ 184"/>
        <xdr:cNvCxnSpPr/>
      </xdr:nvCxnSpPr>
      <xdr:spPr>
        <a:xfrm flipV="1">
          <a:off x="1130300" y="12756752"/>
          <a:ext cx="889000" cy="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25143</xdr:rowOff>
    </xdr:from>
    <xdr:to>
      <xdr:col>24</xdr:col>
      <xdr:colOff>114300</xdr:colOff>
      <xdr:row>73</xdr:row>
      <xdr:rowOff>126743</xdr:rowOff>
    </xdr:to>
    <xdr:sp macro="" textlink="">
      <xdr:nvSpPr>
        <xdr:cNvPr id="195" name="楕円 194"/>
        <xdr:cNvSpPr/>
      </xdr:nvSpPr>
      <xdr:spPr>
        <a:xfrm>
          <a:off x="4584700" y="1254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48020</xdr:rowOff>
    </xdr:from>
    <xdr:ext cx="599010" cy="259045"/>
    <xdr:sp macro="" textlink="">
      <xdr:nvSpPr>
        <xdr:cNvPr id="196" name="民生費該当値テキスト"/>
        <xdr:cNvSpPr txBox="1"/>
      </xdr:nvSpPr>
      <xdr:spPr>
        <a:xfrm>
          <a:off x="4686300" y="1239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30851</xdr:rowOff>
    </xdr:from>
    <xdr:to>
      <xdr:col>20</xdr:col>
      <xdr:colOff>38100</xdr:colOff>
      <xdr:row>73</xdr:row>
      <xdr:rowOff>132451</xdr:rowOff>
    </xdr:to>
    <xdr:sp macro="" textlink="">
      <xdr:nvSpPr>
        <xdr:cNvPr id="197" name="楕円 196"/>
        <xdr:cNvSpPr/>
      </xdr:nvSpPr>
      <xdr:spPr>
        <a:xfrm>
          <a:off x="3746500" y="1254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148978</xdr:rowOff>
    </xdr:from>
    <xdr:ext cx="599010" cy="259045"/>
    <xdr:sp macro="" textlink="">
      <xdr:nvSpPr>
        <xdr:cNvPr id="198" name="テキスト ボックス 197"/>
        <xdr:cNvSpPr txBox="1"/>
      </xdr:nvSpPr>
      <xdr:spPr>
        <a:xfrm>
          <a:off x="3497795" y="1232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104704</xdr:rowOff>
    </xdr:from>
    <xdr:to>
      <xdr:col>15</xdr:col>
      <xdr:colOff>101600</xdr:colOff>
      <xdr:row>74</xdr:row>
      <xdr:rowOff>34854</xdr:rowOff>
    </xdr:to>
    <xdr:sp macro="" textlink="">
      <xdr:nvSpPr>
        <xdr:cNvPr id="199" name="楕円 198"/>
        <xdr:cNvSpPr/>
      </xdr:nvSpPr>
      <xdr:spPr>
        <a:xfrm>
          <a:off x="2857500" y="126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51381</xdr:rowOff>
    </xdr:from>
    <xdr:ext cx="599010" cy="259045"/>
    <xdr:sp macro="" textlink="">
      <xdr:nvSpPr>
        <xdr:cNvPr id="200" name="テキスト ボックス 199"/>
        <xdr:cNvSpPr txBox="1"/>
      </xdr:nvSpPr>
      <xdr:spPr>
        <a:xfrm>
          <a:off x="2608795" y="1239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18652</xdr:rowOff>
    </xdr:from>
    <xdr:to>
      <xdr:col>10</xdr:col>
      <xdr:colOff>165100</xdr:colOff>
      <xdr:row>74</xdr:row>
      <xdr:rowOff>120252</xdr:rowOff>
    </xdr:to>
    <xdr:sp macro="" textlink="">
      <xdr:nvSpPr>
        <xdr:cNvPr id="201" name="楕円 200"/>
        <xdr:cNvSpPr/>
      </xdr:nvSpPr>
      <xdr:spPr>
        <a:xfrm>
          <a:off x="1968500" y="127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136779</xdr:rowOff>
    </xdr:from>
    <xdr:ext cx="599010" cy="259045"/>
    <xdr:sp macro="" textlink="">
      <xdr:nvSpPr>
        <xdr:cNvPr id="202" name="テキスト ボックス 201"/>
        <xdr:cNvSpPr txBox="1"/>
      </xdr:nvSpPr>
      <xdr:spPr>
        <a:xfrm>
          <a:off x="1719795" y="1248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104582</xdr:rowOff>
    </xdr:from>
    <xdr:to>
      <xdr:col>6</xdr:col>
      <xdr:colOff>38100</xdr:colOff>
      <xdr:row>75</xdr:row>
      <xdr:rowOff>34732</xdr:rowOff>
    </xdr:to>
    <xdr:sp macro="" textlink="">
      <xdr:nvSpPr>
        <xdr:cNvPr id="203" name="楕円 202"/>
        <xdr:cNvSpPr/>
      </xdr:nvSpPr>
      <xdr:spPr>
        <a:xfrm>
          <a:off x="1079500" y="127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51259</xdr:rowOff>
    </xdr:from>
    <xdr:ext cx="599010" cy="259045"/>
    <xdr:sp macro="" textlink="">
      <xdr:nvSpPr>
        <xdr:cNvPr id="204" name="テキスト ボックス 203"/>
        <xdr:cNvSpPr txBox="1"/>
      </xdr:nvSpPr>
      <xdr:spPr>
        <a:xfrm>
          <a:off x="830795" y="1256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138306</xdr:rowOff>
    </xdr:from>
    <xdr:to>
      <xdr:col>24</xdr:col>
      <xdr:colOff>63500</xdr:colOff>
      <xdr:row>97</xdr:row>
      <xdr:rowOff>157900</xdr:rowOff>
    </xdr:to>
    <xdr:cxnSp macro="">
      <xdr:nvCxnSpPr>
        <xdr:cNvPr id="235" name="直線コネクタ 234"/>
        <xdr:cNvCxnSpPr/>
      </xdr:nvCxnSpPr>
      <xdr:spPr>
        <a:xfrm flipV="1">
          <a:off x="3797300" y="1676895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91466</xdr:rowOff>
    </xdr:from>
    <xdr:to>
      <xdr:col>19</xdr:col>
      <xdr:colOff>177800</xdr:colOff>
      <xdr:row>97</xdr:row>
      <xdr:rowOff>157900</xdr:rowOff>
    </xdr:to>
    <xdr:cxnSp macro="">
      <xdr:nvCxnSpPr>
        <xdr:cNvPr id="238" name="直線コネクタ 237"/>
        <xdr:cNvCxnSpPr/>
      </xdr:nvCxnSpPr>
      <xdr:spPr>
        <a:xfrm>
          <a:off x="2908300" y="16722116"/>
          <a:ext cx="889000" cy="6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116677</xdr:rowOff>
    </xdr:from>
    <xdr:to>
      <xdr:col>15</xdr:col>
      <xdr:colOff>50800</xdr:colOff>
      <xdr:row>97</xdr:row>
      <xdr:rowOff>91466</xdr:rowOff>
    </xdr:to>
    <xdr:cxnSp macro="">
      <xdr:nvCxnSpPr>
        <xdr:cNvPr id="241" name="直線コネクタ 240"/>
        <xdr:cNvCxnSpPr/>
      </xdr:nvCxnSpPr>
      <xdr:spPr>
        <a:xfrm>
          <a:off x="2019300" y="16575877"/>
          <a:ext cx="889000" cy="14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116677</xdr:rowOff>
    </xdr:from>
    <xdr:to>
      <xdr:col>10</xdr:col>
      <xdr:colOff>114300</xdr:colOff>
      <xdr:row>97</xdr:row>
      <xdr:rowOff>139145</xdr:rowOff>
    </xdr:to>
    <xdr:cxnSp macro="">
      <xdr:nvCxnSpPr>
        <xdr:cNvPr id="244" name="直線コネクタ 243"/>
        <xdr:cNvCxnSpPr/>
      </xdr:nvCxnSpPr>
      <xdr:spPr>
        <a:xfrm flipV="1">
          <a:off x="1130300" y="16575877"/>
          <a:ext cx="889000" cy="19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87506</xdr:rowOff>
    </xdr:from>
    <xdr:to>
      <xdr:col>24</xdr:col>
      <xdr:colOff>114300</xdr:colOff>
      <xdr:row>98</xdr:row>
      <xdr:rowOff>17656</xdr:rowOff>
    </xdr:to>
    <xdr:sp macro="" textlink="">
      <xdr:nvSpPr>
        <xdr:cNvPr id="254" name="楕円 253"/>
        <xdr:cNvSpPr/>
      </xdr:nvSpPr>
      <xdr:spPr>
        <a:xfrm>
          <a:off x="4584700" y="167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2433</xdr:rowOff>
    </xdr:from>
    <xdr:ext cx="534377" cy="259045"/>
    <xdr:sp macro="" textlink="">
      <xdr:nvSpPr>
        <xdr:cNvPr id="255" name="衛生費該当値テキスト"/>
        <xdr:cNvSpPr txBox="1"/>
      </xdr:nvSpPr>
      <xdr:spPr>
        <a:xfrm>
          <a:off x="4686300" y="1663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107100</xdr:rowOff>
    </xdr:from>
    <xdr:to>
      <xdr:col>20</xdr:col>
      <xdr:colOff>38100</xdr:colOff>
      <xdr:row>98</xdr:row>
      <xdr:rowOff>37250</xdr:rowOff>
    </xdr:to>
    <xdr:sp macro="" textlink="">
      <xdr:nvSpPr>
        <xdr:cNvPr id="256" name="楕円 255"/>
        <xdr:cNvSpPr/>
      </xdr:nvSpPr>
      <xdr:spPr>
        <a:xfrm>
          <a:off x="3746500" y="167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28377</xdr:rowOff>
    </xdr:from>
    <xdr:ext cx="534377" cy="259045"/>
    <xdr:sp macro="" textlink="">
      <xdr:nvSpPr>
        <xdr:cNvPr id="257" name="テキスト ボックス 256"/>
        <xdr:cNvSpPr txBox="1"/>
      </xdr:nvSpPr>
      <xdr:spPr>
        <a:xfrm>
          <a:off x="3530111" y="168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40666</xdr:rowOff>
    </xdr:from>
    <xdr:to>
      <xdr:col>15</xdr:col>
      <xdr:colOff>101600</xdr:colOff>
      <xdr:row>97</xdr:row>
      <xdr:rowOff>142266</xdr:rowOff>
    </xdr:to>
    <xdr:sp macro="" textlink="">
      <xdr:nvSpPr>
        <xdr:cNvPr id="258" name="楕円 257"/>
        <xdr:cNvSpPr/>
      </xdr:nvSpPr>
      <xdr:spPr>
        <a:xfrm>
          <a:off x="2857500" y="166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133393</xdr:rowOff>
    </xdr:from>
    <xdr:ext cx="534377" cy="259045"/>
    <xdr:sp macro="" textlink="">
      <xdr:nvSpPr>
        <xdr:cNvPr id="259" name="テキスト ボックス 258"/>
        <xdr:cNvSpPr txBox="1"/>
      </xdr:nvSpPr>
      <xdr:spPr>
        <a:xfrm>
          <a:off x="2641111" y="167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65877</xdr:rowOff>
    </xdr:from>
    <xdr:to>
      <xdr:col>10</xdr:col>
      <xdr:colOff>165100</xdr:colOff>
      <xdr:row>96</xdr:row>
      <xdr:rowOff>167477</xdr:rowOff>
    </xdr:to>
    <xdr:sp macro="" textlink="">
      <xdr:nvSpPr>
        <xdr:cNvPr id="260" name="楕円 259"/>
        <xdr:cNvSpPr/>
      </xdr:nvSpPr>
      <xdr:spPr>
        <a:xfrm>
          <a:off x="1968500" y="165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158604</xdr:rowOff>
    </xdr:from>
    <xdr:ext cx="534377" cy="259045"/>
    <xdr:sp macro="" textlink="">
      <xdr:nvSpPr>
        <xdr:cNvPr id="261" name="テキスト ボックス 260"/>
        <xdr:cNvSpPr txBox="1"/>
      </xdr:nvSpPr>
      <xdr:spPr>
        <a:xfrm>
          <a:off x="1752111" y="1661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88345</xdr:rowOff>
    </xdr:from>
    <xdr:to>
      <xdr:col>6</xdr:col>
      <xdr:colOff>38100</xdr:colOff>
      <xdr:row>98</xdr:row>
      <xdr:rowOff>18495</xdr:rowOff>
    </xdr:to>
    <xdr:sp macro="" textlink="">
      <xdr:nvSpPr>
        <xdr:cNvPr id="262" name="楕円 261"/>
        <xdr:cNvSpPr/>
      </xdr:nvSpPr>
      <xdr:spPr>
        <a:xfrm>
          <a:off x="1079500" y="1671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9622</xdr:rowOff>
    </xdr:from>
    <xdr:ext cx="534377" cy="259045"/>
    <xdr:sp macro="" textlink="">
      <xdr:nvSpPr>
        <xdr:cNvPr id="263" name="テキスト ボックス 262"/>
        <xdr:cNvSpPr txBox="1"/>
      </xdr:nvSpPr>
      <xdr:spPr>
        <a:xfrm>
          <a:off x="863111" y="1681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24747</xdr:rowOff>
    </xdr:from>
    <xdr:to>
      <xdr:col>55</xdr:col>
      <xdr:colOff>0</xdr:colOff>
      <xdr:row>39</xdr:row>
      <xdr:rowOff>29972</xdr:rowOff>
    </xdr:to>
    <xdr:cxnSp macro="">
      <xdr:nvCxnSpPr>
        <xdr:cNvPr id="294" name="直線コネクタ 293"/>
        <xdr:cNvCxnSpPr/>
      </xdr:nvCxnSpPr>
      <xdr:spPr>
        <a:xfrm>
          <a:off x="9639300" y="6711297"/>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24747</xdr:rowOff>
    </xdr:from>
    <xdr:to>
      <xdr:col>50</xdr:col>
      <xdr:colOff>114300</xdr:colOff>
      <xdr:row>39</xdr:row>
      <xdr:rowOff>27033</xdr:rowOff>
    </xdr:to>
    <xdr:cxnSp macro="">
      <xdr:nvCxnSpPr>
        <xdr:cNvPr id="297" name="直線コネクタ 296"/>
        <xdr:cNvCxnSpPr/>
      </xdr:nvCxnSpPr>
      <xdr:spPr>
        <a:xfrm flipV="1">
          <a:off x="8750300" y="67112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170397</xdr:rowOff>
    </xdr:from>
    <xdr:to>
      <xdr:col>45</xdr:col>
      <xdr:colOff>177800</xdr:colOff>
      <xdr:row>39</xdr:row>
      <xdr:rowOff>27033</xdr:rowOff>
    </xdr:to>
    <xdr:cxnSp macro="">
      <xdr:nvCxnSpPr>
        <xdr:cNvPr id="300" name="直線コネクタ 299"/>
        <xdr:cNvCxnSpPr/>
      </xdr:nvCxnSpPr>
      <xdr:spPr>
        <a:xfrm>
          <a:off x="7861300" y="6685497"/>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170397</xdr:rowOff>
    </xdr:from>
    <xdr:to>
      <xdr:col>41</xdr:col>
      <xdr:colOff>50800</xdr:colOff>
      <xdr:row>39</xdr:row>
      <xdr:rowOff>28992</xdr:rowOff>
    </xdr:to>
    <xdr:cxnSp macro="">
      <xdr:nvCxnSpPr>
        <xdr:cNvPr id="303" name="直線コネクタ 302"/>
        <xdr:cNvCxnSpPr/>
      </xdr:nvCxnSpPr>
      <xdr:spPr>
        <a:xfrm flipV="1">
          <a:off x="6972300" y="6685497"/>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150622</xdr:rowOff>
    </xdr:from>
    <xdr:to>
      <xdr:col>55</xdr:col>
      <xdr:colOff>50800</xdr:colOff>
      <xdr:row>39</xdr:row>
      <xdr:rowOff>80772</xdr:rowOff>
    </xdr:to>
    <xdr:sp macro="" textlink="">
      <xdr:nvSpPr>
        <xdr:cNvPr id="313" name="楕円 312"/>
        <xdr:cNvSpPr/>
      </xdr:nvSpPr>
      <xdr:spPr>
        <a:xfrm>
          <a:off x="10426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65549</xdr:rowOff>
    </xdr:from>
    <xdr:ext cx="378565" cy="259045"/>
    <xdr:sp macro="" textlink="">
      <xdr:nvSpPr>
        <xdr:cNvPr id="314" name="労働費該当値テキスト"/>
        <xdr:cNvSpPr txBox="1"/>
      </xdr:nvSpPr>
      <xdr:spPr>
        <a:xfrm>
          <a:off x="10528300" y="65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145397</xdr:rowOff>
    </xdr:from>
    <xdr:to>
      <xdr:col>50</xdr:col>
      <xdr:colOff>165100</xdr:colOff>
      <xdr:row>39</xdr:row>
      <xdr:rowOff>75547</xdr:rowOff>
    </xdr:to>
    <xdr:sp macro="" textlink="">
      <xdr:nvSpPr>
        <xdr:cNvPr id="315" name="楕円 314"/>
        <xdr:cNvSpPr/>
      </xdr:nvSpPr>
      <xdr:spPr>
        <a:xfrm>
          <a:off x="95885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66674</xdr:rowOff>
    </xdr:from>
    <xdr:ext cx="378565" cy="259045"/>
    <xdr:sp macro="" textlink="">
      <xdr:nvSpPr>
        <xdr:cNvPr id="316" name="テキスト ボックス 315"/>
        <xdr:cNvSpPr txBox="1"/>
      </xdr:nvSpPr>
      <xdr:spPr>
        <a:xfrm>
          <a:off x="9450017" y="675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147683</xdr:rowOff>
    </xdr:from>
    <xdr:to>
      <xdr:col>46</xdr:col>
      <xdr:colOff>38100</xdr:colOff>
      <xdr:row>39</xdr:row>
      <xdr:rowOff>77833</xdr:rowOff>
    </xdr:to>
    <xdr:sp macro="" textlink="">
      <xdr:nvSpPr>
        <xdr:cNvPr id="317" name="楕円 316"/>
        <xdr:cNvSpPr/>
      </xdr:nvSpPr>
      <xdr:spPr>
        <a:xfrm>
          <a:off x="8699500" y="66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68960</xdr:rowOff>
    </xdr:from>
    <xdr:ext cx="378565" cy="259045"/>
    <xdr:sp macro="" textlink="">
      <xdr:nvSpPr>
        <xdr:cNvPr id="318" name="テキスト ボックス 317"/>
        <xdr:cNvSpPr txBox="1"/>
      </xdr:nvSpPr>
      <xdr:spPr>
        <a:xfrm>
          <a:off x="8561017" y="6755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119597</xdr:rowOff>
    </xdr:from>
    <xdr:to>
      <xdr:col>41</xdr:col>
      <xdr:colOff>101600</xdr:colOff>
      <xdr:row>39</xdr:row>
      <xdr:rowOff>49747</xdr:rowOff>
    </xdr:to>
    <xdr:sp macro="" textlink="">
      <xdr:nvSpPr>
        <xdr:cNvPr id="319" name="楕円 318"/>
        <xdr:cNvSpPr/>
      </xdr:nvSpPr>
      <xdr:spPr>
        <a:xfrm>
          <a:off x="78105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40874</xdr:rowOff>
    </xdr:from>
    <xdr:ext cx="378565" cy="259045"/>
    <xdr:sp macro="" textlink="">
      <xdr:nvSpPr>
        <xdr:cNvPr id="320" name="テキスト ボックス 319"/>
        <xdr:cNvSpPr txBox="1"/>
      </xdr:nvSpPr>
      <xdr:spPr>
        <a:xfrm>
          <a:off x="7672017" y="67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149642</xdr:rowOff>
    </xdr:from>
    <xdr:to>
      <xdr:col>36</xdr:col>
      <xdr:colOff>165100</xdr:colOff>
      <xdr:row>39</xdr:row>
      <xdr:rowOff>79792</xdr:rowOff>
    </xdr:to>
    <xdr:sp macro="" textlink="">
      <xdr:nvSpPr>
        <xdr:cNvPr id="321" name="楕円 320"/>
        <xdr:cNvSpPr/>
      </xdr:nvSpPr>
      <xdr:spPr>
        <a:xfrm>
          <a:off x="6921500" y="66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70919</xdr:rowOff>
    </xdr:from>
    <xdr:ext cx="378565" cy="259045"/>
    <xdr:sp macro="" textlink="">
      <xdr:nvSpPr>
        <xdr:cNvPr id="322" name="テキスト ボックス 321"/>
        <xdr:cNvSpPr txBox="1"/>
      </xdr:nvSpPr>
      <xdr:spPr>
        <a:xfrm>
          <a:off x="6783017" y="675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134391</xdr:rowOff>
    </xdr:from>
    <xdr:to>
      <xdr:col>55</xdr:col>
      <xdr:colOff>0</xdr:colOff>
      <xdr:row>56</xdr:row>
      <xdr:rowOff>162649</xdr:rowOff>
    </xdr:to>
    <xdr:cxnSp macro="">
      <xdr:nvCxnSpPr>
        <xdr:cNvPr id="351" name="直線コネクタ 350"/>
        <xdr:cNvCxnSpPr/>
      </xdr:nvCxnSpPr>
      <xdr:spPr>
        <a:xfrm>
          <a:off x="9639300" y="9735591"/>
          <a:ext cx="838200" cy="2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111443</xdr:rowOff>
    </xdr:from>
    <xdr:to>
      <xdr:col>50</xdr:col>
      <xdr:colOff>114300</xdr:colOff>
      <xdr:row>56</xdr:row>
      <xdr:rowOff>134391</xdr:rowOff>
    </xdr:to>
    <xdr:cxnSp macro="">
      <xdr:nvCxnSpPr>
        <xdr:cNvPr id="354" name="直線コネクタ 353"/>
        <xdr:cNvCxnSpPr/>
      </xdr:nvCxnSpPr>
      <xdr:spPr>
        <a:xfrm>
          <a:off x="8750300" y="9712643"/>
          <a:ext cx="889000" cy="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83998</xdr:rowOff>
    </xdr:from>
    <xdr:to>
      <xdr:col>45</xdr:col>
      <xdr:colOff>177800</xdr:colOff>
      <xdr:row>56</xdr:row>
      <xdr:rowOff>111443</xdr:rowOff>
    </xdr:to>
    <xdr:cxnSp macro="">
      <xdr:nvCxnSpPr>
        <xdr:cNvPr id="357" name="直線コネクタ 356"/>
        <xdr:cNvCxnSpPr/>
      </xdr:nvCxnSpPr>
      <xdr:spPr>
        <a:xfrm>
          <a:off x="7861300" y="9685198"/>
          <a:ext cx="889000" cy="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111151</xdr:rowOff>
    </xdr:from>
    <xdr:to>
      <xdr:col>41</xdr:col>
      <xdr:colOff>50800</xdr:colOff>
      <xdr:row>56</xdr:row>
      <xdr:rowOff>83998</xdr:rowOff>
    </xdr:to>
    <xdr:cxnSp macro="">
      <xdr:nvCxnSpPr>
        <xdr:cNvPr id="360" name="直線コネクタ 359"/>
        <xdr:cNvCxnSpPr/>
      </xdr:nvCxnSpPr>
      <xdr:spPr>
        <a:xfrm>
          <a:off x="6972300" y="9540901"/>
          <a:ext cx="889000" cy="14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111849</xdr:rowOff>
    </xdr:from>
    <xdr:to>
      <xdr:col>55</xdr:col>
      <xdr:colOff>50800</xdr:colOff>
      <xdr:row>57</xdr:row>
      <xdr:rowOff>41999</xdr:rowOff>
    </xdr:to>
    <xdr:sp macro="" textlink="">
      <xdr:nvSpPr>
        <xdr:cNvPr id="370" name="楕円 369"/>
        <xdr:cNvSpPr/>
      </xdr:nvSpPr>
      <xdr:spPr>
        <a:xfrm>
          <a:off x="10426700" y="971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90276</xdr:rowOff>
    </xdr:from>
    <xdr:ext cx="534377" cy="259045"/>
    <xdr:sp macro="" textlink="">
      <xdr:nvSpPr>
        <xdr:cNvPr id="371" name="農林水産業費該当値テキスト"/>
        <xdr:cNvSpPr txBox="1"/>
      </xdr:nvSpPr>
      <xdr:spPr>
        <a:xfrm>
          <a:off x="10528300" y="969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83591</xdr:rowOff>
    </xdr:from>
    <xdr:to>
      <xdr:col>50</xdr:col>
      <xdr:colOff>165100</xdr:colOff>
      <xdr:row>57</xdr:row>
      <xdr:rowOff>13741</xdr:rowOff>
    </xdr:to>
    <xdr:sp macro="" textlink="">
      <xdr:nvSpPr>
        <xdr:cNvPr id="372" name="楕円 371"/>
        <xdr:cNvSpPr/>
      </xdr:nvSpPr>
      <xdr:spPr>
        <a:xfrm>
          <a:off x="9588500" y="96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4868</xdr:rowOff>
    </xdr:from>
    <xdr:ext cx="534377" cy="259045"/>
    <xdr:sp macro="" textlink="">
      <xdr:nvSpPr>
        <xdr:cNvPr id="373" name="テキスト ボックス 372"/>
        <xdr:cNvSpPr txBox="1"/>
      </xdr:nvSpPr>
      <xdr:spPr>
        <a:xfrm>
          <a:off x="9372111" y="97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60643</xdr:rowOff>
    </xdr:from>
    <xdr:to>
      <xdr:col>46</xdr:col>
      <xdr:colOff>38100</xdr:colOff>
      <xdr:row>56</xdr:row>
      <xdr:rowOff>162243</xdr:rowOff>
    </xdr:to>
    <xdr:sp macro="" textlink="">
      <xdr:nvSpPr>
        <xdr:cNvPr id="374" name="楕円 373"/>
        <xdr:cNvSpPr/>
      </xdr:nvSpPr>
      <xdr:spPr>
        <a:xfrm>
          <a:off x="8699500" y="96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7320</xdr:rowOff>
    </xdr:from>
    <xdr:ext cx="534377" cy="259045"/>
    <xdr:sp macro="" textlink="">
      <xdr:nvSpPr>
        <xdr:cNvPr id="375" name="テキスト ボックス 374"/>
        <xdr:cNvSpPr txBox="1"/>
      </xdr:nvSpPr>
      <xdr:spPr>
        <a:xfrm>
          <a:off x="8483111" y="943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33198</xdr:rowOff>
    </xdr:from>
    <xdr:to>
      <xdr:col>41</xdr:col>
      <xdr:colOff>101600</xdr:colOff>
      <xdr:row>56</xdr:row>
      <xdr:rowOff>134798</xdr:rowOff>
    </xdr:to>
    <xdr:sp macro="" textlink="">
      <xdr:nvSpPr>
        <xdr:cNvPr id="376" name="楕円 375"/>
        <xdr:cNvSpPr/>
      </xdr:nvSpPr>
      <xdr:spPr>
        <a:xfrm>
          <a:off x="7810500" y="96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151325</xdr:rowOff>
    </xdr:from>
    <xdr:ext cx="534377" cy="259045"/>
    <xdr:sp macro="" textlink="">
      <xdr:nvSpPr>
        <xdr:cNvPr id="377" name="テキスト ボックス 376"/>
        <xdr:cNvSpPr txBox="1"/>
      </xdr:nvSpPr>
      <xdr:spPr>
        <a:xfrm>
          <a:off x="7594111" y="94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60351</xdr:rowOff>
    </xdr:from>
    <xdr:to>
      <xdr:col>36</xdr:col>
      <xdr:colOff>165100</xdr:colOff>
      <xdr:row>55</xdr:row>
      <xdr:rowOff>161951</xdr:rowOff>
    </xdr:to>
    <xdr:sp macro="" textlink="">
      <xdr:nvSpPr>
        <xdr:cNvPr id="378" name="楕円 377"/>
        <xdr:cNvSpPr/>
      </xdr:nvSpPr>
      <xdr:spPr>
        <a:xfrm>
          <a:off x="6921500" y="94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7028</xdr:rowOff>
    </xdr:from>
    <xdr:ext cx="534377" cy="259045"/>
    <xdr:sp macro="" textlink="">
      <xdr:nvSpPr>
        <xdr:cNvPr id="379" name="テキスト ボックス 378"/>
        <xdr:cNvSpPr txBox="1"/>
      </xdr:nvSpPr>
      <xdr:spPr>
        <a:xfrm>
          <a:off x="6705111" y="926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116253</xdr:rowOff>
    </xdr:from>
    <xdr:to>
      <xdr:col>55</xdr:col>
      <xdr:colOff>0</xdr:colOff>
      <xdr:row>78</xdr:row>
      <xdr:rowOff>119416</xdr:rowOff>
    </xdr:to>
    <xdr:cxnSp macro="">
      <xdr:nvCxnSpPr>
        <xdr:cNvPr id="408" name="直線コネクタ 407"/>
        <xdr:cNvCxnSpPr/>
      </xdr:nvCxnSpPr>
      <xdr:spPr>
        <a:xfrm flipV="1">
          <a:off x="9639300" y="13489353"/>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119416</xdr:rowOff>
    </xdr:from>
    <xdr:to>
      <xdr:col>50</xdr:col>
      <xdr:colOff>114300</xdr:colOff>
      <xdr:row>78</xdr:row>
      <xdr:rowOff>146062</xdr:rowOff>
    </xdr:to>
    <xdr:cxnSp macro="">
      <xdr:nvCxnSpPr>
        <xdr:cNvPr id="411" name="直線コネクタ 410"/>
        <xdr:cNvCxnSpPr/>
      </xdr:nvCxnSpPr>
      <xdr:spPr>
        <a:xfrm flipV="1">
          <a:off x="8750300" y="13492516"/>
          <a:ext cx="889000" cy="2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146062</xdr:rowOff>
    </xdr:from>
    <xdr:to>
      <xdr:col>45</xdr:col>
      <xdr:colOff>177800</xdr:colOff>
      <xdr:row>78</xdr:row>
      <xdr:rowOff>155511</xdr:rowOff>
    </xdr:to>
    <xdr:cxnSp macro="">
      <xdr:nvCxnSpPr>
        <xdr:cNvPr id="414" name="直線コネクタ 413"/>
        <xdr:cNvCxnSpPr/>
      </xdr:nvCxnSpPr>
      <xdr:spPr>
        <a:xfrm flipV="1">
          <a:off x="7861300" y="13519162"/>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153653</xdr:rowOff>
    </xdr:from>
    <xdr:to>
      <xdr:col>41</xdr:col>
      <xdr:colOff>50800</xdr:colOff>
      <xdr:row>78</xdr:row>
      <xdr:rowOff>155511</xdr:rowOff>
    </xdr:to>
    <xdr:cxnSp macro="">
      <xdr:nvCxnSpPr>
        <xdr:cNvPr id="417" name="直線コネクタ 416"/>
        <xdr:cNvCxnSpPr/>
      </xdr:nvCxnSpPr>
      <xdr:spPr>
        <a:xfrm>
          <a:off x="6972300" y="13526753"/>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65453</xdr:rowOff>
    </xdr:from>
    <xdr:to>
      <xdr:col>55</xdr:col>
      <xdr:colOff>50800</xdr:colOff>
      <xdr:row>78</xdr:row>
      <xdr:rowOff>167053</xdr:rowOff>
    </xdr:to>
    <xdr:sp macro="" textlink="">
      <xdr:nvSpPr>
        <xdr:cNvPr id="427" name="楕円 426"/>
        <xdr:cNvSpPr/>
      </xdr:nvSpPr>
      <xdr:spPr>
        <a:xfrm>
          <a:off x="10426700" y="1343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68616</xdr:rowOff>
    </xdr:from>
    <xdr:to>
      <xdr:col>50</xdr:col>
      <xdr:colOff>165100</xdr:colOff>
      <xdr:row>78</xdr:row>
      <xdr:rowOff>170216</xdr:rowOff>
    </xdr:to>
    <xdr:sp macro="" textlink="">
      <xdr:nvSpPr>
        <xdr:cNvPr id="429" name="楕円 428"/>
        <xdr:cNvSpPr/>
      </xdr:nvSpPr>
      <xdr:spPr>
        <a:xfrm>
          <a:off x="9588500" y="134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161343</xdr:rowOff>
    </xdr:from>
    <xdr:ext cx="534377" cy="259045"/>
    <xdr:sp macro="" textlink="">
      <xdr:nvSpPr>
        <xdr:cNvPr id="430" name="テキスト ボックス 429"/>
        <xdr:cNvSpPr txBox="1"/>
      </xdr:nvSpPr>
      <xdr:spPr>
        <a:xfrm>
          <a:off x="9372111" y="135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95262</xdr:rowOff>
    </xdr:from>
    <xdr:to>
      <xdr:col>46</xdr:col>
      <xdr:colOff>38100</xdr:colOff>
      <xdr:row>79</xdr:row>
      <xdr:rowOff>25412</xdr:rowOff>
    </xdr:to>
    <xdr:sp macro="" textlink="">
      <xdr:nvSpPr>
        <xdr:cNvPr id="431" name="楕円 430"/>
        <xdr:cNvSpPr/>
      </xdr:nvSpPr>
      <xdr:spPr>
        <a:xfrm>
          <a:off x="8699500" y="134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16539</xdr:rowOff>
    </xdr:from>
    <xdr:ext cx="469744" cy="259045"/>
    <xdr:sp macro="" textlink="">
      <xdr:nvSpPr>
        <xdr:cNvPr id="432" name="テキスト ボックス 431"/>
        <xdr:cNvSpPr txBox="1"/>
      </xdr:nvSpPr>
      <xdr:spPr>
        <a:xfrm>
          <a:off x="8515428" y="1356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104711</xdr:rowOff>
    </xdr:from>
    <xdr:to>
      <xdr:col>41</xdr:col>
      <xdr:colOff>101600</xdr:colOff>
      <xdr:row>79</xdr:row>
      <xdr:rowOff>34861</xdr:rowOff>
    </xdr:to>
    <xdr:sp macro="" textlink="">
      <xdr:nvSpPr>
        <xdr:cNvPr id="433" name="楕円 432"/>
        <xdr:cNvSpPr/>
      </xdr:nvSpPr>
      <xdr:spPr>
        <a:xfrm>
          <a:off x="7810500" y="134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25988</xdr:rowOff>
    </xdr:from>
    <xdr:ext cx="469744" cy="259045"/>
    <xdr:sp macro="" textlink="">
      <xdr:nvSpPr>
        <xdr:cNvPr id="434" name="テキスト ボックス 433"/>
        <xdr:cNvSpPr txBox="1"/>
      </xdr:nvSpPr>
      <xdr:spPr>
        <a:xfrm>
          <a:off x="7626428" y="1357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102853</xdr:rowOff>
    </xdr:from>
    <xdr:to>
      <xdr:col>36</xdr:col>
      <xdr:colOff>165100</xdr:colOff>
      <xdr:row>79</xdr:row>
      <xdr:rowOff>33003</xdr:rowOff>
    </xdr:to>
    <xdr:sp macro="" textlink="">
      <xdr:nvSpPr>
        <xdr:cNvPr id="435" name="楕円 434"/>
        <xdr:cNvSpPr/>
      </xdr:nvSpPr>
      <xdr:spPr>
        <a:xfrm>
          <a:off x="6921500" y="134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24130</xdr:rowOff>
    </xdr:from>
    <xdr:ext cx="469744" cy="259045"/>
    <xdr:sp macro="" textlink="">
      <xdr:nvSpPr>
        <xdr:cNvPr id="436" name="テキスト ボックス 435"/>
        <xdr:cNvSpPr txBox="1"/>
      </xdr:nvSpPr>
      <xdr:spPr>
        <a:xfrm>
          <a:off x="6737428" y="1356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116832</xdr:rowOff>
    </xdr:from>
    <xdr:to>
      <xdr:col>55</xdr:col>
      <xdr:colOff>0</xdr:colOff>
      <xdr:row>97</xdr:row>
      <xdr:rowOff>45388</xdr:rowOff>
    </xdr:to>
    <xdr:cxnSp macro="">
      <xdr:nvCxnSpPr>
        <xdr:cNvPr id="465" name="直線コネクタ 464"/>
        <xdr:cNvCxnSpPr/>
      </xdr:nvCxnSpPr>
      <xdr:spPr>
        <a:xfrm flipV="1">
          <a:off x="9639300" y="16576032"/>
          <a:ext cx="838200" cy="10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7843</xdr:rowOff>
    </xdr:from>
    <xdr:to>
      <xdr:col>50</xdr:col>
      <xdr:colOff>114300</xdr:colOff>
      <xdr:row>97</xdr:row>
      <xdr:rowOff>45388</xdr:rowOff>
    </xdr:to>
    <xdr:cxnSp macro="">
      <xdr:nvCxnSpPr>
        <xdr:cNvPr id="468" name="直線コネクタ 467"/>
        <xdr:cNvCxnSpPr/>
      </xdr:nvCxnSpPr>
      <xdr:spPr>
        <a:xfrm>
          <a:off x="8750300" y="16638493"/>
          <a:ext cx="889000" cy="3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7843</xdr:rowOff>
    </xdr:from>
    <xdr:to>
      <xdr:col>45</xdr:col>
      <xdr:colOff>177800</xdr:colOff>
      <xdr:row>97</xdr:row>
      <xdr:rowOff>15464</xdr:rowOff>
    </xdr:to>
    <xdr:cxnSp macro="">
      <xdr:nvCxnSpPr>
        <xdr:cNvPr id="471" name="直線コネクタ 470"/>
        <xdr:cNvCxnSpPr/>
      </xdr:nvCxnSpPr>
      <xdr:spPr>
        <a:xfrm flipV="1">
          <a:off x="7861300" y="16638493"/>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160206</xdr:rowOff>
    </xdr:from>
    <xdr:to>
      <xdr:col>41</xdr:col>
      <xdr:colOff>50800</xdr:colOff>
      <xdr:row>97</xdr:row>
      <xdr:rowOff>15464</xdr:rowOff>
    </xdr:to>
    <xdr:cxnSp macro="">
      <xdr:nvCxnSpPr>
        <xdr:cNvPr id="474" name="直線コネクタ 473"/>
        <xdr:cNvCxnSpPr/>
      </xdr:nvCxnSpPr>
      <xdr:spPr>
        <a:xfrm>
          <a:off x="6972300" y="16619406"/>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66032</xdr:rowOff>
    </xdr:from>
    <xdr:to>
      <xdr:col>55</xdr:col>
      <xdr:colOff>50800</xdr:colOff>
      <xdr:row>96</xdr:row>
      <xdr:rowOff>167632</xdr:rowOff>
    </xdr:to>
    <xdr:sp macro="" textlink="">
      <xdr:nvSpPr>
        <xdr:cNvPr id="484" name="楕円 483"/>
        <xdr:cNvSpPr/>
      </xdr:nvSpPr>
      <xdr:spPr>
        <a:xfrm>
          <a:off x="10426700" y="1652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88909</xdr:rowOff>
    </xdr:from>
    <xdr:ext cx="534377" cy="259045"/>
    <xdr:sp macro="" textlink="">
      <xdr:nvSpPr>
        <xdr:cNvPr id="485" name="土木費該当値テキスト"/>
        <xdr:cNvSpPr txBox="1"/>
      </xdr:nvSpPr>
      <xdr:spPr>
        <a:xfrm>
          <a:off x="10528300" y="163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166038</xdr:rowOff>
    </xdr:from>
    <xdr:to>
      <xdr:col>50</xdr:col>
      <xdr:colOff>165100</xdr:colOff>
      <xdr:row>97</xdr:row>
      <xdr:rowOff>96188</xdr:rowOff>
    </xdr:to>
    <xdr:sp macro="" textlink="">
      <xdr:nvSpPr>
        <xdr:cNvPr id="486" name="楕円 485"/>
        <xdr:cNvSpPr/>
      </xdr:nvSpPr>
      <xdr:spPr>
        <a:xfrm>
          <a:off x="9588500" y="166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87315</xdr:rowOff>
    </xdr:from>
    <xdr:ext cx="534377" cy="259045"/>
    <xdr:sp macro="" textlink="">
      <xdr:nvSpPr>
        <xdr:cNvPr id="487" name="テキスト ボックス 486"/>
        <xdr:cNvSpPr txBox="1"/>
      </xdr:nvSpPr>
      <xdr:spPr>
        <a:xfrm>
          <a:off x="9372111" y="167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128493</xdr:rowOff>
    </xdr:from>
    <xdr:to>
      <xdr:col>46</xdr:col>
      <xdr:colOff>38100</xdr:colOff>
      <xdr:row>97</xdr:row>
      <xdr:rowOff>58643</xdr:rowOff>
    </xdr:to>
    <xdr:sp macro="" textlink="">
      <xdr:nvSpPr>
        <xdr:cNvPr id="488" name="楕円 487"/>
        <xdr:cNvSpPr/>
      </xdr:nvSpPr>
      <xdr:spPr>
        <a:xfrm>
          <a:off x="8699500" y="165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49770</xdr:rowOff>
    </xdr:from>
    <xdr:ext cx="534377" cy="259045"/>
    <xdr:sp macro="" textlink="">
      <xdr:nvSpPr>
        <xdr:cNvPr id="489" name="テキスト ボックス 488"/>
        <xdr:cNvSpPr txBox="1"/>
      </xdr:nvSpPr>
      <xdr:spPr>
        <a:xfrm>
          <a:off x="8483111" y="166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136114</xdr:rowOff>
    </xdr:from>
    <xdr:to>
      <xdr:col>41</xdr:col>
      <xdr:colOff>101600</xdr:colOff>
      <xdr:row>97</xdr:row>
      <xdr:rowOff>66264</xdr:rowOff>
    </xdr:to>
    <xdr:sp macro="" textlink="">
      <xdr:nvSpPr>
        <xdr:cNvPr id="490" name="楕円 489"/>
        <xdr:cNvSpPr/>
      </xdr:nvSpPr>
      <xdr:spPr>
        <a:xfrm>
          <a:off x="7810500" y="165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57391</xdr:rowOff>
    </xdr:from>
    <xdr:ext cx="534377" cy="259045"/>
    <xdr:sp macro="" textlink="">
      <xdr:nvSpPr>
        <xdr:cNvPr id="491" name="テキスト ボックス 490"/>
        <xdr:cNvSpPr txBox="1"/>
      </xdr:nvSpPr>
      <xdr:spPr>
        <a:xfrm>
          <a:off x="7594111" y="166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109406</xdr:rowOff>
    </xdr:from>
    <xdr:to>
      <xdr:col>36</xdr:col>
      <xdr:colOff>165100</xdr:colOff>
      <xdr:row>97</xdr:row>
      <xdr:rowOff>39556</xdr:rowOff>
    </xdr:to>
    <xdr:sp macro="" textlink="">
      <xdr:nvSpPr>
        <xdr:cNvPr id="492" name="楕円 491"/>
        <xdr:cNvSpPr/>
      </xdr:nvSpPr>
      <xdr:spPr>
        <a:xfrm>
          <a:off x="6921500" y="165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30683</xdr:rowOff>
    </xdr:from>
    <xdr:ext cx="534377" cy="259045"/>
    <xdr:sp macro="" textlink="">
      <xdr:nvSpPr>
        <xdr:cNvPr id="493" name="テキスト ボックス 492"/>
        <xdr:cNvSpPr txBox="1"/>
      </xdr:nvSpPr>
      <xdr:spPr>
        <a:xfrm>
          <a:off x="6705111" y="166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129851</xdr:rowOff>
    </xdr:from>
    <xdr:to>
      <xdr:col>85</xdr:col>
      <xdr:colOff>127000</xdr:colOff>
      <xdr:row>37</xdr:row>
      <xdr:rowOff>156997</xdr:rowOff>
    </xdr:to>
    <xdr:cxnSp macro="">
      <xdr:nvCxnSpPr>
        <xdr:cNvPr id="522" name="直線コネクタ 521"/>
        <xdr:cNvCxnSpPr/>
      </xdr:nvCxnSpPr>
      <xdr:spPr>
        <a:xfrm>
          <a:off x="15481300" y="6473501"/>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129851</xdr:rowOff>
    </xdr:from>
    <xdr:to>
      <xdr:col>81</xdr:col>
      <xdr:colOff>50800</xdr:colOff>
      <xdr:row>38</xdr:row>
      <xdr:rowOff>3131</xdr:rowOff>
    </xdr:to>
    <xdr:cxnSp macro="">
      <xdr:nvCxnSpPr>
        <xdr:cNvPr id="525" name="直線コネクタ 524"/>
        <xdr:cNvCxnSpPr/>
      </xdr:nvCxnSpPr>
      <xdr:spPr>
        <a:xfrm flipV="1">
          <a:off x="14592300" y="6473501"/>
          <a:ext cx="8890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111906</xdr:rowOff>
    </xdr:from>
    <xdr:to>
      <xdr:col>76</xdr:col>
      <xdr:colOff>114300</xdr:colOff>
      <xdr:row>38</xdr:row>
      <xdr:rowOff>3131</xdr:rowOff>
    </xdr:to>
    <xdr:cxnSp macro="">
      <xdr:nvCxnSpPr>
        <xdr:cNvPr id="528" name="直線コネクタ 527"/>
        <xdr:cNvCxnSpPr/>
      </xdr:nvCxnSpPr>
      <xdr:spPr>
        <a:xfrm>
          <a:off x="13703300" y="6455556"/>
          <a:ext cx="889000" cy="6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111906</xdr:rowOff>
    </xdr:from>
    <xdr:to>
      <xdr:col>71</xdr:col>
      <xdr:colOff>177800</xdr:colOff>
      <xdr:row>37</xdr:row>
      <xdr:rowOff>128270</xdr:rowOff>
    </xdr:to>
    <xdr:cxnSp macro="">
      <xdr:nvCxnSpPr>
        <xdr:cNvPr id="531" name="直線コネクタ 530"/>
        <xdr:cNvCxnSpPr/>
      </xdr:nvCxnSpPr>
      <xdr:spPr>
        <a:xfrm flipV="1">
          <a:off x="12814300" y="6455556"/>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106197</xdr:rowOff>
    </xdr:from>
    <xdr:to>
      <xdr:col>85</xdr:col>
      <xdr:colOff>177800</xdr:colOff>
      <xdr:row>38</xdr:row>
      <xdr:rowOff>36347</xdr:rowOff>
    </xdr:to>
    <xdr:sp macro="" textlink="">
      <xdr:nvSpPr>
        <xdr:cNvPr id="541" name="楕円 540"/>
        <xdr:cNvSpPr/>
      </xdr:nvSpPr>
      <xdr:spPr>
        <a:xfrm>
          <a:off x="16268700" y="64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21124</xdr:rowOff>
    </xdr:from>
    <xdr:ext cx="534377" cy="259045"/>
    <xdr:sp macro="" textlink="">
      <xdr:nvSpPr>
        <xdr:cNvPr id="542" name="消防費該当値テキスト"/>
        <xdr:cNvSpPr txBox="1"/>
      </xdr:nvSpPr>
      <xdr:spPr>
        <a:xfrm>
          <a:off x="16370300" y="63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79051</xdr:rowOff>
    </xdr:from>
    <xdr:to>
      <xdr:col>81</xdr:col>
      <xdr:colOff>101600</xdr:colOff>
      <xdr:row>38</xdr:row>
      <xdr:rowOff>9201</xdr:rowOff>
    </xdr:to>
    <xdr:sp macro="" textlink="">
      <xdr:nvSpPr>
        <xdr:cNvPr id="543" name="楕円 542"/>
        <xdr:cNvSpPr/>
      </xdr:nvSpPr>
      <xdr:spPr>
        <a:xfrm>
          <a:off x="15430500" y="64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328</xdr:rowOff>
    </xdr:from>
    <xdr:ext cx="534377" cy="259045"/>
    <xdr:sp macro="" textlink="">
      <xdr:nvSpPr>
        <xdr:cNvPr id="544" name="テキスト ボックス 543"/>
        <xdr:cNvSpPr txBox="1"/>
      </xdr:nvSpPr>
      <xdr:spPr>
        <a:xfrm>
          <a:off x="15214111" y="65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123780</xdr:rowOff>
    </xdr:from>
    <xdr:to>
      <xdr:col>76</xdr:col>
      <xdr:colOff>165100</xdr:colOff>
      <xdr:row>38</xdr:row>
      <xdr:rowOff>53930</xdr:rowOff>
    </xdr:to>
    <xdr:sp macro="" textlink="">
      <xdr:nvSpPr>
        <xdr:cNvPr id="545" name="楕円 544"/>
        <xdr:cNvSpPr/>
      </xdr:nvSpPr>
      <xdr:spPr>
        <a:xfrm>
          <a:off x="14541500" y="64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45058</xdr:rowOff>
    </xdr:from>
    <xdr:ext cx="534377" cy="259045"/>
    <xdr:sp macro="" textlink="">
      <xdr:nvSpPr>
        <xdr:cNvPr id="546" name="テキスト ボックス 545"/>
        <xdr:cNvSpPr txBox="1"/>
      </xdr:nvSpPr>
      <xdr:spPr>
        <a:xfrm>
          <a:off x="14325111" y="656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61106</xdr:rowOff>
    </xdr:from>
    <xdr:to>
      <xdr:col>72</xdr:col>
      <xdr:colOff>38100</xdr:colOff>
      <xdr:row>37</xdr:row>
      <xdr:rowOff>162706</xdr:rowOff>
    </xdr:to>
    <xdr:sp macro="" textlink="">
      <xdr:nvSpPr>
        <xdr:cNvPr id="547" name="楕円 546"/>
        <xdr:cNvSpPr/>
      </xdr:nvSpPr>
      <xdr:spPr>
        <a:xfrm>
          <a:off x="13652500" y="64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153833</xdr:rowOff>
    </xdr:from>
    <xdr:ext cx="534377" cy="259045"/>
    <xdr:sp macro="" textlink="">
      <xdr:nvSpPr>
        <xdr:cNvPr id="548" name="テキスト ボックス 547"/>
        <xdr:cNvSpPr txBox="1"/>
      </xdr:nvSpPr>
      <xdr:spPr>
        <a:xfrm>
          <a:off x="13436111" y="649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77470</xdr:rowOff>
    </xdr:from>
    <xdr:to>
      <xdr:col>67</xdr:col>
      <xdr:colOff>101600</xdr:colOff>
      <xdr:row>38</xdr:row>
      <xdr:rowOff>7620</xdr:rowOff>
    </xdr:to>
    <xdr:sp macro="" textlink="">
      <xdr:nvSpPr>
        <xdr:cNvPr id="549" name="楕円 548"/>
        <xdr:cNvSpPr/>
      </xdr:nvSpPr>
      <xdr:spPr>
        <a:xfrm>
          <a:off x="12763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170197</xdr:rowOff>
    </xdr:from>
    <xdr:ext cx="534377" cy="259045"/>
    <xdr:sp macro="" textlink="">
      <xdr:nvSpPr>
        <xdr:cNvPr id="550" name="テキスト ボックス 549"/>
        <xdr:cNvSpPr txBox="1"/>
      </xdr:nvSpPr>
      <xdr:spPr>
        <a:xfrm>
          <a:off x="12547111" y="65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6304</xdr:rowOff>
    </xdr:from>
    <xdr:to>
      <xdr:col>85</xdr:col>
      <xdr:colOff>127000</xdr:colOff>
      <xdr:row>57</xdr:row>
      <xdr:rowOff>22512</xdr:rowOff>
    </xdr:to>
    <xdr:cxnSp macro="">
      <xdr:nvCxnSpPr>
        <xdr:cNvPr id="579" name="直線コネクタ 578"/>
        <xdr:cNvCxnSpPr/>
      </xdr:nvCxnSpPr>
      <xdr:spPr>
        <a:xfrm>
          <a:off x="15481300" y="9778954"/>
          <a:ext cx="8382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164427</xdr:rowOff>
    </xdr:from>
    <xdr:to>
      <xdr:col>81</xdr:col>
      <xdr:colOff>50800</xdr:colOff>
      <xdr:row>57</xdr:row>
      <xdr:rowOff>6304</xdr:rowOff>
    </xdr:to>
    <xdr:cxnSp macro="">
      <xdr:nvCxnSpPr>
        <xdr:cNvPr id="582" name="直線コネクタ 581"/>
        <xdr:cNvCxnSpPr/>
      </xdr:nvCxnSpPr>
      <xdr:spPr>
        <a:xfrm>
          <a:off x="14592300" y="9594177"/>
          <a:ext cx="889000" cy="18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164427</xdr:rowOff>
    </xdr:from>
    <xdr:to>
      <xdr:col>76</xdr:col>
      <xdr:colOff>114300</xdr:colOff>
      <xdr:row>56</xdr:row>
      <xdr:rowOff>103909</xdr:rowOff>
    </xdr:to>
    <xdr:cxnSp macro="">
      <xdr:nvCxnSpPr>
        <xdr:cNvPr id="585" name="直線コネクタ 584"/>
        <xdr:cNvCxnSpPr/>
      </xdr:nvCxnSpPr>
      <xdr:spPr>
        <a:xfrm flipV="1">
          <a:off x="13703300" y="9594177"/>
          <a:ext cx="889000" cy="1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103909</xdr:rowOff>
    </xdr:from>
    <xdr:to>
      <xdr:col>71</xdr:col>
      <xdr:colOff>177800</xdr:colOff>
      <xdr:row>57</xdr:row>
      <xdr:rowOff>47635</xdr:rowOff>
    </xdr:to>
    <xdr:cxnSp macro="">
      <xdr:nvCxnSpPr>
        <xdr:cNvPr id="588" name="直線コネクタ 587"/>
        <xdr:cNvCxnSpPr/>
      </xdr:nvCxnSpPr>
      <xdr:spPr>
        <a:xfrm flipV="1">
          <a:off x="12814300" y="9705109"/>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143162</xdr:rowOff>
    </xdr:from>
    <xdr:to>
      <xdr:col>85</xdr:col>
      <xdr:colOff>177800</xdr:colOff>
      <xdr:row>57</xdr:row>
      <xdr:rowOff>73312</xdr:rowOff>
    </xdr:to>
    <xdr:sp macro="" textlink="">
      <xdr:nvSpPr>
        <xdr:cNvPr id="598" name="楕円 597"/>
        <xdr:cNvSpPr/>
      </xdr:nvSpPr>
      <xdr:spPr>
        <a:xfrm>
          <a:off x="16268700" y="97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121589</xdr:rowOff>
    </xdr:from>
    <xdr:ext cx="534377" cy="259045"/>
    <xdr:sp macro="" textlink="">
      <xdr:nvSpPr>
        <xdr:cNvPr id="599" name="教育費該当値テキスト"/>
        <xdr:cNvSpPr txBox="1"/>
      </xdr:nvSpPr>
      <xdr:spPr>
        <a:xfrm>
          <a:off x="16370300" y="97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126954</xdr:rowOff>
    </xdr:from>
    <xdr:to>
      <xdr:col>81</xdr:col>
      <xdr:colOff>101600</xdr:colOff>
      <xdr:row>57</xdr:row>
      <xdr:rowOff>57104</xdr:rowOff>
    </xdr:to>
    <xdr:sp macro="" textlink="">
      <xdr:nvSpPr>
        <xdr:cNvPr id="600" name="楕円 599"/>
        <xdr:cNvSpPr/>
      </xdr:nvSpPr>
      <xdr:spPr>
        <a:xfrm>
          <a:off x="15430500" y="97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48231</xdr:rowOff>
    </xdr:from>
    <xdr:ext cx="534377" cy="259045"/>
    <xdr:sp macro="" textlink="">
      <xdr:nvSpPr>
        <xdr:cNvPr id="601" name="テキスト ボックス 600"/>
        <xdr:cNvSpPr txBox="1"/>
      </xdr:nvSpPr>
      <xdr:spPr>
        <a:xfrm>
          <a:off x="15214111" y="982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113627</xdr:rowOff>
    </xdr:from>
    <xdr:to>
      <xdr:col>76</xdr:col>
      <xdr:colOff>165100</xdr:colOff>
      <xdr:row>56</xdr:row>
      <xdr:rowOff>43777</xdr:rowOff>
    </xdr:to>
    <xdr:sp macro="" textlink="">
      <xdr:nvSpPr>
        <xdr:cNvPr id="602" name="楕円 601"/>
        <xdr:cNvSpPr/>
      </xdr:nvSpPr>
      <xdr:spPr>
        <a:xfrm>
          <a:off x="14541500" y="954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60304</xdr:rowOff>
    </xdr:from>
    <xdr:ext cx="534377" cy="259045"/>
    <xdr:sp macro="" textlink="">
      <xdr:nvSpPr>
        <xdr:cNvPr id="603" name="テキスト ボックス 602"/>
        <xdr:cNvSpPr txBox="1"/>
      </xdr:nvSpPr>
      <xdr:spPr>
        <a:xfrm>
          <a:off x="14325111" y="931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53109</xdr:rowOff>
    </xdr:from>
    <xdr:to>
      <xdr:col>72</xdr:col>
      <xdr:colOff>38100</xdr:colOff>
      <xdr:row>56</xdr:row>
      <xdr:rowOff>154709</xdr:rowOff>
    </xdr:to>
    <xdr:sp macro="" textlink="">
      <xdr:nvSpPr>
        <xdr:cNvPr id="604" name="楕円 603"/>
        <xdr:cNvSpPr/>
      </xdr:nvSpPr>
      <xdr:spPr>
        <a:xfrm>
          <a:off x="13652500" y="96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145836</xdr:rowOff>
    </xdr:from>
    <xdr:ext cx="534377" cy="259045"/>
    <xdr:sp macro="" textlink="">
      <xdr:nvSpPr>
        <xdr:cNvPr id="605" name="テキスト ボックス 604"/>
        <xdr:cNvSpPr txBox="1"/>
      </xdr:nvSpPr>
      <xdr:spPr>
        <a:xfrm>
          <a:off x="13436111" y="974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168285</xdr:rowOff>
    </xdr:from>
    <xdr:to>
      <xdr:col>67</xdr:col>
      <xdr:colOff>101600</xdr:colOff>
      <xdr:row>57</xdr:row>
      <xdr:rowOff>98435</xdr:rowOff>
    </xdr:to>
    <xdr:sp macro="" textlink="">
      <xdr:nvSpPr>
        <xdr:cNvPr id="606" name="楕円 605"/>
        <xdr:cNvSpPr/>
      </xdr:nvSpPr>
      <xdr:spPr>
        <a:xfrm>
          <a:off x="12763500" y="97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89562</xdr:rowOff>
    </xdr:from>
    <xdr:ext cx="534377" cy="259045"/>
    <xdr:sp macro="" textlink="">
      <xdr:nvSpPr>
        <xdr:cNvPr id="607" name="テキスト ボックス 606"/>
        <xdr:cNvSpPr txBox="1"/>
      </xdr:nvSpPr>
      <xdr:spPr>
        <a:xfrm>
          <a:off x="12547111" y="986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42965</xdr:rowOff>
    </xdr:from>
    <xdr:to>
      <xdr:col>81</xdr:col>
      <xdr:colOff>50800</xdr:colOff>
      <xdr:row>79</xdr:row>
      <xdr:rowOff>44450</xdr:rowOff>
    </xdr:to>
    <xdr:cxnSp macro="">
      <xdr:nvCxnSpPr>
        <xdr:cNvPr id="639" name="直線コネクタ 638"/>
        <xdr:cNvCxnSpPr/>
      </xdr:nvCxnSpPr>
      <xdr:spPr>
        <a:xfrm>
          <a:off x="14592300" y="13587515"/>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33235</xdr:rowOff>
    </xdr:from>
    <xdr:to>
      <xdr:col>76</xdr:col>
      <xdr:colOff>114300</xdr:colOff>
      <xdr:row>79</xdr:row>
      <xdr:rowOff>42965</xdr:rowOff>
    </xdr:to>
    <xdr:cxnSp macro="">
      <xdr:nvCxnSpPr>
        <xdr:cNvPr id="642" name="直線コネクタ 641"/>
        <xdr:cNvCxnSpPr/>
      </xdr:nvCxnSpPr>
      <xdr:spPr>
        <a:xfrm>
          <a:off x="13703300" y="13577785"/>
          <a:ext cx="889000" cy="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24003</xdr:rowOff>
    </xdr:from>
    <xdr:to>
      <xdr:col>71</xdr:col>
      <xdr:colOff>177800</xdr:colOff>
      <xdr:row>79</xdr:row>
      <xdr:rowOff>33235</xdr:rowOff>
    </xdr:to>
    <xdr:cxnSp macro="">
      <xdr:nvCxnSpPr>
        <xdr:cNvPr id="645" name="直線コネクタ 644"/>
        <xdr:cNvCxnSpPr/>
      </xdr:nvCxnSpPr>
      <xdr:spPr>
        <a:xfrm>
          <a:off x="12814300" y="13568553"/>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163615</xdr:rowOff>
    </xdr:from>
    <xdr:to>
      <xdr:col>76</xdr:col>
      <xdr:colOff>165100</xdr:colOff>
      <xdr:row>79</xdr:row>
      <xdr:rowOff>93765</xdr:rowOff>
    </xdr:to>
    <xdr:sp macro="" textlink="">
      <xdr:nvSpPr>
        <xdr:cNvPr id="659" name="楕円 658"/>
        <xdr:cNvSpPr/>
      </xdr:nvSpPr>
      <xdr:spPr>
        <a:xfrm>
          <a:off x="14541500" y="135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84892</xdr:rowOff>
    </xdr:from>
    <xdr:ext cx="378565" cy="259045"/>
    <xdr:sp macro="" textlink="">
      <xdr:nvSpPr>
        <xdr:cNvPr id="660" name="テキスト ボックス 659"/>
        <xdr:cNvSpPr txBox="1"/>
      </xdr:nvSpPr>
      <xdr:spPr>
        <a:xfrm>
          <a:off x="14403017" y="13629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153885</xdr:rowOff>
    </xdr:from>
    <xdr:to>
      <xdr:col>72</xdr:col>
      <xdr:colOff>38100</xdr:colOff>
      <xdr:row>79</xdr:row>
      <xdr:rowOff>84035</xdr:rowOff>
    </xdr:to>
    <xdr:sp macro="" textlink="">
      <xdr:nvSpPr>
        <xdr:cNvPr id="661" name="楕円 660"/>
        <xdr:cNvSpPr/>
      </xdr:nvSpPr>
      <xdr:spPr>
        <a:xfrm>
          <a:off x="13652500" y="135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75162</xdr:rowOff>
    </xdr:from>
    <xdr:ext cx="378565" cy="259045"/>
    <xdr:sp macro="" textlink="">
      <xdr:nvSpPr>
        <xdr:cNvPr id="662" name="テキスト ボックス 661"/>
        <xdr:cNvSpPr txBox="1"/>
      </xdr:nvSpPr>
      <xdr:spPr>
        <a:xfrm>
          <a:off x="13514017" y="1361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144653</xdr:rowOff>
    </xdr:from>
    <xdr:to>
      <xdr:col>67</xdr:col>
      <xdr:colOff>101600</xdr:colOff>
      <xdr:row>79</xdr:row>
      <xdr:rowOff>74803</xdr:rowOff>
    </xdr:to>
    <xdr:sp macro="" textlink="">
      <xdr:nvSpPr>
        <xdr:cNvPr id="663" name="楕円 662"/>
        <xdr:cNvSpPr/>
      </xdr:nvSpPr>
      <xdr:spPr>
        <a:xfrm>
          <a:off x="12763500" y="135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65930</xdr:rowOff>
    </xdr:from>
    <xdr:ext cx="469744" cy="259045"/>
    <xdr:sp macro="" textlink="">
      <xdr:nvSpPr>
        <xdr:cNvPr id="664" name="テキスト ボックス 663"/>
        <xdr:cNvSpPr txBox="1"/>
      </xdr:nvSpPr>
      <xdr:spPr>
        <a:xfrm>
          <a:off x="12579428" y="1361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50347</xdr:rowOff>
    </xdr:from>
    <xdr:to>
      <xdr:col>85</xdr:col>
      <xdr:colOff>127000</xdr:colOff>
      <xdr:row>98</xdr:row>
      <xdr:rowOff>50747</xdr:rowOff>
    </xdr:to>
    <xdr:cxnSp macro="">
      <xdr:nvCxnSpPr>
        <xdr:cNvPr id="693" name="直線コネクタ 692"/>
        <xdr:cNvCxnSpPr/>
      </xdr:nvCxnSpPr>
      <xdr:spPr>
        <a:xfrm>
          <a:off x="15481300" y="16852447"/>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50347</xdr:rowOff>
    </xdr:from>
    <xdr:to>
      <xdr:col>81</xdr:col>
      <xdr:colOff>50800</xdr:colOff>
      <xdr:row>98</xdr:row>
      <xdr:rowOff>52001</xdr:rowOff>
    </xdr:to>
    <xdr:cxnSp macro="">
      <xdr:nvCxnSpPr>
        <xdr:cNvPr id="696" name="直線コネクタ 695"/>
        <xdr:cNvCxnSpPr/>
      </xdr:nvCxnSpPr>
      <xdr:spPr>
        <a:xfrm flipV="1">
          <a:off x="14592300" y="16852447"/>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47163</xdr:rowOff>
    </xdr:from>
    <xdr:to>
      <xdr:col>76</xdr:col>
      <xdr:colOff>114300</xdr:colOff>
      <xdr:row>98</xdr:row>
      <xdr:rowOff>52001</xdr:rowOff>
    </xdr:to>
    <xdr:cxnSp macro="">
      <xdr:nvCxnSpPr>
        <xdr:cNvPr id="699" name="直線コネクタ 698"/>
        <xdr:cNvCxnSpPr/>
      </xdr:nvCxnSpPr>
      <xdr:spPr>
        <a:xfrm>
          <a:off x="13703300" y="16849263"/>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43711</xdr:rowOff>
    </xdr:from>
    <xdr:to>
      <xdr:col>71</xdr:col>
      <xdr:colOff>177800</xdr:colOff>
      <xdr:row>98</xdr:row>
      <xdr:rowOff>47163</xdr:rowOff>
    </xdr:to>
    <xdr:cxnSp macro="">
      <xdr:nvCxnSpPr>
        <xdr:cNvPr id="702" name="直線コネクタ 701"/>
        <xdr:cNvCxnSpPr/>
      </xdr:nvCxnSpPr>
      <xdr:spPr>
        <a:xfrm>
          <a:off x="12814300" y="16845811"/>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171397</xdr:rowOff>
    </xdr:from>
    <xdr:to>
      <xdr:col>85</xdr:col>
      <xdr:colOff>177800</xdr:colOff>
      <xdr:row>98</xdr:row>
      <xdr:rowOff>101547</xdr:rowOff>
    </xdr:to>
    <xdr:sp macro="" textlink="">
      <xdr:nvSpPr>
        <xdr:cNvPr id="712" name="楕円 711"/>
        <xdr:cNvSpPr/>
      </xdr:nvSpPr>
      <xdr:spPr>
        <a:xfrm>
          <a:off x="16268700" y="1680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86324</xdr:rowOff>
    </xdr:from>
    <xdr:ext cx="534377" cy="259045"/>
    <xdr:sp macro="" textlink="">
      <xdr:nvSpPr>
        <xdr:cNvPr id="713" name="公債費該当値テキスト"/>
        <xdr:cNvSpPr txBox="1"/>
      </xdr:nvSpPr>
      <xdr:spPr>
        <a:xfrm>
          <a:off x="16370300" y="167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170997</xdr:rowOff>
    </xdr:from>
    <xdr:to>
      <xdr:col>81</xdr:col>
      <xdr:colOff>101600</xdr:colOff>
      <xdr:row>98</xdr:row>
      <xdr:rowOff>101147</xdr:rowOff>
    </xdr:to>
    <xdr:sp macro="" textlink="">
      <xdr:nvSpPr>
        <xdr:cNvPr id="714" name="楕円 713"/>
        <xdr:cNvSpPr/>
      </xdr:nvSpPr>
      <xdr:spPr>
        <a:xfrm>
          <a:off x="15430500" y="168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92274</xdr:rowOff>
    </xdr:from>
    <xdr:ext cx="534377" cy="259045"/>
    <xdr:sp macro="" textlink="">
      <xdr:nvSpPr>
        <xdr:cNvPr id="715" name="テキスト ボックス 714"/>
        <xdr:cNvSpPr txBox="1"/>
      </xdr:nvSpPr>
      <xdr:spPr>
        <a:xfrm>
          <a:off x="15214111" y="168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1201</xdr:rowOff>
    </xdr:from>
    <xdr:to>
      <xdr:col>76</xdr:col>
      <xdr:colOff>165100</xdr:colOff>
      <xdr:row>98</xdr:row>
      <xdr:rowOff>102801</xdr:rowOff>
    </xdr:to>
    <xdr:sp macro="" textlink="">
      <xdr:nvSpPr>
        <xdr:cNvPr id="716" name="楕円 715"/>
        <xdr:cNvSpPr/>
      </xdr:nvSpPr>
      <xdr:spPr>
        <a:xfrm>
          <a:off x="14541500" y="168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93928</xdr:rowOff>
    </xdr:from>
    <xdr:ext cx="534377" cy="259045"/>
    <xdr:sp macro="" textlink="">
      <xdr:nvSpPr>
        <xdr:cNvPr id="717" name="テキスト ボックス 716"/>
        <xdr:cNvSpPr txBox="1"/>
      </xdr:nvSpPr>
      <xdr:spPr>
        <a:xfrm>
          <a:off x="14325111" y="168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167813</xdr:rowOff>
    </xdr:from>
    <xdr:to>
      <xdr:col>72</xdr:col>
      <xdr:colOff>38100</xdr:colOff>
      <xdr:row>98</xdr:row>
      <xdr:rowOff>97963</xdr:rowOff>
    </xdr:to>
    <xdr:sp macro="" textlink="">
      <xdr:nvSpPr>
        <xdr:cNvPr id="718" name="楕円 717"/>
        <xdr:cNvSpPr/>
      </xdr:nvSpPr>
      <xdr:spPr>
        <a:xfrm>
          <a:off x="13652500" y="167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89090</xdr:rowOff>
    </xdr:from>
    <xdr:ext cx="534377" cy="259045"/>
    <xdr:sp macro="" textlink="">
      <xdr:nvSpPr>
        <xdr:cNvPr id="719" name="テキスト ボックス 718"/>
        <xdr:cNvSpPr txBox="1"/>
      </xdr:nvSpPr>
      <xdr:spPr>
        <a:xfrm>
          <a:off x="13436111" y="168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164361</xdr:rowOff>
    </xdr:from>
    <xdr:to>
      <xdr:col>67</xdr:col>
      <xdr:colOff>101600</xdr:colOff>
      <xdr:row>98</xdr:row>
      <xdr:rowOff>94511</xdr:rowOff>
    </xdr:to>
    <xdr:sp macro="" textlink="">
      <xdr:nvSpPr>
        <xdr:cNvPr id="720" name="楕円 719"/>
        <xdr:cNvSpPr/>
      </xdr:nvSpPr>
      <xdr:spPr>
        <a:xfrm>
          <a:off x="12763500" y="167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85638</xdr:rowOff>
    </xdr:from>
    <xdr:ext cx="534377" cy="259045"/>
    <xdr:sp macro="" textlink="">
      <xdr:nvSpPr>
        <xdr:cNvPr id="721" name="テキスト ボックス 720"/>
        <xdr:cNvSpPr txBox="1"/>
      </xdr:nvSpPr>
      <xdr:spPr>
        <a:xfrm>
          <a:off x="12547111" y="1688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が住民一人当たり２３０，８６７円となっており、類似団体平均を上回っている。民生費のうち児童福祉費が年々増加傾向にあることが要因となっている。これは、本市が子育て環境の充実を図るため重点的に取り組んで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商工費の住民一人当たりの増については、美ら星ゲート構築事業を実施したことが挙げられる。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土木費の増については、港湾改修事業費や空港管理費の増が要因に挙げられる。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消防費については、伊原間出張所新築工事完了に伴う減となっている。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財政調整基金残高は、適切な財源確保と歳出の精査により、取崩しを回避しておりＨ３０年度も約５億円の積立を行ったため、過去最高額となっている。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今後、新庁舎建設事業等の大規模事業が控えており、財政調整基金の一部取り崩しが見込まれる。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沖縄県石垣市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平成２８年度から一般会計及び各特別会計ともに黒字を維持している。しかし、下水道事業特別会計においては、一般会計からの繰入金により僅かに黒字化しており、一般会計の繰入に頼らざるを得ない厳しい状況であ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今後、公共下水道の既整備地区の接続率を高め、使用料の確保に努めなければならない。</a:t>
          </a: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下水道事業特別会計は、公共下水道事業特別会計及び農業集落排水事業特別会計が平成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年度に統合したため、平成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年度までの比率が記載されていない。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election activeCell="BW34" sqref="BW34:BX34"/>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27333639</v>
      </c>
      <c r="BO4" s="461"/>
      <c r="BP4" s="461"/>
      <c r="BQ4" s="461"/>
      <c r="BR4" s="461"/>
      <c r="BS4" s="461"/>
      <c r="BT4" s="461"/>
      <c r="BU4" s="462"/>
      <c r="BV4" s="460">
        <v>27992699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4.0999999999999996</v>
      </c>
      <c r="CU4" s="642"/>
      <c r="CV4" s="642"/>
      <c r="CW4" s="642"/>
      <c r="CX4" s="642"/>
      <c r="CY4" s="642"/>
      <c r="CZ4" s="642"/>
      <c r="DA4" s="643"/>
      <c r="DB4" s="641">
        <v>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26503423</v>
      </c>
      <c r="BO5" s="466"/>
      <c r="BP5" s="466"/>
      <c r="BQ5" s="466"/>
      <c r="BR5" s="466"/>
      <c r="BS5" s="466"/>
      <c r="BT5" s="466"/>
      <c r="BU5" s="467"/>
      <c r="BV5" s="465">
        <v>26724777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86.4</v>
      </c>
      <c r="CU5" s="436"/>
      <c r="CV5" s="436"/>
      <c r="CW5" s="436"/>
      <c r="CX5" s="436"/>
      <c r="CY5" s="436"/>
      <c r="CZ5" s="436"/>
      <c r="DA5" s="437"/>
      <c r="DB5" s="435">
        <v>83.5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830216</v>
      </c>
      <c r="BO6" s="466"/>
      <c r="BP6" s="466"/>
      <c r="BQ6" s="466"/>
      <c r="BR6" s="466"/>
      <c r="BS6" s="466"/>
      <c r="BT6" s="466"/>
      <c r="BU6" s="467"/>
      <c r="BV6" s="465">
        <v>1267922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90.7</v>
      </c>
      <c r="CU6" s="616"/>
      <c r="CV6" s="616"/>
      <c r="CW6" s="616"/>
      <c r="CX6" s="616"/>
      <c r="CY6" s="616"/>
      <c r="CZ6" s="616"/>
      <c r="DA6" s="617"/>
      <c r="DB6" s="615">
        <v>87.7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264114</v>
      </c>
      <c r="BO7" s="466"/>
      <c r="BP7" s="466"/>
      <c r="BQ7" s="466"/>
      <c r="BR7" s="466"/>
      <c r="BS7" s="466"/>
      <c r="BT7" s="466"/>
      <c r="BU7" s="467"/>
      <c r="BV7" s="465">
        <v>154146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13974174</v>
      </c>
      <c r="CU7" s="466"/>
      <c r="CV7" s="466"/>
      <c r="CW7" s="466"/>
      <c r="CX7" s="466"/>
      <c r="CY7" s="466"/>
      <c r="CZ7" s="466"/>
      <c r="DA7" s="467"/>
      <c r="DB7" s="465">
        <v>13923717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566102</v>
      </c>
      <c r="BO8" s="466"/>
      <c r="BP8" s="466"/>
      <c r="BQ8" s="466"/>
      <c r="BR8" s="466"/>
      <c r="BS8" s="466"/>
      <c r="BT8" s="466"/>
      <c r="BU8" s="467"/>
      <c r="BV8" s="465">
        <v>1113776</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0.42</v>
      </c>
      <c r="CU8" s="579"/>
      <c r="CV8" s="579"/>
      <c r="CW8" s="579"/>
      <c r="CX8" s="579"/>
      <c r="CY8" s="579"/>
      <c r="CZ8" s="579"/>
      <c r="DA8" s="580"/>
      <c r="DB8" s="578">
        <v>0.41</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47564</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-547674</v>
      </c>
      <c r="BO9" s="466"/>
      <c r="BP9" s="466"/>
      <c r="BQ9" s="466"/>
      <c r="BR9" s="466"/>
      <c r="BS9" s="466"/>
      <c r="BT9" s="466"/>
      <c r="BU9" s="467"/>
      <c r="BV9" s="465">
        <v>418476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13.1</v>
      </c>
      <c r="CU9" s="436"/>
      <c r="CV9" s="436"/>
      <c r="CW9" s="436"/>
      <c r="CX9" s="436"/>
      <c r="CY9" s="436"/>
      <c r="CZ9" s="436"/>
      <c r="DA9" s="437"/>
      <c r="DB9" s="435">
        <v>13.3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46922</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537000</v>
      </c>
      <c r="BO10" s="466"/>
      <c r="BP10" s="466"/>
      <c r="BQ10" s="466"/>
      <c r="BR10" s="466"/>
      <c r="BS10" s="466"/>
      <c r="BT10" s="466"/>
      <c r="BU10" s="467"/>
      <c r="BV10" s="465">
        <v>342000</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94</v>
      </c>
      <c r="AV11" s="523"/>
      <c r="AW11" s="523"/>
      <c r="AX11" s="523"/>
      <c r="AY11" s="445" t="s">
        <v>124</v>
      </c>
      <c r="AZ11" s="446"/>
      <c r="BA11" s="446"/>
      <c r="BB11" s="446"/>
      <c r="BC11" s="446"/>
      <c r="BD11" s="446"/>
      <c r="BE11" s="446"/>
      <c r="BF11" s="446"/>
      <c r="BG11" s="446"/>
      <c r="BH11" s="446"/>
      <c r="BI11" s="446"/>
      <c r="BJ11" s="446"/>
      <c r="BK11" s="446"/>
      <c r="BL11" s="446"/>
      <c r="BM11" s="447"/>
      <c r="BN11" s="465">
        <v>16600</v>
      </c>
      <c r="BO11" s="466"/>
      <c r="BP11" s="466"/>
      <c r="BQ11" s="466"/>
      <c r="BR11" s="466"/>
      <c r="BS11" s="466"/>
      <c r="BT11" s="466"/>
      <c r="BU11" s="467"/>
      <c r="BV11" s="465">
        <v>11826</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49562</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132</v>
      </c>
      <c r="AV12" s="523"/>
      <c r="AW12" s="523"/>
      <c r="AX12" s="523"/>
      <c r="AY12" s="445" t="s">
        <v>133</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49046</v>
      </c>
      <c r="S13" s="569"/>
      <c r="T13" s="569"/>
      <c r="U13" s="569"/>
      <c r="V13" s="570"/>
      <c r="W13" s="556" t="s">
        <v>137</v>
      </c>
      <c r="X13" s="478"/>
      <c r="Y13" s="478"/>
      <c r="Z13" s="478"/>
      <c r="AA13" s="478"/>
      <c r="AB13" s="479"/>
      <c r="AC13" s="441">
        <v>2075</v>
      </c>
      <c r="AD13" s="442"/>
      <c r="AE13" s="442"/>
      <c r="AF13" s="442"/>
      <c r="AG13" s="443"/>
      <c r="AH13" s="441">
        <v>1957</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5926</v>
      </c>
      <c r="BO13" s="466"/>
      <c r="BP13" s="466"/>
      <c r="BQ13" s="466"/>
      <c r="BR13" s="466"/>
      <c r="BS13" s="466"/>
      <c r="BT13" s="466"/>
      <c r="BU13" s="467"/>
      <c r="BV13" s="465">
        <v>772302</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7.1</v>
      </c>
      <c r="CU13" s="436"/>
      <c r="CV13" s="436"/>
      <c r="CW13" s="436"/>
      <c r="CX13" s="436"/>
      <c r="CY13" s="436"/>
      <c r="CZ13" s="436"/>
      <c r="DA13" s="437"/>
      <c r="DB13" s="435">
        <v>6.8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49392</v>
      </c>
      <c r="S14" s="569"/>
      <c r="T14" s="569"/>
      <c r="U14" s="569"/>
      <c r="V14" s="570"/>
      <c r="W14" s="571"/>
      <c r="X14" s="481"/>
      <c r="Y14" s="481"/>
      <c r="Z14" s="481"/>
      <c r="AA14" s="481"/>
      <c r="AB14" s="482"/>
      <c r="AC14" s="561">
        <v>9.6</v>
      </c>
      <c r="AD14" s="562"/>
      <c r="AE14" s="562"/>
      <c r="AF14" s="562"/>
      <c r="AG14" s="563"/>
      <c r="AH14" s="561">
        <v>9.8000000000000007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16.100000000000001</v>
      </c>
      <c r="CU14" s="573"/>
      <c r="CV14" s="573"/>
      <c r="CW14" s="573"/>
      <c r="CX14" s="573"/>
      <c r="CY14" s="573"/>
      <c r="CZ14" s="573"/>
      <c r="DA14" s="574"/>
      <c r="DB14" s="572">
        <v>35.4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48946</v>
      </c>
      <c r="S15" s="569"/>
      <c r="T15" s="569"/>
      <c r="U15" s="569"/>
      <c r="V15" s="570"/>
      <c r="W15" s="556" t="s">
        <v>145</v>
      </c>
      <c r="X15" s="478"/>
      <c r="Y15" s="478"/>
      <c r="Z15" s="478"/>
      <c r="AA15" s="478"/>
      <c r="AB15" s="479"/>
      <c r="AC15" s="441">
        <v>3114</v>
      </c>
      <c r="AD15" s="442"/>
      <c r="AE15" s="442"/>
      <c r="AF15" s="442"/>
      <c r="AG15" s="443"/>
      <c r="AH15" s="441">
        <v>3190</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5236242</v>
      </c>
      <c r="BO15" s="461"/>
      <c r="BP15" s="461"/>
      <c r="BQ15" s="461"/>
      <c r="BR15" s="461"/>
      <c r="BS15" s="461"/>
      <c r="BT15" s="461"/>
      <c r="BU15" s="462"/>
      <c r="BV15" s="460">
        <v>5028888</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14.5</v>
      </c>
      <c r="AD16" s="562"/>
      <c r="AE16" s="562"/>
      <c r="AF16" s="562"/>
      <c r="AG16" s="563"/>
      <c r="AH16" s="561">
        <v>15.9</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11835224</v>
      </c>
      <c r="BO16" s="466"/>
      <c r="BP16" s="466"/>
      <c r="BQ16" s="466"/>
      <c r="BR16" s="466"/>
      <c r="BS16" s="466"/>
      <c r="BT16" s="466"/>
      <c r="BU16" s="467"/>
      <c r="BV16" s="465">
        <v>11860522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16341</v>
      </c>
      <c r="AD17" s="442"/>
      <c r="AE17" s="442"/>
      <c r="AF17" s="442"/>
      <c r="AG17" s="443"/>
      <c r="AH17" s="441">
        <v>14890</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6697772</v>
      </c>
      <c r="BO17" s="466"/>
      <c r="BP17" s="466"/>
      <c r="BQ17" s="466"/>
      <c r="BR17" s="466"/>
      <c r="BS17" s="466"/>
      <c r="BT17" s="466"/>
      <c r="BU17" s="467"/>
      <c r="BV17" s="465">
        <v>6438421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229.15</v>
      </c>
      <c r="M18" s="530"/>
      <c r="N18" s="530"/>
      <c r="O18" s="530"/>
      <c r="P18" s="530"/>
      <c r="Q18" s="530"/>
      <c r="R18" s="531"/>
      <c r="S18" s="531"/>
      <c r="T18" s="531"/>
      <c r="U18" s="531"/>
      <c r="V18" s="532"/>
      <c r="W18" s="546"/>
      <c r="X18" s="547"/>
      <c r="Y18" s="547"/>
      <c r="Z18" s="547"/>
      <c r="AA18" s="547"/>
      <c r="AB18" s="557"/>
      <c r="AC18" s="429">
        <v>75.900000000000006</v>
      </c>
      <c r="AD18" s="430"/>
      <c r="AE18" s="430"/>
      <c r="AF18" s="430"/>
      <c r="AG18" s="533"/>
      <c r="AH18" s="429">
        <v>74.3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12378520</v>
      </c>
      <c r="BO18" s="466"/>
      <c r="BP18" s="466"/>
      <c r="BQ18" s="466"/>
      <c r="BR18" s="466"/>
      <c r="BS18" s="466"/>
      <c r="BT18" s="466"/>
      <c r="BU18" s="467"/>
      <c r="BV18" s="465">
        <v>11896027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208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16185806</v>
      </c>
      <c r="BO19" s="466"/>
      <c r="BP19" s="466"/>
      <c r="BQ19" s="466"/>
      <c r="BR19" s="466"/>
      <c r="BS19" s="466"/>
      <c r="BT19" s="466"/>
      <c r="BU19" s="467"/>
      <c r="BV19" s="465">
        <v>15918787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20514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21038772</v>
      </c>
      <c r="BO23" s="466"/>
      <c r="BP23" s="466"/>
      <c r="BQ23" s="466"/>
      <c r="BR23" s="466"/>
      <c r="BS23" s="466"/>
      <c r="BT23" s="466"/>
      <c r="BU23" s="467"/>
      <c r="BV23" s="465">
        <v>21573414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8500</v>
      </c>
      <c r="R24" s="442"/>
      <c r="S24" s="442"/>
      <c r="T24" s="442"/>
      <c r="U24" s="442"/>
      <c r="V24" s="443"/>
      <c r="W24" s="507"/>
      <c r="X24" s="498"/>
      <c r="Y24" s="499"/>
      <c r="Z24" s="438" t="s">
        <v>169</v>
      </c>
      <c r="AA24" s="439"/>
      <c r="AB24" s="439"/>
      <c r="AC24" s="439"/>
      <c r="AD24" s="439"/>
      <c r="AE24" s="439"/>
      <c r="AF24" s="439"/>
      <c r="AG24" s="440"/>
      <c r="AH24" s="441">
        <v>466</v>
      </c>
      <c r="AI24" s="442"/>
      <c r="AJ24" s="442"/>
      <c r="AK24" s="442"/>
      <c r="AL24" s="443"/>
      <c r="AM24" s="441">
        <v>1381224</v>
      </c>
      <c r="AN24" s="442"/>
      <c r="AO24" s="442"/>
      <c r="AP24" s="442"/>
      <c r="AQ24" s="442"/>
      <c r="AR24" s="443"/>
      <c r="AS24" s="441">
        <v>2964</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19532332</v>
      </c>
      <c r="BO24" s="466"/>
      <c r="BP24" s="466"/>
      <c r="BQ24" s="466"/>
      <c r="BR24" s="466"/>
      <c r="BS24" s="466"/>
      <c r="BT24" s="466"/>
      <c r="BU24" s="467"/>
      <c r="BV24" s="465">
        <v>20074337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6820</v>
      </c>
      <c r="R25" s="442"/>
      <c r="S25" s="442"/>
      <c r="T25" s="442"/>
      <c r="U25" s="442"/>
      <c r="V25" s="443"/>
      <c r="W25" s="507"/>
      <c r="X25" s="498"/>
      <c r="Y25" s="499"/>
      <c r="Z25" s="438" t="s">
        <v>172</v>
      </c>
      <c r="AA25" s="439"/>
      <c r="AB25" s="439"/>
      <c r="AC25" s="439"/>
      <c r="AD25" s="439"/>
      <c r="AE25" s="439"/>
      <c r="AF25" s="439"/>
      <c r="AG25" s="440"/>
      <c r="AH25" s="441">
        <v>63</v>
      </c>
      <c r="AI25" s="442"/>
      <c r="AJ25" s="442"/>
      <c r="AK25" s="442"/>
      <c r="AL25" s="443"/>
      <c r="AM25" s="441">
        <v>173817</v>
      </c>
      <c r="AN25" s="442"/>
      <c r="AO25" s="442"/>
      <c r="AP25" s="442"/>
      <c r="AQ25" s="442"/>
      <c r="AR25" s="443"/>
      <c r="AS25" s="441">
        <v>2759</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8276698</v>
      </c>
      <c r="BO25" s="461"/>
      <c r="BP25" s="461"/>
      <c r="BQ25" s="461"/>
      <c r="BR25" s="461"/>
      <c r="BS25" s="461"/>
      <c r="BT25" s="461"/>
      <c r="BU25" s="462"/>
      <c r="BV25" s="460">
        <v>5896020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6260</v>
      </c>
      <c r="R26" s="442"/>
      <c r="S26" s="442"/>
      <c r="T26" s="442"/>
      <c r="U26" s="442"/>
      <c r="V26" s="443"/>
      <c r="W26" s="507"/>
      <c r="X26" s="498"/>
      <c r="Y26" s="499"/>
      <c r="Z26" s="438" t="s">
        <v>175</v>
      </c>
      <c r="AA26" s="520"/>
      <c r="AB26" s="520"/>
      <c r="AC26" s="520"/>
      <c r="AD26" s="520"/>
      <c r="AE26" s="520"/>
      <c r="AF26" s="520"/>
      <c r="AG26" s="521"/>
      <c r="AH26" s="441">
        <v>11</v>
      </c>
      <c r="AI26" s="442"/>
      <c r="AJ26" s="442"/>
      <c r="AK26" s="442"/>
      <c r="AL26" s="443"/>
      <c r="AM26" s="441">
        <v>36773</v>
      </c>
      <c r="AN26" s="442"/>
      <c r="AO26" s="442"/>
      <c r="AP26" s="442"/>
      <c r="AQ26" s="442"/>
      <c r="AR26" s="443"/>
      <c r="AS26" s="441">
        <v>3343</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4560</v>
      </c>
      <c r="R27" s="442"/>
      <c r="S27" s="442"/>
      <c r="T27" s="442"/>
      <c r="U27" s="442"/>
      <c r="V27" s="443"/>
      <c r="W27" s="507"/>
      <c r="X27" s="498"/>
      <c r="Y27" s="499"/>
      <c r="Z27" s="438" t="s">
        <v>179</v>
      </c>
      <c r="AA27" s="439"/>
      <c r="AB27" s="439"/>
      <c r="AC27" s="439"/>
      <c r="AD27" s="439"/>
      <c r="AE27" s="439"/>
      <c r="AF27" s="439"/>
      <c r="AG27" s="440"/>
      <c r="AH27" s="441">
        <v>20</v>
      </c>
      <c r="AI27" s="442"/>
      <c r="AJ27" s="442"/>
      <c r="AK27" s="442"/>
      <c r="AL27" s="443"/>
      <c r="AM27" s="441">
        <v>67267</v>
      </c>
      <c r="AN27" s="442"/>
      <c r="AO27" s="442"/>
      <c r="AP27" s="442"/>
      <c r="AQ27" s="442"/>
      <c r="AR27" s="443"/>
      <c r="AS27" s="441">
        <v>3363</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181</v>
      </c>
      <c r="BO27" s="469"/>
      <c r="BP27" s="469"/>
      <c r="BQ27" s="469"/>
      <c r="BR27" s="469"/>
      <c r="BS27" s="469"/>
      <c r="BT27" s="469"/>
      <c r="BU27" s="470"/>
      <c r="BV27" s="468" t="s">
        <v>135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4130</v>
      </c>
      <c r="R28" s="442"/>
      <c r="S28" s="442"/>
      <c r="T28" s="442"/>
      <c r="U28" s="442"/>
      <c r="V28" s="443"/>
      <c r="W28" s="507"/>
      <c r="X28" s="498"/>
      <c r="Y28" s="499"/>
      <c r="Z28" s="438" t="s">
        <v>183</v>
      </c>
      <c r="AA28" s="439"/>
      <c r="AB28" s="439"/>
      <c r="AC28" s="439"/>
      <c r="AD28" s="439"/>
      <c r="AE28" s="439"/>
      <c r="AF28" s="439"/>
      <c r="AG28" s="440"/>
      <c r="AH28" s="441" t="s">
        <v>181</v>
      </c>
      <c r="AI28" s="442"/>
      <c r="AJ28" s="442"/>
      <c r="AK28" s="442"/>
      <c r="AL28" s="443"/>
      <c r="AM28" s="441" t="s">
        <v>135</v>
      </c>
      <c r="AN28" s="442"/>
      <c r="AO28" s="442"/>
      <c r="AP28" s="442"/>
      <c r="AQ28" s="442"/>
      <c r="AR28" s="443"/>
      <c r="AS28" s="441" t="s">
        <v>135</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3897235</v>
      </c>
      <c r="BO28" s="461"/>
      <c r="BP28" s="461"/>
      <c r="BQ28" s="461"/>
      <c r="BR28" s="461"/>
      <c r="BS28" s="461"/>
      <c r="BT28" s="461"/>
      <c r="BU28" s="462"/>
      <c r="BV28" s="460">
        <v>3360235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20</v>
      </c>
      <c r="M29" s="442"/>
      <c r="N29" s="442"/>
      <c r="O29" s="442"/>
      <c r="P29" s="443"/>
      <c r="Q29" s="441">
        <v>3860</v>
      </c>
      <c r="R29" s="442"/>
      <c r="S29" s="442"/>
      <c r="T29" s="442"/>
      <c r="U29" s="442"/>
      <c r="V29" s="443"/>
      <c r="W29" s="508"/>
      <c r="X29" s="509"/>
      <c r="Y29" s="510"/>
      <c r="Z29" s="438" t="s">
        <v>186</v>
      </c>
      <c r="AA29" s="439"/>
      <c r="AB29" s="439"/>
      <c r="AC29" s="439"/>
      <c r="AD29" s="439"/>
      <c r="AE29" s="439"/>
      <c r="AF29" s="439"/>
      <c r="AG29" s="440"/>
      <c r="AH29" s="441">
        <v>486</v>
      </c>
      <c r="AI29" s="442"/>
      <c r="AJ29" s="442"/>
      <c r="AK29" s="442"/>
      <c r="AL29" s="443"/>
      <c r="AM29" s="441">
        <v>1448491</v>
      </c>
      <c r="AN29" s="442"/>
      <c r="AO29" s="442"/>
      <c r="AP29" s="442"/>
      <c r="AQ29" s="442"/>
      <c r="AR29" s="443"/>
      <c r="AS29" s="441">
        <v>2980</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331561</v>
      </c>
      <c r="BO29" s="466"/>
      <c r="BP29" s="466"/>
      <c r="BQ29" s="466"/>
      <c r="BR29" s="466"/>
      <c r="BS29" s="466"/>
      <c r="BT29" s="466"/>
      <c r="BU29" s="467"/>
      <c r="BV29" s="465">
        <v>321561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2340948</v>
      </c>
      <c r="BO30" s="469"/>
      <c r="BP30" s="469"/>
      <c r="BQ30" s="469"/>
      <c r="BR30" s="469"/>
      <c r="BS30" s="469"/>
      <c r="BT30" s="469"/>
      <c r="BU30" s="470"/>
      <c r="BV30" s="468">
        <v>1973092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港湾事業特別会計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沖縄県市町村総合事務組合　一般会計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八重山食肉センター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港湾事業特別会計（普通会計）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IF('各会計、関係団体の財政状況及び健全化判断比率'!B33="","",'各会計、関係団体の財政状況及び健全化判断比率'!B33)</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沖縄県後期高齢者医療広域連合　一般会計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タウンマネジメント石垣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石垣都市計画土地区画整理事業特別会計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沖縄県後期高齢者医療広域連合事業勘定</v>
      </c>
      <c r="BZ36" s="423"/>
      <c r="CA36" s="423"/>
      <c r="CB36" s="423"/>
      <c r="CC36" s="423"/>
      <c r="CD36" s="423"/>
      <c r="CE36" s="423"/>
      <c r="CF36" s="423"/>
      <c r="CG36" s="423"/>
      <c r="CH36" s="423"/>
      <c r="CI36" s="423"/>
      <c r="CJ36" s="423"/>
      <c r="CK36" s="423"/>
      <c r="CL36" s="423"/>
      <c r="CM36" s="423"/>
      <c r="CN36" s="213"/>
      <c r="CO36" s="424">
        <f t="shared" si="3"/>
        <v>17</v>
      </c>
      <c r="CP36" s="424"/>
      <c r="CQ36" s="423" t="str">
        <f>IF('各会計、関係団体の財政状況及び健全化判断比率'!BS9="","",'各会計、関係団体の財政状況及び健全化判断比率'!BS9)</f>
        <v>八重山漁業協同組合</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八重山広域市町村圏事務組合　一般会計</v>
      </c>
      <c r="BZ37" s="423"/>
      <c r="CA37" s="423"/>
      <c r="CB37" s="423"/>
      <c r="CC37" s="423"/>
      <c r="CD37" s="423"/>
      <c r="CE37" s="423"/>
      <c r="CF37" s="423"/>
      <c r="CG37" s="423"/>
      <c r="CH37" s="423"/>
      <c r="CI37" s="423"/>
      <c r="CJ37" s="423"/>
      <c r="CK37" s="423"/>
      <c r="CL37" s="423"/>
      <c r="CM37" s="423"/>
      <c r="CN37" s="213"/>
      <c r="CO37" s="424">
        <f t="shared" si="3"/>
        <v>18</v>
      </c>
      <c r="CP37" s="424"/>
      <c r="CQ37" s="423" t="str">
        <f>IF('各会計、関係団体の財政状況及び健全化判断比率'!BS10="","",'各会計、関係団体の財政状況及び健全化判断比率'!BS10)</f>
        <v>沖縄県信用保証協会</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沖縄県市町村自治会館管理組合　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8ldlx06er+8LocEWQWdKWL6mUkLAyNtgDqjvK3D9HaaLoE76WtDFf6Tf2bhUHGDL21s0AR+XC17saKihps3A==" saltValue="N96rl76VLwFNvsxsOAkU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565</v>
      </c>
      <c r="D34" s="1244"/>
      <c r="E34" s="1245"/>
      <c r="F34" s="32">
        <v>4.95</v>
      </c>
      <c r="G34" s="33">
        <v>9.74</v>
      </c>
      <c r="H34" s="33">
        <v>10.76</v>
      </c>
      <c r="I34" s="33">
        <v>12.2</v>
      </c>
      <c r="J34" s="34">
        <v>13.63</v>
      </c>
      <c r="K34" s="22"/>
      <c r="L34" s="22"/>
      <c r="M34" s="22"/>
      <c r="N34" s="22"/>
      <c r="O34" s="22"/>
      <c r="P34" s="22"/>
    </row>
    <row r="35" spans="1:16" ht="39" customHeight="1" x14ac:dyDescent="0.15">
      <c r="A35" s="22"/>
      <c r="B35" s="35"/>
      <c r="C35" s="1238" t="s">
        <v>566</v>
      </c>
      <c r="D35" s="1239"/>
      <c r="E35" s="1240"/>
      <c r="F35" s="36">
        <v>3.25</v>
      </c>
      <c r="G35" s="37">
        <v>4.2699999999999996</v>
      </c>
      <c r="H35" s="37">
        <v>4.97</v>
      </c>
      <c r="I35" s="37">
        <v>7.71</v>
      </c>
      <c r="J35" s="38">
        <v>3.82</v>
      </c>
      <c r="K35" s="22"/>
      <c r="L35" s="22"/>
      <c r="M35" s="22"/>
      <c r="N35" s="22"/>
      <c r="O35" s="22"/>
      <c r="P35" s="22"/>
    </row>
    <row r="36" spans="1:16" ht="39" customHeight="1" x14ac:dyDescent="0.15">
      <c r="A36" s="22"/>
      <c r="B36" s="35"/>
      <c r="C36" s="1238" t="s">
        <v>567</v>
      </c>
      <c r="D36" s="1239"/>
      <c r="E36" s="1240"/>
      <c r="F36" s="36">
        <v>0.67</v>
      </c>
      <c r="G36" s="37">
        <v>0.71</v>
      </c>
      <c r="H36" s="37">
        <v>1.1000000000000001</v>
      </c>
      <c r="I36" s="37">
        <v>0.93</v>
      </c>
      <c r="J36" s="38">
        <v>1.1599999999999999</v>
      </c>
      <c r="K36" s="22"/>
      <c r="L36" s="22"/>
      <c r="M36" s="22"/>
      <c r="N36" s="22"/>
      <c r="O36" s="22"/>
      <c r="P36" s="22"/>
    </row>
    <row r="37" spans="1:16" ht="39" customHeight="1" x14ac:dyDescent="0.15">
      <c r="A37" s="22"/>
      <c r="B37" s="35"/>
      <c r="C37" s="1238" t="s">
        <v>568</v>
      </c>
      <c r="D37" s="1239"/>
      <c r="E37" s="1240"/>
      <c r="F37" s="36">
        <v>0.79</v>
      </c>
      <c r="G37" s="37">
        <v>0.75</v>
      </c>
      <c r="H37" s="37">
        <v>1.01</v>
      </c>
      <c r="I37" s="37">
        <v>1.05</v>
      </c>
      <c r="J37" s="38">
        <v>1.1000000000000001</v>
      </c>
      <c r="K37" s="22"/>
      <c r="L37" s="22"/>
      <c r="M37" s="22"/>
      <c r="N37" s="22"/>
      <c r="O37" s="22"/>
      <c r="P37" s="22"/>
    </row>
    <row r="38" spans="1:16" ht="39" customHeight="1" x14ac:dyDescent="0.15">
      <c r="A38" s="22"/>
      <c r="B38" s="35"/>
      <c r="C38" s="1238" t="s">
        <v>569</v>
      </c>
      <c r="D38" s="1239"/>
      <c r="E38" s="1240"/>
      <c r="F38" s="36" t="s">
        <v>570</v>
      </c>
      <c r="G38" s="37" t="s">
        <v>571</v>
      </c>
      <c r="H38" s="37">
        <v>0.41</v>
      </c>
      <c r="I38" s="37">
        <v>0.11</v>
      </c>
      <c r="J38" s="38">
        <v>0.97</v>
      </c>
      <c r="K38" s="22"/>
      <c r="L38" s="22"/>
      <c r="M38" s="22"/>
      <c r="N38" s="22"/>
      <c r="O38" s="22"/>
      <c r="P38" s="22"/>
    </row>
    <row r="39" spans="1:16" ht="39" customHeight="1" x14ac:dyDescent="0.15">
      <c r="A39" s="22"/>
      <c r="B39" s="35"/>
      <c r="C39" s="1238" t="s">
        <v>572</v>
      </c>
      <c r="D39" s="1239"/>
      <c r="E39" s="1240"/>
      <c r="F39" s="36" t="s">
        <v>519</v>
      </c>
      <c r="G39" s="37" t="s">
        <v>519</v>
      </c>
      <c r="H39" s="37" t="s">
        <v>519</v>
      </c>
      <c r="I39" s="37">
        <v>0.28000000000000003</v>
      </c>
      <c r="J39" s="38">
        <v>0.65</v>
      </c>
      <c r="K39" s="22"/>
      <c r="L39" s="22"/>
      <c r="M39" s="22"/>
      <c r="N39" s="22"/>
      <c r="O39" s="22"/>
      <c r="P39" s="22"/>
    </row>
    <row r="40" spans="1:16" ht="39" customHeight="1" x14ac:dyDescent="0.15">
      <c r="A40" s="22"/>
      <c r="B40" s="35"/>
      <c r="C40" s="1238" t="s">
        <v>573</v>
      </c>
      <c r="D40" s="1239"/>
      <c r="E40" s="1240"/>
      <c r="F40" s="36">
        <v>0.03</v>
      </c>
      <c r="G40" s="37">
        <v>0.09</v>
      </c>
      <c r="H40" s="37">
        <v>0.09</v>
      </c>
      <c r="I40" s="37">
        <v>0.16</v>
      </c>
      <c r="J40" s="38">
        <v>0.18</v>
      </c>
      <c r="K40" s="22"/>
      <c r="L40" s="22"/>
      <c r="M40" s="22"/>
      <c r="N40" s="22"/>
      <c r="O40" s="22"/>
      <c r="P40" s="22"/>
    </row>
    <row r="41" spans="1:16" ht="39" customHeight="1" x14ac:dyDescent="0.15">
      <c r="A41" s="22"/>
      <c r="B41" s="35"/>
      <c r="C41" s="1238" t="s">
        <v>574</v>
      </c>
      <c r="D41" s="1239"/>
      <c r="E41" s="1240"/>
      <c r="F41" s="36">
        <v>0</v>
      </c>
      <c r="G41" s="37">
        <v>0</v>
      </c>
      <c r="H41" s="37">
        <v>0</v>
      </c>
      <c r="I41" s="37">
        <v>0.12</v>
      </c>
      <c r="J41" s="38">
        <v>0.03</v>
      </c>
      <c r="K41" s="22"/>
      <c r="L41" s="22"/>
      <c r="M41" s="22"/>
      <c r="N41" s="22"/>
      <c r="O41" s="22"/>
      <c r="P41" s="22"/>
    </row>
    <row r="42" spans="1:16" ht="39" customHeight="1" x14ac:dyDescent="0.15">
      <c r="A42" s="22"/>
      <c r="B42" s="39"/>
      <c r="C42" s="1238" t="s">
        <v>575</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576</v>
      </c>
      <c r="D43" s="1242"/>
      <c r="E43" s="1243"/>
      <c r="F43" s="41">
        <v>0.25</v>
      </c>
      <c r="G43" s="42">
        <v>0.39</v>
      </c>
      <c r="H43" s="42">
        <v>0.2</v>
      </c>
      <c r="I43" s="42">
        <v>0.01</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L4UWSM9VNHQ4L4HTqtkHBM9H303SG3mw7Hxwnboo2sG7rNbUq1M/4Sp/PqlYTQH7M/l0vaXCC/xCMTQ130Zug==" saltValue="d7A6IUkpwR0UCqGdU/Vw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2" zoomScale="70" zoomScaleNormal="70"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2193</v>
      </c>
      <c r="L45" s="60">
        <v>2158</v>
      </c>
      <c r="M45" s="60">
        <v>2101</v>
      </c>
      <c r="N45" s="60">
        <v>2134</v>
      </c>
      <c r="O45" s="61">
        <v>2132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x14ac:dyDescent="0.15">
      <c r="A48" s="48"/>
      <c r="B48" s="1266"/>
      <c r="C48" s="1267"/>
      <c r="D48" s="62"/>
      <c r="E48" s="1248" t="s">
        <v>15</v>
      </c>
      <c r="F48" s="1248"/>
      <c r="G48" s="1248"/>
      <c r="H48" s="1248"/>
      <c r="I48" s="1248"/>
      <c r="J48" s="1249"/>
      <c r="K48" s="63">
        <v>270</v>
      </c>
      <c r="L48" s="64">
        <v>212</v>
      </c>
      <c r="M48" s="64">
        <v>269</v>
      </c>
      <c r="N48" s="64">
        <v>393</v>
      </c>
      <c r="O48" s="65">
        <v>467</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519</v>
      </c>
      <c r="L49" s="64" t="s">
        <v>519</v>
      </c>
      <c r="M49" s="64" t="s">
        <v>519</v>
      </c>
      <c r="N49" s="64" t="s">
        <v>519</v>
      </c>
      <c r="O49" s="65" t="s">
        <v>519</v>
      </c>
      <c r="P49" s="48"/>
      <c r="Q49" s="48"/>
      <c r="R49" s="48"/>
      <c r="S49" s="48"/>
      <c r="T49" s="48"/>
      <c r="U49" s="48"/>
    </row>
    <row r="50" spans="1:21" ht="30.75" customHeight="1" x14ac:dyDescent="0.15">
      <c r="A50" s="48"/>
      <c r="B50" s="1266"/>
      <c r="C50" s="1267"/>
      <c r="D50" s="62"/>
      <c r="E50" s="1248" t="s">
        <v>17</v>
      </c>
      <c r="F50" s="1248"/>
      <c r="G50" s="1248"/>
      <c r="H50" s="1248"/>
      <c r="I50" s="1248"/>
      <c r="J50" s="1249"/>
      <c r="K50" s="63">
        <v>31</v>
      </c>
      <c r="L50" s="64">
        <v>31</v>
      </c>
      <c r="M50" s="64" t="s">
        <v>519</v>
      </c>
      <c r="N50" s="64" t="s">
        <v>519</v>
      </c>
      <c r="O50" s="65" t="s">
        <v>519</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1600</v>
      </c>
      <c r="L52" s="64">
        <v>1602</v>
      </c>
      <c r="M52" s="64">
        <v>1567</v>
      </c>
      <c r="N52" s="64">
        <v>1631</v>
      </c>
      <c r="O52" s="65">
        <v>1662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894</v>
      </c>
      <c r="L53" s="69">
        <v>799</v>
      </c>
      <c r="M53" s="69">
        <v>803</v>
      </c>
      <c r="N53" s="69">
        <v>896</v>
      </c>
      <c r="O53" s="70">
        <v>937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603</v>
      </c>
      <c r="L57" s="83" t="s">
        <v>603</v>
      </c>
      <c r="M57" s="83" t="s">
        <v>603</v>
      </c>
      <c r="N57" s="83" t="s">
        <v>603</v>
      </c>
      <c r="O57" s="84" t="s">
        <v>603</v>
      </c>
    </row>
    <row r="58" spans="1:21" ht="31.5" customHeight="1" thickBot="1" x14ac:dyDescent="0.2">
      <c r="B58" s="1256"/>
      <c r="C58" s="1257"/>
      <c r="D58" s="1261" t="s">
        <v>27</v>
      </c>
      <c r="E58" s="1262"/>
      <c r="F58" s="1262"/>
      <c r="G58" s="1262"/>
      <c r="H58" s="1262"/>
      <c r="I58" s="1262"/>
      <c r="J58" s="1263"/>
      <c r="K58" s="85" t="s">
        <v>603</v>
      </c>
      <c r="L58" s="86" t="s">
        <v>603</v>
      </c>
      <c r="M58" s="86" t="s">
        <v>603</v>
      </c>
      <c r="N58" s="86" t="s">
        <v>603</v>
      </c>
      <c r="O58" s="87" t="s">
        <v>603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ud29l7a6stMmrC/x2IT/sKZh+cZ23G4y/ZjZvwriIeqccmA3bllZT8qEk1+tOUWZk0SpL5+jgyu87TIinpJyw==" saltValue="aDFK4dJCtyyWquIR6pRW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70" zoomScaleNormal="70" zoomScaleSheetLayoutView="100" workbookViewId="0">
      <selection activeCell="M41" sqref="M41:M47"/>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84" t="s">
        <v>30</v>
      </c>
      <c r="C41" s="1285"/>
      <c r="D41" s="101"/>
      <c r="E41" s="1286" t="s">
        <v>31</v>
      </c>
      <c r="F41" s="1286"/>
      <c r="G41" s="1286"/>
      <c r="H41" s="1287"/>
      <c r="I41" s="102">
        <v>20943</v>
      </c>
      <c r="J41" s="103">
        <v>21459</v>
      </c>
      <c r="K41" s="103">
        <v>21745</v>
      </c>
      <c r="L41" s="103">
        <v>21494</v>
      </c>
      <c r="M41" s="104">
        <v>21039</v>
      </c>
    </row>
    <row r="42" spans="2:13" ht="27.75" customHeight="1" x14ac:dyDescent="0.15">
      <c r="B42" s="1274"/>
      <c r="C42" s="1275"/>
      <c r="D42" s="105"/>
      <c r="E42" s="1278" t="s">
        <v>32</v>
      </c>
      <c r="F42" s="1278"/>
      <c r="G42" s="1278"/>
      <c r="H42" s="1279"/>
      <c r="I42" s="106">
        <v>35</v>
      </c>
      <c r="J42" s="107">
        <v>14</v>
      </c>
      <c r="K42" s="107">
        <v>2</v>
      </c>
      <c r="L42" s="107">
        <v>2</v>
      </c>
      <c r="M42" s="108">
        <v>1</v>
      </c>
    </row>
    <row r="43" spans="2:13" ht="27.75" customHeight="1" x14ac:dyDescent="0.15">
      <c r="B43" s="1274"/>
      <c r="C43" s="1275"/>
      <c r="D43" s="105"/>
      <c r="E43" s="1278" t="s">
        <v>33</v>
      </c>
      <c r="F43" s="1278"/>
      <c r="G43" s="1278"/>
      <c r="H43" s="1279"/>
      <c r="I43" s="106">
        <v>4391</v>
      </c>
      <c r="J43" s="107">
        <v>3847</v>
      </c>
      <c r="K43" s="107">
        <v>3392</v>
      </c>
      <c r="L43" s="107">
        <v>4104</v>
      </c>
      <c r="M43" s="108">
        <v>5013</v>
      </c>
    </row>
    <row r="44" spans="2:13" ht="27.75" customHeight="1" x14ac:dyDescent="0.15">
      <c r="B44" s="1274"/>
      <c r="C44" s="1275"/>
      <c r="D44" s="105"/>
      <c r="E44" s="1278" t="s">
        <v>34</v>
      </c>
      <c r="F44" s="1278"/>
      <c r="G44" s="1278"/>
      <c r="H44" s="1279"/>
      <c r="I44" s="106" t="s">
        <v>519</v>
      </c>
      <c r="J44" s="107" t="s">
        <v>519</v>
      </c>
      <c r="K44" s="107" t="s">
        <v>519</v>
      </c>
      <c r="L44" s="107" t="s">
        <v>519</v>
      </c>
      <c r="M44" s="108" t="s">
        <v>519</v>
      </c>
    </row>
    <row r="45" spans="2:13" ht="27.75" customHeight="1" x14ac:dyDescent="0.15">
      <c r="B45" s="1274"/>
      <c r="C45" s="1275"/>
      <c r="D45" s="105"/>
      <c r="E45" s="1278" t="s">
        <v>35</v>
      </c>
      <c r="F45" s="1278"/>
      <c r="G45" s="1278"/>
      <c r="H45" s="1279"/>
      <c r="I45" s="106">
        <v>1542</v>
      </c>
      <c r="J45" s="107">
        <v>1418</v>
      </c>
      <c r="K45" s="107">
        <v>902</v>
      </c>
      <c r="L45" s="107">
        <v>824</v>
      </c>
      <c r="M45" s="108">
        <v>616</v>
      </c>
    </row>
    <row r="46" spans="2:13" ht="27.75" customHeight="1" x14ac:dyDescent="0.15">
      <c r="B46" s="1274"/>
      <c r="C46" s="1275"/>
      <c r="D46" s="109"/>
      <c r="E46" s="1278" t="s">
        <v>36</v>
      </c>
      <c r="F46" s="1278"/>
      <c r="G46" s="1278"/>
      <c r="H46" s="1279"/>
      <c r="I46" s="106">
        <v>96</v>
      </c>
      <c r="J46" s="107">
        <v>9</v>
      </c>
      <c r="K46" s="107">
        <v>64</v>
      </c>
      <c r="L46" s="107">
        <v>48</v>
      </c>
      <c r="M46" s="108">
        <v>34</v>
      </c>
    </row>
    <row r="47" spans="2:13" ht="27.75" customHeight="1" x14ac:dyDescent="0.15">
      <c r="B47" s="1274"/>
      <c r="C47" s="1275"/>
      <c r="D47" s="110"/>
      <c r="E47" s="1288" t="s">
        <v>37</v>
      </c>
      <c r="F47" s="1289"/>
      <c r="G47" s="1289"/>
      <c r="H47" s="1290"/>
      <c r="I47" s="106" t="s">
        <v>519</v>
      </c>
      <c r="J47" s="107" t="s">
        <v>519</v>
      </c>
      <c r="K47" s="107" t="s">
        <v>519</v>
      </c>
      <c r="L47" s="107" t="s">
        <v>519</v>
      </c>
      <c r="M47" s="108" t="s">
        <v>519</v>
      </c>
    </row>
    <row r="48" spans="2:13" ht="27.75" customHeight="1" x14ac:dyDescent="0.15">
      <c r="B48" s="1274"/>
      <c r="C48" s="1275"/>
      <c r="D48" s="105"/>
      <c r="E48" s="1278" t="s">
        <v>38</v>
      </c>
      <c r="F48" s="1278"/>
      <c r="G48" s="1278"/>
      <c r="H48" s="1279"/>
      <c r="I48" s="106" t="s">
        <v>519</v>
      </c>
      <c r="J48" s="107" t="s">
        <v>519</v>
      </c>
      <c r="K48" s="107" t="s">
        <v>519</v>
      </c>
      <c r="L48" s="107" t="s">
        <v>519</v>
      </c>
      <c r="M48" s="108" t="s">
        <v>519</v>
      </c>
    </row>
    <row r="49" spans="2:13" ht="27.75" customHeight="1" x14ac:dyDescent="0.15">
      <c r="B49" s="1276"/>
      <c r="C49" s="1277"/>
      <c r="D49" s="105"/>
      <c r="E49" s="1278" t="s">
        <v>39</v>
      </c>
      <c r="F49" s="1278"/>
      <c r="G49" s="1278"/>
      <c r="H49" s="1279"/>
      <c r="I49" s="106" t="s">
        <v>519</v>
      </c>
      <c r="J49" s="107" t="s">
        <v>519</v>
      </c>
      <c r="K49" s="107" t="s">
        <v>519</v>
      </c>
      <c r="L49" s="107" t="s">
        <v>519</v>
      </c>
      <c r="M49" s="108" t="s">
        <v>519</v>
      </c>
    </row>
    <row r="50" spans="2:13" ht="27.75" customHeight="1" x14ac:dyDescent="0.15">
      <c r="B50" s="1272" t="s">
        <v>40</v>
      </c>
      <c r="C50" s="1273"/>
      <c r="D50" s="111"/>
      <c r="E50" s="1278" t="s">
        <v>41</v>
      </c>
      <c r="F50" s="1278"/>
      <c r="G50" s="1278"/>
      <c r="H50" s="1279"/>
      <c r="I50" s="106">
        <v>4265</v>
      </c>
      <c r="J50" s="107">
        <v>4834</v>
      </c>
      <c r="K50" s="107">
        <v>5495</v>
      </c>
      <c r="L50" s="107">
        <v>5655</v>
      </c>
      <c r="M50" s="108">
        <v>6570</v>
      </c>
    </row>
    <row r="51" spans="2:13" ht="27.75" customHeight="1" x14ac:dyDescent="0.15">
      <c r="B51" s="1274"/>
      <c r="C51" s="1275"/>
      <c r="D51" s="105"/>
      <c r="E51" s="1278" t="s">
        <v>42</v>
      </c>
      <c r="F51" s="1278"/>
      <c r="G51" s="1278"/>
      <c r="H51" s="1279"/>
      <c r="I51" s="106">
        <v>464</v>
      </c>
      <c r="J51" s="107">
        <v>368</v>
      </c>
      <c r="K51" s="107">
        <v>312</v>
      </c>
      <c r="L51" s="107">
        <v>303</v>
      </c>
      <c r="M51" s="108">
        <v>310</v>
      </c>
    </row>
    <row r="52" spans="2:13" ht="27.75" customHeight="1" x14ac:dyDescent="0.15">
      <c r="B52" s="1276"/>
      <c r="C52" s="1277"/>
      <c r="D52" s="105"/>
      <c r="E52" s="1278" t="s">
        <v>43</v>
      </c>
      <c r="F52" s="1278"/>
      <c r="G52" s="1278"/>
      <c r="H52" s="1279"/>
      <c r="I52" s="106">
        <v>15706</v>
      </c>
      <c r="J52" s="107">
        <v>15903</v>
      </c>
      <c r="K52" s="107">
        <v>16559</v>
      </c>
      <c r="L52" s="107">
        <v>16143</v>
      </c>
      <c r="M52" s="108">
        <v>17833</v>
      </c>
    </row>
    <row r="53" spans="2:13" ht="27.75" customHeight="1" thickBot="1" x14ac:dyDescent="0.2">
      <c r="B53" s="1280" t="s">
        <v>44</v>
      </c>
      <c r="C53" s="1281"/>
      <c r="D53" s="112"/>
      <c r="E53" s="1282" t="s">
        <v>45</v>
      </c>
      <c r="F53" s="1282"/>
      <c r="G53" s="1282"/>
      <c r="H53" s="1283"/>
      <c r="I53" s="113">
        <v>6571</v>
      </c>
      <c r="J53" s="114">
        <v>5642</v>
      </c>
      <c r="K53" s="114">
        <v>3740</v>
      </c>
      <c r="L53" s="114">
        <v>4372</v>
      </c>
      <c r="M53" s="115">
        <v>1989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TbcdyGMjfvgKIOb511HfhHQWx+jZrLCvEBb21gsrUuQaJkB3k+H4ZXdQNKOp2xguOUrcEnBlQQEjlH7hz6wdg==" saltValue="f2eTHdlsFDKmR2H51bWv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46" zoomScale="70" zoomScaleNormal="70" zoomScaleSheetLayoutView="100" workbookViewId="0">
      <selection activeCell="F57" sqref="F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3018</v>
      </c>
      <c r="G55" s="127">
        <v>3360</v>
      </c>
      <c r="H55" s="128">
        <v>3897</v>
      </c>
    </row>
    <row r="56" spans="2:8" ht="52.5" customHeight="1" x14ac:dyDescent="0.15">
      <c r="B56" s="129"/>
      <c r="C56" s="1301" t="s">
        <v>49</v>
      </c>
      <c r="D56" s="1301"/>
      <c r="E56" s="1302"/>
      <c r="F56" s="130">
        <v>272</v>
      </c>
      <c r="G56" s="130">
        <v>322</v>
      </c>
      <c r="H56" s="131">
        <v>332</v>
      </c>
    </row>
    <row r="57" spans="2:8" ht="53.25" customHeight="1" x14ac:dyDescent="0.15">
      <c r="B57" s="129"/>
      <c r="C57" s="1303" t="s">
        <v>50</v>
      </c>
      <c r="D57" s="1303"/>
      <c r="E57" s="1304"/>
      <c r="F57" s="132">
        <v>2205</v>
      </c>
      <c r="G57" s="132">
        <v>1973</v>
      </c>
      <c r="H57" s="133">
        <v>2341</v>
      </c>
    </row>
    <row r="58" spans="2:8" ht="45.75" customHeight="1" x14ac:dyDescent="0.15">
      <c r="B58" s="134"/>
      <c r="C58" s="1291" t="s">
        <v>597</v>
      </c>
      <c r="D58" s="1292"/>
      <c r="E58" s="1293"/>
      <c r="F58" s="135">
        <v>1712</v>
      </c>
      <c r="G58" s="135">
        <v>1382</v>
      </c>
      <c r="H58" s="136">
        <v>1582</v>
      </c>
    </row>
    <row r="59" spans="2:8" ht="45.75" customHeight="1" x14ac:dyDescent="0.15">
      <c r="B59" s="134"/>
      <c r="C59" s="1291" t="s">
        <v>598</v>
      </c>
      <c r="D59" s="1292"/>
      <c r="E59" s="1293"/>
      <c r="F59" s="135">
        <v>50</v>
      </c>
      <c r="G59" s="135">
        <v>100</v>
      </c>
      <c r="H59" s="136">
        <v>200</v>
      </c>
    </row>
    <row r="60" spans="2:8" ht="45.75" customHeight="1" x14ac:dyDescent="0.15">
      <c r="B60" s="134"/>
      <c r="C60" s="1291" t="s">
        <v>599</v>
      </c>
      <c r="D60" s="1292"/>
      <c r="E60" s="1293"/>
      <c r="F60" s="135">
        <v>37</v>
      </c>
      <c r="G60" s="135">
        <v>45</v>
      </c>
      <c r="H60" s="136">
        <v>85</v>
      </c>
    </row>
    <row r="61" spans="2:8" ht="45.75" customHeight="1" x14ac:dyDescent="0.15">
      <c r="B61" s="134"/>
      <c r="C61" s="1291" t="s">
        <v>600</v>
      </c>
      <c r="D61" s="1292"/>
      <c r="E61" s="1293"/>
      <c r="F61" s="135">
        <v>160</v>
      </c>
      <c r="G61" s="135">
        <v>200</v>
      </c>
      <c r="H61" s="136">
        <v>229</v>
      </c>
    </row>
    <row r="62" spans="2:8" ht="45.75" customHeight="1" thickBot="1" x14ac:dyDescent="0.2">
      <c r="B62" s="137"/>
      <c r="C62" s="1294" t="s">
        <v>601</v>
      </c>
      <c r="D62" s="1295"/>
      <c r="E62" s="1296"/>
      <c r="F62" s="138" t="s">
        <v>602</v>
      </c>
      <c r="G62" s="138">
        <v>6</v>
      </c>
      <c r="H62" s="139">
        <v>4</v>
      </c>
    </row>
    <row r="63" spans="2:8" ht="52.5" customHeight="1" thickBot="1" x14ac:dyDescent="0.2">
      <c r="B63" s="140"/>
      <c r="C63" s="1297" t="s">
        <v>51</v>
      </c>
      <c r="D63" s="1297"/>
      <c r="E63" s="1298"/>
      <c r="F63" s="141">
        <v>5495</v>
      </c>
      <c r="G63" s="141">
        <v>5655</v>
      </c>
      <c r="H63" s="142">
        <v>6570</v>
      </c>
    </row>
    <row r="64" spans="2:8" ht="15" customHeight="1" x14ac:dyDescent="0.15"/>
    <row r="65" ht="0" hidden="1" customHeight="1" x14ac:dyDescent="0.15"/>
    <row r="66" ht="0" hidden="1" customHeight="1" x14ac:dyDescent="0.15"/>
  </sheetData>
  <sheetProtection algorithmName="SHA-512" hashValue="6SAuPcNxefucfjlm1iPmB5/pFnWWyAPTPZSUBZezwlZO+uVgYvfvCGCUi0DXnPsWoVrVQ5cl9m92pSRjLIsF2A==" saltValue="JXgytNUmvDgoJY6Mty5Y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J1" zoomScale="85" zoomScaleNormal="85" zoomScaleSheetLayoutView="55" workbookViewId="0">
      <selection activeCell="AN70" sqref="AN70"/>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610</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5" t="s">
        <v>615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x14ac:dyDescent="0.1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x14ac:dyDescent="0.1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x14ac:dyDescent="0.1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x14ac:dyDescent="0.1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608</v>
      </c>
    </row>
    <row r="50" spans="1:109" ht="13.5" x14ac:dyDescent="0.15">
      <c r="B50" s="386"/>
      <c r="G50" s="1315"/>
      <c r="H50" s="1315"/>
      <c r="I50" s="1315"/>
      <c r="J50" s="1315"/>
      <c r="K50" s="395"/>
      <c r="L50" s="395"/>
      <c r="M50" s="394"/>
      <c r="N50" s="39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560</v>
      </c>
      <c r="BQ50" s="1319"/>
      <c r="BR50" s="1319"/>
      <c r="BS50" s="1319"/>
      <c r="BT50" s="1319"/>
      <c r="BU50" s="1319"/>
      <c r="BV50" s="1319"/>
      <c r="BW50" s="1319"/>
      <c r="BX50" s="1319" t="s">
        <v>561</v>
      </c>
      <c r="BY50" s="1319"/>
      <c r="BZ50" s="1319"/>
      <c r="CA50" s="1319"/>
      <c r="CB50" s="1319"/>
      <c r="CC50" s="1319"/>
      <c r="CD50" s="1319"/>
      <c r="CE50" s="1319"/>
      <c r="CF50" s="1319" t="s">
        <v>562</v>
      </c>
      <c r="CG50" s="1319"/>
      <c r="CH50" s="1319"/>
      <c r="CI50" s="1319"/>
      <c r="CJ50" s="1319"/>
      <c r="CK50" s="1319"/>
      <c r="CL50" s="1319"/>
      <c r="CM50" s="1319"/>
      <c r="CN50" s="1319" t="s">
        <v>563</v>
      </c>
      <c r="CO50" s="1319"/>
      <c r="CP50" s="1319"/>
      <c r="CQ50" s="1319"/>
      <c r="CR50" s="1319"/>
      <c r="CS50" s="1319"/>
      <c r="CT50" s="1319"/>
      <c r="CU50" s="1319"/>
      <c r="CV50" s="1319" t="s">
        <v>564</v>
      </c>
      <c r="CW50" s="1319"/>
      <c r="CX50" s="1319"/>
      <c r="CY50" s="1319"/>
      <c r="CZ50" s="1319"/>
      <c r="DA50" s="1319"/>
      <c r="DB50" s="1319"/>
      <c r="DC50" s="1319"/>
    </row>
    <row r="51" spans="1:109" ht="13.5" customHeight="1" x14ac:dyDescent="0.15">
      <c r="B51" s="386"/>
      <c r="G51" s="1320"/>
      <c r="H51" s="1320"/>
      <c r="I51" s="1322"/>
      <c r="J51" s="1322"/>
      <c r="K51" s="1321"/>
      <c r="L51" s="1321"/>
      <c r="M51" s="1321"/>
      <c r="N51" s="1321"/>
      <c r="AM51" s="393"/>
      <c r="AN51" s="1323" t="s">
        <v>607</v>
      </c>
      <c r="AO51" s="1323"/>
      <c r="AP51" s="1323"/>
      <c r="AQ51" s="1323"/>
      <c r="AR51" s="1323"/>
      <c r="AS51" s="1323"/>
      <c r="AT51" s="1323"/>
      <c r="AU51" s="1323"/>
      <c r="AV51" s="1323"/>
      <c r="AW51" s="1323"/>
      <c r="AX51" s="1323"/>
      <c r="AY51" s="1323"/>
      <c r="AZ51" s="1323"/>
      <c r="BA51" s="1323"/>
      <c r="BB51" s="1323" t="s">
        <v>613</v>
      </c>
      <c r="BC51" s="1323"/>
      <c r="BD51" s="1323"/>
      <c r="BE51" s="1323"/>
      <c r="BF51" s="1323"/>
      <c r="BG51" s="1323"/>
      <c r="BH51" s="1323"/>
      <c r="BI51" s="1323"/>
      <c r="BJ51" s="1323"/>
      <c r="BK51" s="1323"/>
      <c r="BL51" s="1323"/>
      <c r="BM51" s="1323"/>
      <c r="BN51" s="1323"/>
      <c r="BO51" s="1323"/>
      <c r="BP51" s="1324"/>
      <c r="BQ51" s="1314"/>
      <c r="BR51" s="1314"/>
      <c r="BS51" s="1314"/>
      <c r="BT51" s="1314"/>
      <c r="BU51" s="1314"/>
      <c r="BV51" s="1314"/>
      <c r="BW51" s="1314"/>
      <c r="BX51" s="1314">
        <v>48.1</v>
      </c>
      <c r="BY51" s="1314"/>
      <c r="BZ51" s="1314"/>
      <c r="CA51" s="1314"/>
      <c r="CB51" s="1314"/>
      <c r="CC51" s="1314"/>
      <c r="CD51" s="1314"/>
      <c r="CE51" s="1314"/>
      <c r="CF51" s="1314">
        <v>30.6</v>
      </c>
      <c r="CG51" s="1314"/>
      <c r="CH51" s="1314"/>
      <c r="CI51" s="1314"/>
      <c r="CJ51" s="1314"/>
      <c r="CK51" s="1314"/>
      <c r="CL51" s="1314"/>
      <c r="CM51" s="1314"/>
      <c r="CN51" s="1314">
        <v>35.4</v>
      </c>
      <c r="CO51" s="1314"/>
      <c r="CP51" s="1314"/>
      <c r="CQ51" s="1314"/>
      <c r="CR51" s="1314"/>
      <c r="CS51" s="1314"/>
      <c r="CT51" s="1314"/>
      <c r="CU51" s="1314"/>
      <c r="CV51" s="1314">
        <v>16.100000000000001</v>
      </c>
      <c r="CW51" s="1314"/>
      <c r="CX51" s="1314"/>
      <c r="CY51" s="1314"/>
      <c r="CZ51" s="1314"/>
      <c r="DA51" s="1314"/>
      <c r="DB51" s="1314"/>
      <c r="DC51" s="1314"/>
    </row>
    <row r="52" spans="1:109" ht="13.5" x14ac:dyDescent="0.15">
      <c r="B52" s="386"/>
      <c r="G52" s="1320"/>
      <c r="H52" s="1320"/>
      <c r="I52" s="1322"/>
      <c r="J52" s="1322"/>
      <c r="K52" s="1321"/>
      <c r="L52" s="1321"/>
      <c r="M52" s="1321"/>
      <c r="N52" s="1321"/>
      <c r="AM52" s="39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5" x14ac:dyDescent="0.15">
      <c r="A53" s="401"/>
      <c r="B53" s="386"/>
      <c r="G53" s="1320"/>
      <c r="H53" s="1320"/>
      <c r="I53" s="1315"/>
      <c r="J53" s="1315"/>
      <c r="K53" s="1321"/>
      <c r="L53" s="1321"/>
      <c r="M53" s="1321"/>
      <c r="N53" s="1321"/>
      <c r="AM53" s="393"/>
      <c r="AN53" s="1323"/>
      <c r="AO53" s="1323"/>
      <c r="AP53" s="1323"/>
      <c r="AQ53" s="1323"/>
      <c r="AR53" s="1323"/>
      <c r="AS53" s="1323"/>
      <c r="AT53" s="1323"/>
      <c r="AU53" s="1323"/>
      <c r="AV53" s="1323"/>
      <c r="AW53" s="1323"/>
      <c r="AX53" s="1323"/>
      <c r="AY53" s="1323"/>
      <c r="AZ53" s="1323"/>
      <c r="BA53" s="1323"/>
      <c r="BB53" s="1323" t="s">
        <v>612</v>
      </c>
      <c r="BC53" s="1323"/>
      <c r="BD53" s="1323"/>
      <c r="BE53" s="1323"/>
      <c r="BF53" s="1323"/>
      <c r="BG53" s="1323"/>
      <c r="BH53" s="1323"/>
      <c r="BI53" s="1323"/>
      <c r="BJ53" s="1323"/>
      <c r="BK53" s="1323"/>
      <c r="BL53" s="1323"/>
      <c r="BM53" s="1323"/>
      <c r="BN53" s="1323"/>
      <c r="BO53" s="1323"/>
      <c r="BP53" s="1324"/>
      <c r="BQ53" s="1314"/>
      <c r="BR53" s="1314"/>
      <c r="BS53" s="1314"/>
      <c r="BT53" s="1314"/>
      <c r="BU53" s="1314"/>
      <c r="BV53" s="1314"/>
      <c r="BW53" s="1314"/>
      <c r="BX53" s="1314">
        <v>58.7</v>
      </c>
      <c r="BY53" s="1314"/>
      <c r="BZ53" s="1314"/>
      <c r="CA53" s="1314"/>
      <c r="CB53" s="1314"/>
      <c r="CC53" s="1314"/>
      <c r="CD53" s="1314"/>
      <c r="CE53" s="1314"/>
      <c r="CF53" s="1314">
        <v>56.5</v>
      </c>
      <c r="CG53" s="1314"/>
      <c r="CH53" s="1314"/>
      <c r="CI53" s="1314"/>
      <c r="CJ53" s="1314"/>
      <c r="CK53" s="1314"/>
      <c r="CL53" s="1314"/>
      <c r="CM53" s="1314"/>
      <c r="CN53" s="1314">
        <v>59.2</v>
      </c>
      <c r="CO53" s="1314"/>
      <c r="CP53" s="1314"/>
      <c r="CQ53" s="1314"/>
      <c r="CR53" s="1314"/>
      <c r="CS53" s="1314"/>
      <c r="CT53" s="1314"/>
      <c r="CU53" s="1314"/>
      <c r="CV53" s="1314">
        <v>61</v>
      </c>
      <c r="CW53" s="1314"/>
      <c r="CX53" s="1314"/>
      <c r="CY53" s="1314"/>
      <c r="CZ53" s="1314"/>
      <c r="DA53" s="1314"/>
      <c r="DB53" s="1314"/>
      <c r="DC53" s="1314"/>
    </row>
    <row r="54" spans="1:109" ht="13.5" x14ac:dyDescent="0.15">
      <c r="A54" s="401"/>
      <c r="B54" s="386"/>
      <c r="G54" s="1320"/>
      <c r="H54" s="1320"/>
      <c r="I54" s="1315"/>
      <c r="J54" s="1315"/>
      <c r="K54" s="1321"/>
      <c r="L54" s="1321"/>
      <c r="M54" s="1321"/>
      <c r="N54" s="1321"/>
      <c r="AM54" s="39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5" x14ac:dyDescent="0.15">
      <c r="A55" s="401"/>
      <c r="B55" s="386"/>
      <c r="G55" s="1315"/>
      <c r="H55" s="1315"/>
      <c r="I55" s="1315"/>
      <c r="J55" s="1315"/>
      <c r="K55" s="1321"/>
      <c r="L55" s="1321"/>
      <c r="M55" s="1321"/>
      <c r="N55" s="1321"/>
      <c r="AN55" s="1319" t="s">
        <v>614</v>
      </c>
      <c r="AO55" s="1319"/>
      <c r="AP55" s="1319"/>
      <c r="AQ55" s="1319"/>
      <c r="AR55" s="1319"/>
      <c r="AS55" s="1319"/>
      <c r="AT55" s="1319"/>
      <c r="AU55" s="1319"/>
      <c r="AV55" s="1319"/>
      <c r="AW55" s="1319"/>
      <c r="AX55" s="1319"/>
      <c r="AY55" s="1319"/>
      <c r="AZ55" s="1319"/>
      <c r="BA55" s="1319"/>
      <c r="BB55" s="1323" t="s">
        <v>613</v>
      </c>
      <c r="BC55" s="1323"/>
      <c r="BD55" s="1323"/>
      <c r="BE55" s="1323"/>
      <c r="BF55" s="1323"/>
      <c r="BG55" s="1323"/>
      <c r="BH55" s="1323"/>
      <c r="BI55" s="1323"/>
      <c r="BJ55" s="1323"/>
      <c r="BK55" s="1323"/>
      <c r="BL55" s="1323"/>
      <c r="BM55" s="1323"/>
      <c r="BN55" s="1323"/>
      <c r="BO55" s="1323"/>
      <c r="BP55" s="1324"/>
      <c r="BQ55" s="1314"/>
      <c r="BR55" s="1314"/>
      <c r="BS55" s="1314"/>
      <c r="BT55" s="1314"/>
      <c r="BU55" s="1314"/>
      <c r="BV55" s="1314"/>
      <c r="BW55" s="1314"/>
      <c r="BX55" s="1314">
        <v>58.5</v>
      </c>
      <c r="BY55" s="1314"/>
      <c r="BZ55" s="1314"/>
      <c r="CA55" s="1314"/>
      <c r="CB55" s="1314"/>
      <c r="CC55" s="1314"/>
      <c r="CD55" s="1314"/>
      <c r="CE55" s="1314"/>
      <c r="CF55" s="1314">
        <v>54.6</v>
      </c>
      <c r="CG55" s="1314"/>
      <c r="CH55" s="1314"/>
      <c r="CI55" s="1314"/>
      <c r="CJ55" s="1314"/>
      <c r="CK55" s="1314"/>
      <c r="CL55" s="1314"/>
      <c r="CM55" s="1314"/>
      <c r="CN55" s="1314">
        <v>53.2</v>
      </c>
      <c r="CO55" s="1314"/>
      <c r="CP55" s="1314"/>
      <c r="CQ55" s="1314"/>
      <c r="CR55" s="1314"/>
      <c r="CS55" s="1314"/>
      <c r="CT55" s="1314"/>
      <c r="CU55" s="1314"/>
      <c r="CV55" s="1314">
        <v>47.9</v>
      </c>
      <c r="CW55" s="1314"/>
      <c r="CX55" s="1314"/>
      <c r="CY55" s="1314"/>
      <c r="CZ55" s="1314"/>
      <c r="DA55" s="1314"/>
      <c r="DB55" s="1314"/>
      <c r="DC55" s="1314"/>
    </row>
    <row r="56" spans="1:109" ht="13.5" x14ac:dyDescent="0.15">
      <c r="A56" s="401"/>
      <c r="B56" s="386"/>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3"/>
      <c r="BC56" s="1323"/>
      <c r="BD56" s="1323"/>
      <c r="BE56" s="1323"/>
      <c r="BF56" s="1323"/>
      <c r="BG56" s="1323"/>
      <c r="BH56" s="1323"/>
      <c r="BI56" s="1323"/>
      <c r="BJ56" s="1323"/>
      <c r="BK56" s="1323"/>
      <c r="BL56" s="1323"/>
      <c r="BM56" s="1323"/>
      <c r="BN56" s="1323"/>
      <c r="BO56" s="132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1" customFormat="1" ht="13.5" x14ac:dyDescent="0.15">
      <c r="B57" s="407"/>
      <c r="G57" s="1315"/>
      <c r="H57" s="1315"/>
      <c r="I57" s="1325"/>
      <c r="J57" s="1325"/>
      <c r="K57" s="1321"/>
      <c r="L57" s="1321"/>
      <c r="M57" s="1321"/>
      <c r="N57" s="1321"/>
      <c r="AM57" s="385"/>
      <c r="AN57" s="1319"/>
      <c r="AO57" s="1319"/>
      <c r="AP57" s="1319"/>
      <c r="AQ57" s="1319"/>
      <c r="AR57" s="1319"/>
      <c r="AS57" s="1319"/>
      <c r="AT57" s="1319"/>
      <c r="AU57" s="1319"/>
      <c r="AV57" s="1319"/>
      <c r="AW57" s="1319"/>
      <c r="AX57" s="1319"/>
      <c r="AY57" s="1319"/>
      <c r="AZ57" s="1319"/>
      <c r="BA57" s="1319"/>
      <c r="BB57" s="1323" t="s">
        <v>612</v>
      </c>
      <c r="BC57" s="1323"/>
      <c r="BD57" s="1323"/>
      <c r="BE57" s="1323"/>
      <c r="BF57" s="1323"/>
      <c r="BG57" s="1323"/>
      <c r="BH57" s="1323"/>
      <c r="BI57" s="1323"/>
      <c r="BJ57" s="1323"/>
      <c r="BK57" s="1323"/>
      <c r="BL57" s="1323"/>
      <c r="BM57" s="1323"/>
      <c r="BN57" s="1323"/>
      <c r="BO57" s="1323"/>
      <c r="BP57" s="1324"/>
      <c r="BQ57" s="1314"/>
      <c r="BR57" s="1314"/>
      <c r="BS57" s="1314"/>
      <c r="BT57" s="1314"/>
      <c r="BU57" s="1314"/>
      <c r="BV57" s="1314"/>
      <c r="BW57" s="1314"/>
      <c r="BX57" s="1314">
        <v>52.9</v>
      </c>
      <c r="BY57" s="1314"/>
      <c r="BZ57" s="1314"/>
      <c r="CA57" s="1314"/>
      <c r="CB57" s="1314"/>
      <c r="CC57" s="1314"/>
      <c r="CD57" s="1314"/>
      <c r="CE57" s="1314"/>
      <c r="CF57" s="1314">
        <v>58.3</v>
      </c>
      <c r="CG57" s="1314"/>
      <c r="CH57" s="1314"/>
      <c r="CI57" s="1314"/>
      <c r="CJ57" s="1314"/>
      <c r="CK57" s="1314"/>
      <c r="CL57" s="1314"/>
      <c r="CM57" s="1314"/>
      <c r="CN57" s="1314">
        <v>59.6</v>
      </c>
      <c r="CO57" s="1314"/>
      <c r="CP57" s="1314"/>
      <c r="CQ57" s="1314"/>
      <c r="CR57" s="1314"/>
      <c r="CS57" s="1314"/>
      <c r="CT57" s="1314"/>
      <c r="CU57" s="1314"/>
      <c r="CV57" s="1314">
        <v>60.5</v>
      </c>
      <c r="CW57" s="1314"/>
      <c r="CX57" s="1314"/>
      <c r="CY57" s="1314"/>
      <c r="CZ57" s="1314"/>
      <c r="DA57" s="1314"/>
      <c r="DB57" s="1314"/>
      <c r="DC57" s="1314"/>
      <c r="DD57" s="412"/>
      <c r="DE57" s="407"/>
    </row>
    <row r="58" spans="1:109" s="401" customFormat="1" ht="13.5" x14ac:dyDescent="0.15">
      <c r="A58" s="385"/>
      <c r="B58" s="407"/>
      <c r="G58" s="1315"/>
      <c r="H58" s="1315"/>
      <c r="I58" s="1325"/>
      <c r="J58" s="1325"/>
      <c r="K58" s="1321"/>
      <c r="L58" s="1321"/>
      <c r="M58" s="1321"/>
      <c r="N58" s="1321"/>
      <c r="AM58" s="385"/>
      <c r="AN58" s="1319"/>
      <c r="AO58" s="1319"/>
      <c r="AP58" s="1319"/>
      <c r="AQ58" s="1319"/>
      <c r="AR58" s="1319"/>
      <c r="AS58" s="1319"/>
      <c r="AT58" s="1319"/>
      <c r="AU58" s="1319"/>
      <c r="AV58" s="1319"/>
      <c r="AW58" s="1319"/>
      <c r="AX58" s="1319"/>
      <c r="AY58" s="1319"/>
      <c r="AZ58" s="1319"/>
      <c r="BA58" s="1319"/>
      <c r="BB58" s="1323"/>
      <c r="BC58" s="1323"/>
      <c r="BD58" s="1323"/>
      <c r="BE58" s="1323"/>
      <c r="BF58" s="1323"/>
      <c r="BG58" s="1323"/>
      <c r="BH58" s="1323"/>
      <c r="BI58" s="1323"/>
      <c r="BJ58" s="1323"/>
      <c r="BK58" s="1323"/>
      <c r="BL58" s="1323"/>
      <c r="BM58" s="1323"/>
      <c r="BN58" s="1323"/>
      <c r="BO58" s="132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611</v>
      </c>
    </row>
    <row r="64" spans="1:109" ht="13.5" x14ac:dyDescent="0.15">
      <c r="B64" s="386"/>
      <c r="G64" s="402"/>
      <c r="I64" s="404"/>
      <c r="J64" s="404"/>
      <c r="K64" s="404"/>
      <c r="L64" s="404"/>
      <c r="M64" s="404"/>
      <c r="N64" s="403"/>
      <c r="AM64" s="402"/>
      <c r="AN64" s="402" t="s">
        <v>610</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5" t="s">
        <v>609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608</v>
      </c>
    </row>
    <row r="72" spans="2:107" ht="13.5" x14ac:dyDescent="0.15">
      <c r="B72" s="386"/>
      <c r="G72" s="1315"/>
      <c r="H72" s="1315"/>
      <c r="I72" s="1315"/>
      <c r="J72" s="1315"/>
      <c r="K72" s="395"/>
      <c r="L72" s="395"/>
      <c r="M72" s="394"/>
      <c r="N72" s="39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560</v>
      </c>
      <c r="BQ72" s="1319"/>
      <c r="BR72" s="1319"/>
      <c r="BS72" s="1319"/>
      <c r="BT72" s="1319"/>
      <c r="BU72" s="1319"/>
      <c r="BV72" s="1319"/>
      <c r="BW72" s="1319"/>
      <c r="BX72" s="1319" t="s">
        <v>561</v>
      </c>
      <c r="BY72" s="1319"/>
      <c r="BZ72" s="1319"/>
      <c r="CA72" s="1319"/>
      <c r="CB72" s="1319"/>
      <c r="CC72" s="1319"/>
      <c r="CD72" s="1319"/>
      <c r="CE72" s="1319"/>
      <c r="CF72" s="1319" t="s">
        <v>562</v>
      </c>
      <c r="CG72" s="1319"/>
      <c r="CH72" s="1319"/>
      <c r="CI72" s="1319"/>
      <c r="CJ72" s="1319"/>
      <c r="CK72" s="1319"/>
      <c r="CL72" s="1319"/>
      <c r="CM72" s="1319"/>
      <c r="CN72" s="1319" t="s">
        <v>563</v>
      </c>
      <c r="CO72" s="1319"/>
      <c r="CP72" s="1319"/>
      <c r="CQ72" s="1319"/>
      <c r="CR72" s="1319"/>
      <c r="CS72" s="1319"/>
      <c r="CT72" s="1319"/>
      <c r="CU72" s="1319"/>
      <c r="CV72" s="1319" t="s">
        <v>564</v>
      </c>
      <c r="CW72" s="1319"/>
      <c r="CX72" s="1319"/>
      <c r="CY72" s="1319"/>
      <c r="CZ72" s="1319"/>
      <c r="DA72" s="1319"/>
      <c r="DB72" s="1319"/>
      <c r="DC72" s="1319"/>
    </row>
    <row r="73" spans="2:107" ht="13.5" x14ac:dyDescent="0.15">
      <c r="B73" s="386"/>
      <c r="G73" s="1320"/>
      <c r="H73" s="1320"/>
      <c r="I73" s="1320"/>
      <c r="J73" s="1320"/>
      <c r="K73" s="1326"/>
      <c r="L73" s="1326"/>
      <c r="M73" s="1326"/>
      <c r="N73" s="1326"/>
      <c r="AM73" s="393"/>
      <c r="AN73" s="1323" t="s">
        <v>607</v>
      </c>
      <c r="AO73" s="1323"/>
      <c r="AP73" s="1323"/>
      <c r="AQ73" s="1323"/>
      <c r="AR73" s="1323"/>
      <c r="AS73" s="1323"/>
      <c r="AT73" s="1323"/>
      <c r="AU73" s="1323"/>
      <c r="AV73" s="1323"/>
      <c r="AW73" s="1323"/>
      <c r="AX73" s="1323"/>
      <c r="AY73" s="1323"/>
      <c r="AZ73" s="1323"/>
      <c r="BA73" s="1323"/>
      <c r="BB73" s="1323" t="s">
        <v>605</v>
      </c>
      <c r="BC73" s="1323"/>
      <c r="BD73" s="1323"/>
      <c r="BE73" s="1323"/>
      <c r="BF73" s="1323"/>
      <c r="BG73" s="1323"/>
      <c r="BH73" s="1323"/>
      <c r="BI73" s="1323"/>
      <c r="BJ73" s="1323"/>
      <c r="BK73" s="1323"/>
      <c r="BL73" s="1323"/>
      <c r="BM73" s="1323"/>
      <c r="BN73" s="1323"/>
      <c r="BO73" s="1323"/>
      <c r="BP73" s="1314">
        <v>57.1</v>
      </c>
      <c r="BQ73" s="1314"/>
      <c r="BR73" s="1314"/>
      <c r="BS73" s="1314"/>
      <c r="BT73" s="1314"/>
      <c r="BU73" s="1314"/>
      <c r="BV73" s="1314"/>
      <c r="BW73" s="1314"/>
      <c r="BX73" s="1314">
        <v>48.1</v>
      </c>
      <c r="BY73" s="1314"/>
      <c r="BZ73" s="1314"/>
      <c r="CA73" s="1314"/>
      <c r="CB73" s="1314"/>
      <c r="CC73" s="1314"/>
      <c r="CD73" s="1314"/>
      <c r="CE73" s="1314"/>
      <c r="CF73" s="1314">
        <v>30.6</v>
      </c>
      <c r="CG73" s="1314"/>
      <c r="CH73" s="1314"/>
      <c r="CI73" s="1314"/>
      <c r="CJ73" s="1314"/>
      <c r="CK73" s="1314"/>
      <c r="CL73" s="1314"/>
      <c r="CM73" s="1314"/>
      <c r="CN73" s="1314">
        <v>35.4</v>
      </c>
      <c r="CO73" s="1314"/>
      <c r="CP73" s="1314"/>
      <c r="CQ73" s="1314"/>
      <c r="CR73" s="1314"/>
      <c r="CS73" s="1314"/>
      <c r="CT73" s="1314"/>
      <c r="CU73" s="1314"/>
      <c r="CV73" s="1314">
        <v>16.100000000000001</v>
      </c>
      <c r="CW73" s="1314"/>
      <c r="CX73" s="1314"/>
      <c r="CY73" s="1314"/>
      <c r="CZ73" s="1314"/>
      <c r="DA73" s="1314"/>
      <c r="DB73" s="1314"/>
      <c r="DC73" s="1314"/>
    </row>
    <row r="74" spans="2:107" ht="13.5" x14ac:dyDescent="0.15">
      <c r="B74" s="386"/>
      <c r="G74" s="1320"/>
      <c r="H74" s="1320"/>
      <c r="I74" s="1320"/>
      <c r="J74" s="1320"/>
      <c r="K74" s="1326"/>
      <c r="L74" s="1326"/>
      <c r="M74" s="1326"/>
      <c r="N74" s="1326"/>
      <c r="AM74" s="39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5" x14ac:dyDescent="0.15">
      <c r="B75" s="386"/>
      <c r="G75" s="1320"/>
      <c r="H75" s="1320"/>
      <c r="I75" s="1315"/>
      <c r="J75" s="1315"/>
      <c r="K75" s="1321"/>
      <c r="L75" s="1321"/>
      <c r="M75" s="1321"/>
      <c r="N75" s="1321"/>
      <c r="AM75" s="393"/>
      <c r="AN75" s="1323"/>
      <c r="AO75" s="1323"/>
      <c r="AP75" s="1323"/>
      <c r="AQ75" s="1323"/>
      <c r="AR75" s="1323"/>
      <c r="AS75" s="1323"/>
      <c r="AT75" s="1323"/>
      <c r="AU75" s="1323"/>
      <c r="AV75" s="1323"/>
      <c r="AW75" s="1323"/>
      <c r="AX75" s="1323"/>
      <c r="AY75" s="1323"/>
      <c r="AZ75" s="1323"/>
      <c r="BA75" s="1323"/>
      <c r="BB75" s="1323" t="s">
        <v>604</v>
      </c>
      <c r="BC75" s="1323"/>
      <c r="BD75" s="1323"/>
      <c r="BE75" s="1323"/>
      <c r="BF75" s="1323"/>
      <c r="BG75" s="1323"/>
      <c r="BH75" s="1323"/>
      <c r="BI75" s="1323"/>
      <c r="BJ75" s="1323"/>
      <c r="BK75" s="1323"/>
      <c r="BL75" s="1323"/>
      <c r="BM75" s="1323"/>
      <c r="BN75" s="1323"/>
      <c r="BO75" s="1323"/>
      <c r="BP75" s="1314">
        <v>8.9</v>
      </c>
      <c r="BQ75" s="1314"/>
      <c r="BR75" s="1314"/>
      <c r="BS75" s="1314"/>
      <c r="BT75" s="1314"/>
      <c r="BU75" s="1314"/>
      <c r="BV75" s="1314"/>
      <c r="BW75" s="1314"/>
      <c r="BX75" s="1314">
        <v>7.7</v>
      </c>
      <c r="BY75" s="1314"/>
      <c r="BZ75" s="1314"/>
      <c r="CA75" s="1314"/>
      <c r="CB75" s="1314"/>
      <c r="CC75" s="1314"/>
      <c r="CD75" s="1314"/>
      <c r="CE75" s="1314"/>
      <c r="CF75" s="1314">
        <v>7</v>
      </c>
      <c r="CG75" s="1314"/>
      <c r="CH75" s="1314"/>
      <c r="CI75" s="1314"/>
      <c r="CJ75" s="1314"/>
      <c r="CK75" s="1314"/>
      <c r="CL75" s="1314"/>
      <c r="CM75" s="1314"/>
      <c r="CN75" s="1314">
        <v>6.8</v>
      </c>
      <c r="CO75" s="1314"/>
      <c r="CP75" s="1314"/>
      <c r="CQ75" s="1314"/>
      <c r="CR75" s="1314"/>
      <c r="CS75" s="1314"/>
      <c r="CT75" s="1314"/>
      <c r="CU75" s="1314"/>
      <c r="CV75" s="1314">
        <v>7.1</v>
      </c>
      <c r="CW75" s="1314"/>
      <c r="CX75" s="1314"/>
      <c r="CY75" s="1314"/>
      <c r="CZ75" s="1314"/>
      <c r="DA75" s="1314"/>
      <c r="DB75" s="1314"/>
      <c r="DC75" s="1314"/>
    </row>
    <row r="76" spans="2:107" ht="13.5" x14ac:dyDescent="0.15">
      <c r="B76" s="386"/>
      <c r="G76" s="1320"/>
      <c r="H76" s="1320"/>
      <c r="I76" s="1315"/>
      <c r="J76" s="1315"/>
      <c r="K76" s="1321"/>
      <c r="L76" s="1321"/>
      <c r="M76" s="1321"/>
      <c r="N76" s="1321"/>
      <c r="AM76" s="39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5" x14ac:dyDescent="0.15">
      <c r="B77" s="386"/>
      <c r="G77" s="1315"/>
      <c r="H77" s="1315"/>
      <c r="I77" s="1315"/>
      <c r="J77" s="1315"/>
      <c r="K77" s="1326"/>
      <c r="L77" s="1326"/>
      <c r="M77" s="1326"/>
      <c r="N77" s="1326"/>
      <c r="AN77" s="1319" t="s">
        <v>606</v>
      </c>
      <c r="AO77" s="1319"/>
      <c r="AP77" s="1319"/>
      <c r="AQ77" s="1319"/>
      <c r="AR77" s="1319"/>
      <c r="AS77" s="1319"/>
      <c r="AT77" s="1319"/>
      <c r="AU77" s="1319"/>
      <c r="AV77" s="1319"/>
      <c r="AW77" s="1319"/>
      <c r="AX77" s="1319"/>
      <c r="AY77" s="1319"/>
      <c r="AZ77" s="1319"/>
      <c r="BA77" s="1319"/>
      <c r="BB77" s="1323" t="s">
        <v>605</v>
      </c>
      <c r="BC77" s="1323"/>
      <c r="BD77" s="1323"/>
      <c r="BE77" s="1323"/>
      <c r="BF77" s="1323"/>
      <c r="BG77" s="1323"/>
      <c r="BH77" s="1323"/>
      <c r="BI77" s="1323"/>
      <c r="BJ77" s="1323"/>
      <c r="BK77" s="1323"/>
      <c r="BL77" s="1323"/>
      <c r="BM77" s="1323"/>
      <c r="BN77" s="1323"/>
      <c r="BO77" s="1323"/>
      <c r="BP77" s="1314">
        <v>60.8</v>
      </c>
      <c r="BQ77" s="1314"/>
      <c r="BR77" s="1314"/>
      <c r="BS77" s="1314"/>
      <c r="BT77" s="1314"/>
      <c r="BU77" s="1314"/>
      <c r="BV77" s="1314"/>
      <c r="BW77" s="1314"/>
      <c r="BX77" s="1314">
        <v>58.5</v>
      </c>
      <c r="BY77" s="1314"/>
      <c r="BZ77" s="1314"/>
      <c r="CA77" s="1314"/>
      <c r="CB77" s="1314"/>
      <c r="CC77" s="1314"/>
      <c r="CD77" s="1314"/>
      <c r="CE77" s="1314"/>
      <c r="CF77" s="1314">
        <v>54.6</v>
      </c>
      <c r="CG77" s="1314"/>
      <c r="CH77" s="1314"/>
      <c r="CI77" s="1314"/>
      <c r="CJ77" s="1314"/>
      <c r="CK77" s="1314"/>
      <c r="CL77" s="1314"/>
      <c r="CM77" s="1314"/>
      <c r="CN77" s="1314">
        <v>53.2</v>
      </c>
      <c r="CO77" s="1314"/>
      <c r="CP77" s="1314"/>
      <c r="CQ77" s="1314"/>
      <c r="CR77" s="1314"/>
      <c r="CS77" s="1314"/>
      <c r="CT77" s="1314"/>
      <c r="CU77" s="1314"/>
      <c r="CV77" s="1314">
        <v>47.9</v>
      </c>
      <c r="CW77" s="1314"/>
      <c r="CX77" s="1314"/>
      <c r="CY77" s="1314"/>
      <c r="CZ77" s="1314"/>
      <c r="DA77" s="1314"/>
      <c r="DB77" s="1314"/>
      <c r="DC77" s="1314"/>
    </row>
    <row r="78" spans="2:107" ht="13.5" x14ac:dyDescent="0.15">
      <c r="B78" s="386"/>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3"/>
      <c r="BC78" s="1323"/>
      <c r="BD78" s="1323"/>
      <c r="BE78" s="1323"/>
      <c r="BF78" s="1323"/>
      <c r="BG78" s="1323"/>
      <c r="BH78" s="1323"/>
      <c r="BI78" s="1323"/>
      <c r="BJ78" s="1323"/>
      <c r="BK78" s="1323"/>
      <c r="BL78" s="1323"/>
      <c r="BM78" s="1323"/>
      <c r="BN78" s="1323"/>
      <c r="BO78" s="132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5" x14ac:dyDescent="0.15">
      <c r="B79" s="386"/>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3" t="s">
        <v>604</v>
      </c>
      <c r="BC79" s="1323"/>
      <c r="BD79" s="1323"/>
      <c r="BE79" s="1323"/>
      <c r="BF79" s="1323"/>
      <c r="BG79" s="1323"/>
      <c r="BH79" s="1323"/>
      <c r="BI79" s="1323"/>
      <c r="BJ79" s="1323"/>
      <c r="BK79" s="1323"/>
      <c r="BL79" s="1323"/>
      <c r="BM79" s="1323"/>
      <c r="BN79" s="1323"/>
      <c r="BO79" s="1323"/>
      <c r="BP79" s="1314">
        <v>11.1</v>
      </c>
      <c r="BQ79" s="1314"/>
      <c r="BR79" s="1314"/>
      <c r="BS79" s="1314"/>
      <c r="BT79" s="1314"/>
      <c r="BU79" s="1314"/>
      <c r="BV79" s="1314"/>
      <c r="BW79" s="1314"/>
      <c r="BX79" s="1314">
        <v>10.7</v>
      </c>
      <c r="BY79" s="1314"/>
      <c r="BZ79" s="1314"/>
      <c r="CA79" s="1314"/>
      <c r="CB79" s="1314"/>
      <c r="CC79" s="1314"/>
      <c r="CD79" s="1314"/>
      <c r="CE79" s="1314"/>
      <c r="CF79" s="1314">
        <v>10</v>
      </c>
      <c r="CG79" s="1314"/>
      <c r="CH79" s="1314"/>
      <c r="CI79" s="1314"/>
      <c r="CJ79" s="1314"/>
      <c r="CK79" s="1314"/>
      <c r="CL79" s="1314"/>
      <c r="CM79" s="1314"/>
      <c r="CN79" s="1314">
        <v>9.8000000000000007</v>
      </c>
      <c r="CO79" s="1314"/>
      <c r="CP79" s="1314"/>
      <c r="CQ79" s="1314"/>
      <c r="CR79" s="1314"/>
      <c r="CS79" s="1314"/>
      <c r="CT79" s="1314"/>
      <c r="CU79" s="1314"/>
      <c r="CV79" s="1314">
        <v>9.6</v>
      </c>
      <c r="CW79" s="1314"/>
      <c r="CX79" s="1314"/>
      <c r="CY79" s="1314"/>
      <c r="CZ79" s="1314"/>
      <c r="DA79" s="1314"/>
      <c r="DB79" s="1314"/>
      <c r="DC79" s="1314"/>
    </row>
    <row r="80" spans="2:107" ht="13.5" x14ac:dyDescent="0.15">
      <c r="B80" s="386"/>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3"/>
      <c r="BC80" s="1323"/>
      <c r="BD80" s="1323"/>
      <c r="BE80" s="1323"/>
      <c r="BF80" s="1323"/>
      <c r="BG80" s="1323"/>
      <c r="BH80" s="1323"/>
      <c r="BI80" s="1323"/>
      <c r="BJ80" s="1323"/>
      <c r="BK80" s="1323"/>
      <c r="BL80" s="1323"/>
      <c r="BM80" s="1323"/>
      <c r="BN80" s="1323"/>
      <c r="BO80" s="132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Gd8v1IjNiOjJISnNGKCdW1rDYj4JjhgQo6C9zscSZ6fQaXNfZbQQd9x1dF19xPDJPCBt5rV3SyB09eh1EgN3g==" saltValue="ztxxwXiCmQckvigF2kb3gg=="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44" zoomScaleNormal="10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aO72V1X+xDe3AoJoUHZOn3lR70jJ7OUTLvjeqwOPVtLRBWLkepWKXBV0DFdPELkm16i69HhkpSxAnhH5zJYYg==" saltValue="VPnEPIcjQwTfX03+j+aD2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g0kAzadzhO4Y+ar+s5TtNBgGDz3erXNkg5FX2nRfj5L45OXg1/gdAp3txz5mHKVbkPX9ESbLu+0wM6d8fJJSg==" saltValue="tSpOrhuhnD/rH0RMdJsJ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75142</v>
      </c>
      <c r="E3" s="161"/>
      <c r="F3" s="162">
        <v>106614</v>
      </c>
      <c r="G3" s="163"/>
      <c r="H3" s="164"/>
    </row>
    <row r="4" spans="1:8" x14ac:dyDescent="0.15">
      <c r="A4" s="165"/>
      <c r="B4" s="166"/>
      <c r="C4" s="167"/>
      <c r="D4" s="168">
        <v>13059</v>
      </c>
      <c r="E4" s="169"/>
      <c r="F4" s="170">
        <v>45545</v>
      </c>
      <c r="G4" s="171"/>
      <c r="H4" s="172"/>
    </row>
    <row r="5" spans="1:8" x14ac:dyDescent="0.15">
      <c r="A5" s="153" t="s">
        <v>552</v>
      </c>
      <c r="B5" s="158"/>
      <c r="C5" s="159"/>
      <c r="D5" s="160">
        <v>102954</v>
      </c>
      <c r="E5" s="161"/>
      <c r="F5" s="162">
        <v>85459</v>
      </c>
      <c r="G5" s="163"/>
      <c r="H5" s="164"/>
    </row>
    <row r="6" spans="1:8" x14ac:dyDescent="0.15">
      <c r="A6" s="165"/>
      <c r="B6" s="166"/>
      <c r="C6" s="167"/>
      <c r="D6" s="168">
        <v>12513</v>
      </c>
      <c r="E6" s="169"/>
      <c r="F6" s="170">
        <v>44378</v>
      </c>
      <c r="G6" s="171"/>
      <c r="H6" s="172"/>
    </row>
    <row r="7" spans="1:8" x14ac:dyDescent="0.15">
      <c r="A7" s="153" t="s">
        <v>553</v>
      </c>
      <c r="B7" s="158"/>
      <c r="C7" s="159"/>
      <c r="D7" s="160">
        <v>101724</v>
      </c>
      <c r="E7" s="161"/>
      <c r="F7" s="162">
        <v>83280</v>
      </c>
      <c r="G7" s="163"/>
      <c r="H7" s="164"/>
    </row>
    <row r="8" spans="1:8" x14ac:dyDescent="0.15">
      <c r="A8" s="165"/>
      <c r="B8" s="166"/>
      <c r="C8" s="167"/>
      <c r="D8" s="168">
        <v>13338</v>
      </c>
      <c r="E8" s="169"/>
      <c r="F8" s="170">
        <v>43123</v>
      </c>
      <c r="G8" s="171"/>
      <c r="H8" s="172"/>
    </row>
    <row r="9" spans="1:8" x14ac:dyDescent="0.15">
      <c r="A9" s="153" t="s">
        <v>554</v>
      </c>
      <c r="B9" s="158"/>
      <c r="C9" s="159"/>
      <c r="D9" s="160">
        <v>86569</v>
      </c>
      <c r="E9" s="161"/>
      <c r="F9" s="162">
        <v>88968</v>
      </c>
      <c r="G9" s="163"/>
      <c r="H9" s="164"/>
    </row>
    <row r="10" spans="1:8" x14ac:dyDescent="0.15">
      <c r="A10" s="165"/>
      <c r="B10" s="166"/>
      <c r="C10" s="167"/>
      <c r="D10" s="168">
        <v>32383</v>
      </c>
      <c r="E10" s="169"/>
      <c r="F10" s="170">
        <v>45482</v>
      </c>
      <c r="G10" s="171"/>
      <c r="H10" s="172"/>
    </row>
    <row r="11" spans="1:8" x14ac:dyDescent="0.15">
      <c r="A11" s="153" t="s">
        <v>555</v>
      </c>
      <c r="B11" s="158"/>
      <c r="C11" s="159"/>
      <c r="D11" s="160">
        <v>71095</v>
      </c>
      <c r="E11" s="161"/>
      <c r="F11" s="162">
        <v>85173</v>
      </c>
      <c r="G11" s="163"/>
      <c r="H11" s="164"/>
    </row>
    <row r="12" spans="1:8" x14ac:dyDescent="0.15">
      <c r="A12" s="165"/>
      <c r="B12" s="166"/>
      <c r="C12" s="173"/>
      <c r="D12" s="168">
        <v>10092</v>
      </c>
      <c r="E12" s="169"/>
      <c r="F12" s="170">
        <v>43913</v>
      </c>
      <c r="G12" s="171"/>
      <c r="H12" s="172"/>
    </row>
    <row r="13" spans="1:8" x14ac:dyDescent="0.15">
      <c r="A13" s="153"/>
      <c r="B13" s="158"/>
      <c r="C13" s="174"/>
      <c r="D13" s="175">
        <v>87497</v>
      </c>
      <c r="E13" s="176"/>
      <c r="F13" s="177">
        <v>89899</v>
      </c>
      <c r="G13" s="178"/>
      <c r="H13" s="164"/>
    </row>
    <row r="14" spans="1:8" x14ac:dyDescent="0.15">
      <c r="A14" s="165"/>
      <c r="B14" s="166"/>
      <c r="C14" s="167"/>
      <c r="D14" s="168">
        <v>16277</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3.29</v>
      </c>
      <c r="C19" s="179">
        <f>ROUND(VALUE(SUBSTITUTE(実質収支比率等に係る経年分析!G$48,"▲","-")),2)</f>
        <v>4.37</v>
      </c>
      <c r="D19" s="179">
        <f>ROUND(VALUE(SUBSTITUTE(実質収支比率等に係る経年分析!H$48,"▲","-")),2)</f>
        <v>5.07</v>
      </c>
      <c r="E19" s="179">
        <f>ROUND(VALUE(SUBSTITUTE(実質収支比率等に係る経年分析!I$48,"▲","-")),2)</f>
        <v>8</v>
      </c>
      <c r="F19" s="179">
        <f>ROUND(VALUE(SUBSTITUTE(実質収支比率等に係る経年分析!J$48,"▲","-")),2)</f>
        <v>4.05</v>
      </c>
    </row>
    <row r="20" spans="1:11" x14ac:dyDescent="0.15">
      <c r="A20" s="179" t="s">
        <v>55</v>
      </c>
      <c r="B20" s="179">
        <f>ROUND(VALUE(SUBSTITUTE(実質収支比率等に係る経年分析!F$47,"▲","-")),2)</f>
        <v>18.57</v>
      </c>
      <c r="C20" s="179">
        <f>ROUND(VALUE(SUBSTITUTE(実質収支比率等に係る経年分析!G$47,"▲","-")),2)</f>
        <v>20.59</v>
      </c>
      <c r="D20" s="179">
        <f>ROUND(VALUE(SUBSTITUTE(実質収支比率等に係る経年分析!H$47,"▲","-")),2)</f>
        <v>21.99</v>
      </c>
      <c r="E20" s="179">
        <f>ROUND(VALUE(SUBSTITUTE(実質収支比率等に係る経年分析!I$47,"▲","-")),2)</f>
        <v>24.13</v>
      </c>
      <c r="F20" s="179">
        <f>ROUND(VALUE(SUBSTITUTE(実質収支比率等に係る経年分析!J$47,"▲","-")),2)</f>
        <v>27.89</v>
      </c>
    </row>
    <row r="21" spans="1:11" x14ac:dyDescent="0.15">
      <c r="A21" s="179" t="s">
        <v>56</v>
      </c>
      <c r="B21" s="179">
        <f>IF(ISNUMBER(VALUE(SUBSTITUTE(実質収支比率等に係る経年分析!F$49,"▲","-"))),ROUND(VALUE(SUBSTITUTE(実質収支比率等に係る経年分析!F$49,"▲","-")),2),NA())</f>
        <v>0.91</v>
      </c>
      <c r="C21" s="179">
        <f>IF(ISNUMBER(VALUE(SUBSTITUTE(実質収支比率等に係る経年分析!G$49,"▲","-"))),ROUND(VALUE(SUBSTITUTE(実質収支比率等に係る経年分析!G$49,"▲","-")),2),NA())</f>
        <v>3.59</v>
      </c>
      <c r="D21" s="179">
        <f>IF(ISNUMBER(VALUE(SUBSTITUTE(実質収支比率等に係る経年分析!H$49,"▲","-"))),ROUND(VALUE(SUBSTITUTE(実質収支比率等に係る経年分析!H$49,"▲","-")),2),NA())</f>
        <v>3.05</v>
      </c>
      <c r="E21" s="179">
        <f>IF(ISNUMBER(VALUE(SUBSTITUTE(実質収支比率等に係る経年分析!I$49,"▲","-"))),ROUND(VALUE(SUBSTITUTE(実質収支比率等に係る経年分析!I$49,"▲","-")),2),NA())</f>
        <v>5.55</v>
      </c>
      <c r="F21" s="179">
        <f>IF(ISNUMBER(VALUE(SUBSTITUTE(実質収支比率等に係る経年分析!J$49,"▲","-"))),ROUND(VALUE(SUBSTITUTE(実質収支比率等に係る経年分析!J$49,"▲","-")),2),NA())</f>
        <v>0.04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港湾事業特別会計（普通会計）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石垣都市計画土地区画整理事業特別会計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0.18</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0.28000000000000003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0.65</v>
      </c>
    </row>
    <row r="32" spans="1:11" x14ac:dyDescent="0.15">
      <c r="A32" s="180" t="str">
        <f>IF(連結実質赤字比率に係る赤字・黒字の構成分析!C$38="",NA(),連結実質赤字比率に係る赤字・黒字の構成分析!C$38)</f>
        <v>国民健康保険事業特別会計</v>
      </c>
      <c r="B32" s="180">
        <f>IF(ROUND(VALUE(SUBSTITUTE(連結実質赤字比率に係る赤字・黒字の構成分析!F$38,"▲", "-")), 2) &lt; 0, ABS(ROUND(VALUE(SUBSTITUTE(連結実質赤字比率に係る赤字・黒字の構成分析!F$38,"▲", "-")), 2)), NA())</f>
        <v>3.88</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1.3</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0.97</v>
      </c>
    </row>
    <row r="33" spans="1:16" x14ac:dyDescent="0.15">
      <c r="A33" s="180" t="str">
        <f>IF(連結実質赤字比率に係る赤字・黒字の構成分析!C$37="",NA(),連結実質赤字比率に係る赤字・黒字の構成分析!C$37)</f>
        <v>港湾事業特別会計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1.1000000000000001</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1.1000000000000001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1.1599999999999999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4.2699999999999996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7.71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3.82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4.95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9.74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10.76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13.63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1600</v>
      </c>
      <c r="E42" s="181"/>
      <c r="F42" s="181"/>
      <c r="G42" s="181">
        <f>'実質公債費比率（分子）の構造'!L$52</f>
        <v>1602</v>
      </c>
      <c r="H42" s="181"/>
      <c r="I42" s="181"/>
      <c r="J42" s="181">
        <f>'実質公債費比率（分子）の構造'!M$52</f>
        <v>1567</v>
      </c>
      <c r="K42" s="181"/>
      <c r="L42" s="181"/>
      <c r="M42" s="181">
        <f>'実質公債費比率（分子）の構造'!N$52</f>
        <v>1631</v>
      </c>
      <c r="N42" s="181"/>
      <c r="O42" s="181"/>
      <c r="P42" s="181">
        <f>'実質公債費比率（分子）の構造'!O$52</f>
        <v>1662</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31</v>
      </c>
      <c r="C44" s="181"/>
      <c r="D44" s="181"/>
      <c r="E44" s="181">
        <f>'実質公債費比率（分子）の構造'!L$50</f>
        <v>31</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270</v>
      </c>
      <c r="C46" s="181"/>
      <c r="D46" s="181"/>
      <c r="E46" s="181">
        <f>'実質公債費比率（分子）の構造'!L$48</f>
        <v>212</v>
      </c>
      <c r="F46" s="181"/>
      <c r="G46" s="181"/>
      <c r="H46" s="181">
        <f>'実質公債費比率（分子）の構造'!M$48</f>
        <v>269</v>
      </c>
      <c r="I46" s="181"/>
      <c r="J46" s="181"/>
      <c r="K46" s="181">
        <f>'実質公債費比率（分子）の構造'!N$48</f>
        <v>393</v>
      </c>
      <c r="L46" s="181"/>
      <c r="M46" s="181"/>
      <c r="N46" s="181">
        <f>'実質公債費比率（分子）の構造'!O$48</f>
        <v>467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2193</v>
      </c>
      <c r="C49" s="181"/>
      <c r="D49" s="181"/>
      <c r="E49" s="181">
        <f>'実質公債費比率（分子）の構造'!L$45</f>
        <v>2158</v>
      </c>
      <c r="F49" s="181"/>
      <c r="G49" s="181"/>
      <c r="H49" s="181">
        <f>'実質公債費比率（分子）の構造'!M$45</f>
        <v>2101</v>
      </c>
      <c r="I49" s="181"/>
      <c r="J49" s="181"/>
      <c r="K49" s="181">
        <f>'実質公債費比率（分子）の構造'!N$45</f>
        <v>2134</v>
      </c>
      <c r="L49" s="181"/>
      <c r="M49" s="181"/>
      <c r="N49" s="181">
        <f>'実質公債費比率（分子）の構造'!O$45</f>
        <v>2132</v>
      </c>
      <c r="O49" s="181"/>
      <c r="P49" s="181"/>
    </row>
    <row r="50" spans="1:16" x14ac:dyDescent="0.15">
      <c r="A50" s="181" t="s">
        <v>71</v>
      </c>
      <c r="B50" s="181" t="e">
        <f>NA()</f>
        <v>#N/A</v>
      </c>
      <c r="C50" s="181">
        <f>IF(ISNUMBER('実質公債費比率（分子）の構造'!K$53),'実質公債費比率（分子）の構造'!K$53,NA())</f>
        <v>894</v>
      </c>
      <c r="D50" s="181" t="e">
        <f>NA()</f>
        <v>#N/A</v>
      </c>
      <c r="E50" s="181" t="e">
        <f>NA()</f>
        <v>#N/A</v>
      </c>
      <c r="F50" s="181">
        <f>IF(ISNUMBER('実質公債費比率（分子）の構造'!L$53),'実質公債費比率（分子）の構造'!L$53,NA())</f>
        <v>799</v>
      </c>
      <c r="G50" s="181" t="e">
        <f>NA()</f>
        <v>#N/A</v>
      </c>
      <c r="H50" s="181" t="e">
        <f>NA()</f>
        <v>#N/A</v>
      </c>
      <c r="I50" s="181">
        <f>IF(ISNUMBER('実質公債費比率（分子）の構造'!M$53),'実質公債費比率（分子）の構造'!M$53,NA())</f>
        <v>803</v>
      </c>
      <c r="J50" s="181" t="e">
        <f>NA()</f>
        <v>#N/A</v>
      </c>
      <c r="K50" s="181" t="e">
        <f>NA()</f>
        <v>#N/A</v>
      </c>
      <c r="L50" s="181">
        <f>IF(ISNUMBER('実質公債費比率（分子）の構造'!N$53),'実質公債費比率（分子）の構造'!N$53,NA())</f>
        <v>896</v>
      </c>
      <c r="M50" s="181" t="e">
        <f>NA()</f>
        <v>#N/A</v>
      </c>
      <c r="N50" s="181" t="e">
        <f>NA()</f>
        <v>#N/A</v>
      </c>
      <c r="O50" s="181">
        <f>IF(ISNUMBER('実質公債費比率（分子）の構造'!O$53),'実質公債費比率（分子）の構造'!O$53,NA())</f>
        <v>937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15706</v>
      </c>
      <c r="E56" s="180"/>
      <c r="F56" s="180"/>
      <c r="G56" s="180">
        <f>'将来負担比率（分子）の構造'!J$52</f>
        <v>15903</v>
      </c>
      <c r="H56" s="180"/>
      <c r="I56" s="180"/>
      <c r="J56" s="180">
        <f>'将来負担比率（分子）の構造'!K$52</f>
        <v>16559</v>
      </c>
      <c r="K56" s="180"/>
      <c r="L56" s="180"/>
      <c r="M56" s="180">
        <f>'将来負担比率（分子）の構造'!L$52</f>
        <v>16143</v>
      </c>
      <c r="N56" s="180"/>
      <c r="O56" s="180"/>
      <c r="P56" s="180">
        <f>'将来負担比率（分子）の構造'!M$52</f>
        <v>17833</v>
      </c>
    </row>
    <row r="57" spans="1:16" x14ac:dyDescent="0.15">
      <c r="A57" s="180" t="s">
        <v>42</v>
      </c>
      <c r="B57" s="180"/>
      <c r="C57" s="180"/>
      <c r="D57" s="180">
        <f>'将来負担比率（分子）の構造'!I$51</f>
        <v>464</v>
      </c>
      <c r="E57" s="180"/>
      <c r="F57" s="180"/>
      <c r="G57" s="180">
        <f>'将来負担比率（分子）の構造'!J$51</f>
        <v>368</v>
      </c>
      <c r="H57" s="180"/>
      <c r="I57" s="180"/>
      <c r="J57" s="180">
        <f>'将来負担比率（分子）の構造'!K$51</f>
        <v>312</v>
      </c>
      <c r="K57" s="180"/>
      <c r="L57" s="180"/>
      <c r="M57" s="180">
        <f>'将来負担比率（分子）の構造'!L$51</f>
        <v>303</v>
      </c>
      <c r="N57" s="180"/>
      <c r="O57" s="180"/>
      <c r="P57" s="180">
        <f>'将来負担比率（分子）の構造'!M$51</f>
        <v>310</v>
      </c>
    </row>
    <row r="58" spans="1:16" x14ac:dyDescent="0.15">
      <c r="A58" s="180" t="s">
        <v>41</v>
      </c>
      <c r="B58" s="180"/>
      <c r="C58" s="180"/>
      <c r="D58" s="180">
        <f>'将来負担比率（分子）の構造'!I$50</f>
        <v>4265</v>
      </c>
      <c r="E58" s="180"/>
      <c r="F58" s="180"/>
      <c r="G58" s="180">
        <f>'将来負担比率（分子）の構造'!J$50</f>
        <v>4834</v>
      </c>
      <c r="H58" s="180"/>
      <c r="I58" s="180"/>
      <c r="J58" s="180">
        <f>'将来負担比率（分子）の構造'!K$50</f>
        <v>5495</v>
      </c>
      <c r="K58" s="180"/>
      <c r="L58" s="180"/>
      <c r="M58" s="180">
        <f>'将来負担比率（分子）の構造'!L$50</f>
        <v>5655</v>
      </c>
      <c r="N58" s="180"/>
      <c r="O58" s="180"/>
      <c r="P58" s="180">
        <f>'将来負担比率（分子）の構造'!M$50</f>
        <v>6570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96</v>
      </c>
      <c r="C61" s="180"/>
      <c r="D61" s="180"/>
      <c r="E61" s="180">
        <f>'将来負担比率（分子）の構造'!J$46</f>
        <v>9</v>
      </c>
      <c r="F61" s="180"/>
      <c r="G61" s="180"/>
      <c r="H61" s="180">
        <f>'将来負担比率（分子）の構造'!K$46</f>
        <v>64</v>
      </c>
      <c r="I61" s="180"/>
      <c r="J61" s="180"/>
      <c r="K61" s="180">
        <f>'将来負担比率（分子）の構造'!L$46</f>
        <v>48</v>
      </c>
      <c r="L61" s="180"/>
      <c r="M61" s="180"/>
      <c r="N61" s="180">
        <f>'将来負担比率（分子）の構造'!M$46</f>
        <v>34</v>
      </c>
      <c r="O61" s="180"/>
      <c r="P61" s="180"/>
    </row>
    <row r="62" spans="1:16" x14ac:dyDescent="0.15">
      <c r="A62" s="180" t="s">
        <v>35</v>
      </c>
      <c r="B62" s="180">
        <f>'将来負担比率（分子）の構造'!I$45</f>
        <v>1542</v>
      </c>
      <c r="C62" s="180"/>
      <c r="D62" s="180"/>
      <c r="E62" s="180">
        <f>'将来負担比率（分子）の構造'!J$45</f>
        <v>1418</v>
      </c>
      <c r="F62" s="180"/>
      <c r="G62" s="180"/>
      <c r="H62" s="180">
        <f>'将来負担比率（分子）の構造'!K$45</f>
        <v>902</v>
      </c>
      <c r="I62" s="180"/>
      <c r="J62" s="180"/>
      <c r="K62" s="180">
        <f>'将来負担比率（分子）の構造'!L$45</f>
        <v>824</v>
      </c>
      <c r="L62" s="180"/>
      <c r="M62" s="180"/>
      <c r="N62" s="180">
        <f>'将来負担比率（分子）の構造'!M$45</f>
        <v>616</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4391</v>
      </c>
      <c r="C64" s="180"/>
      <c r="D64" s="180"/>
      <c r="E64" s="180">
        <f>'将来負担比率（分子）の構造'!J$43</f>
        <v>3847</v>
      </c>
      <c r="F64" s="180"/>
      <c r="G64" s="180"/>
      <c r="H64" s="180">
        <f>'将来負担比率（分子）の構造'!K$43</f>
        <v>3392</v>
      </c>
      <c r="I64" s="180"/>
      <c r="J64" s="180"/>
      <c r="K64" s="180">
        <f>'将来負担比率（分子）の構造'!L$43</f>
        <v>4104</v>
      </c>
      <c r="L64" s="180"/>
      <c r="M64" s="180"/>
      <c r="N64" s="180">
        <f>'将来負担比率（分子）の構造'!M$43</f>
        <v>5013</v>
      </c>
      <c r="O64" s="180"/>
      <c r="P64" s="180"/>
    </row>
    <row r="65" spans="1:16" x14ac:dyDescent="0.15">
      <c r="A65" s="180" t="s">
        <v>32</v>
      </c>
      <c r="B65" s="180">
        <f>'将来負担比率（分子）の構造'!I$42</f>
        <v>35</v>
      </c>
      <c r="C65" s="180"/>
      <c r="D65" s="180"/>
      <c r="E65" s="180">
        <f>'将来負担比率（分子）の構造'!J$42</f>
        <v>14</v>
      </c>
      <c r="F65" s="180"/>
      <c r="G65" s="180"/>
      <c r="H65" s="180">
        <f>'将来負担比率（分子）の構造'!K$42</f>
        <v>2</v>
      </c>
      <c r="I65" s="180"/>
      <c r="J65" s="180"/>
      <c r="K65" s="180">
        <f>'将来負担比率（分子）の構造'!L$42</f>
        <v>2</v>
      </c>
      <c r="L65" s="180"/>
      <c r="M65" s="180"/>
      <c r="N65" s="180">
        <f>'将来負担比率（分子）の構造'!M$42</f>
        <v>1</v>
      </c>
      <c r="O65" s="180"/>
      <c r="P65" s="180"/>
    </row>
    <row r="66" spans="1:16" x14ac:dyDescent="0.15">
      <c r="A66" s="180" t="s">
        <v>31</v>
      </c>
      <c r="B66" s="180">
        <f>'将来負担比率（分子）の構造'!I$41</f>
        <v>20943</v>
      </c>
      <c r="C66" s="180"/>
      <c r="D66" s="180"/>
      <c r="E66" s="180">
        <f>'将来負担比率（分子）の構造'!J$41</f>
        <v>21459</v>
      </c>
      <c r="F66" s="180"/>
      <c r="G66" s="180"/>
      <c r="H66" s="180">
        <f>'将来負担比率（分子）の構造'!K$41</f>
        <v>21745</v>
      </c>
      <c r="I66" s="180"/>
      <c r="J66" s="180"/>
      <c r="K66" s="180">
        <f>'将来負担比率（分子）の構造'!L$41</f>
        <v>21494</v>
      </c>
      <c r="L66" s="180"/>
      <c r="M66" s="180"/>
      <c r="N66" s="180">
        <f>'将来負担比率（分子）の構造'!M$41</f>
        <v>21039</v>
      </c>
      <c r="O66" s="180"/>
      <c r="P66" s="180"/>
    </row>
    <row r="67" spans="1:16" x14ac:dyDescent="0.15">
      <c r="A67" s="180" t="s">
        <v>75</v>
      </c>
      <c r="B67" s="180" t="e">
        <f>NA()</f>
        <v>#N/A</v>
      </c>
      <c r="C67" s="180">
        <f>IF(ISNUMBER('将来負担比率（分子）の構造'!I$53), IF('将来負担比率（分子）の構造'!I$53 &lt; 0, 0, '将来負担比率（分子）の構造'!I$53), NA())</f>
        <v>6571</v>
      </c>
      <c r="D67" s="180" t="e">
        <f>NA()</f>
        <v>#N/A</v>
      </c>
      <c r="E67" s="180" t="e">
        <f>NA()</f>
        <v>#N/A</v>
      </c>
      <c r="F67" s="180">
        <f>IF(ISNUMBER('将来負担比率（分子）の構造'!J$53), IF('将来負担比率（分子）の構造'!J$53 &lt; 0, 0, '将来負担比率（分子）の構造'!J$53), NA())</f>
        <v>5642</v>
      </c>
      <c r="G67" s="180" t="e">
        <f>NA()</f>
        <v>#N/A</v>
      </c>
      <c r="H67" s="180" t="e">
        <f>NA()</f>
        <v>#N/A</v>
      </c>
      <c r="I67" s="180">
        <f>IF(ISNUMBER('将来負担比率（分子）の構造'!K$53), IF('将来負担比率（分子）の構造'!K$53 &lt; 0, 0, '将来負担比率（分子）の構造'!K$53), NA())</f>
        <v>3740</v>
      </c>
      <c r="J67" s="180" t="e">
        <f>NA()</f>
        <v>#N/A</v>
      </c>
      <c r="K67" s="180" t="e">
        <f>NA()</f>
        <v>#N/A</v>
      </c>
      <c r="L67" s="180">
        <f>IF(ISNUMBER('将来負担比率（分子）の構造'!L$53), IF('将来負担比率（分子）の構造'!L$53 &lt; 0, 0, '将来負担比率（分子）の構造'!L$53), NA())</f>
        <v>4372</v>
      </c>
      <c r="M67" s="180" t="e">
        <f>NA()</f>
        <v>#N/A</v>
      </c>
      <c r="N67" s="180" t="e">
        <f>NA()</f>
        <v>#N/A</v>
      </c>
      <c r="O67" s="180">
        <f>IF(ISNUMBER('将来負担比率（分子）の構造'!M$53), IF('将来負担比率（分子）の構造'!M$53 &lt; 0, 0, '将来負担比率（分子）の構造'!M$53), NA())</f>
        <v>1989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3018</v>
      </c>
      <c r="C72" s="184">
        <f>基金残高に係る経年分析!G55</f>
        <v>3360</v>
      </c>
      <c r="D72" s="184">
        <f>基金残高に係る経年分析!H55</f>
        <v>3897</v>
      </c>
    </row>
    <row r="73" spans="1:16" x14ac:dyDescent="0.15">
      <c r="A73" s="183" t="s">
        <v>78</v>
      </c>
      <c r="B73" s="184">
        <f>基金残高に係る経年分析!F56</f>
        <v>272</v>
      </c>
      <c r="C73" s="184">
        <f>基金残高に係る経年分析!G56</f>
        <v>322</v>
      </c>
      <c r="D73" s="184">
        <f>基金残高に係る経年分析!H56</f>
        <v>332</v>
      </c>
    </row>
    <row r="74" spans="1:16" x14ac:dyDescent="0.15">
      <c r="A74" s="183" t="s">
        <v>79</v>
      </c>
      <c r="B74" s="184">
        <f>基金残高に係る経年分析!F57</f>
        <v>2205</v>
      </c>
      <c r="C74" s="184">
        <f>基金残高に係る経年分析!G57</f>
        <v>1973</v>
      </c>
      <c r="D74" s="184">
        <f>基金残高に係る経年分析!H57</f>
        <v>2341</v>
      </c>
    </row>
  </sheetData>
  <sheetProtection algorithmName="SHA-512" hashValue="BA4+uVqS3vN5XwPdhjCpheGMJksmF5ETbzka8grGZO17TY04DyStP7JbemuinpZTtfEo9A0EDo2hWoLv5gfZCQ==" saltValue="diDy8cHWd5S2QAiylrPr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5704198</v>
      </c>
      <c r="S5" s="727"/>
      <c r="T5" s="727"/>
      <c r="U5" s="727"/>
      <c r="V5" s="727"/>
      <c r="W5" s="727"/>
      <c r="X5" s="727"/>
      <c r="Y5" s="773"/>
      <c r="Z5" s="791">
        <v>20.9</v>
      </c>
      <c r="AA5" s="791"/>
      <c r="AB5" s="791"/>
      <c r="AC5" s="791"/>
      <c r="AD5" s="792">
        <v>5704198</v>
      </c>
      <c r="AE5" s="792"/>
      <c r="AF5" s="792"/>
      <c r="AG5" s="792"/>
      <c r="AH5" s="792"/>
      <c r="AI5" s="792"/>
      <c r="AJ5" s="792"/>
      <c r="AK5" s="792"/>
      <c r="AL5" s="774">
        <v>41.8</v>
      </c>
      <c r="AM5" s="743"/>
      <c r="AN5" s="743"/>
      <c r="AO5" s="775"/>
      <c r="AP5" s="760" t="s">
        <v>225</v>
      </c>
      <c r="AQ5" s="761"/>
      <c r="AR5" s="761"/>
      <c r="AS5" s="761"/>
      <c r="AT5" s="761"/>
      <c r="AU5" s="761"/>
      <c r="AV5" s="761"/>
      <c r="AW5" s="761"/>
      <c r="AX5" s="761"/>
      <c r="AY5" s="761"/>
      <c r="AZ5" s="761"/>
      <c r="BA5" s="761"/>
      <c r="BB5" s="761"/>
      <c r="BC5" s="761"/>
      <c r="BD5" s="761"/>
      <c r="BE5" s="761"/>
      <c r="BF5" s="762"/>
      <c r="BG5" s="661">
        <v>5704198</v>
      </c>
      <c r="BH5" s="664"/>
      <c r="BI5" s="664"/>
      <c r="BJ5" s="664"/>
      <c r="BK5" s="664"/>
      <c r="BL5" s="664"/>
      <c r="BM5" s="664"/>
      <c r="BN5" s="665"/>
      <c r="BO5" s="723">
        <v>100</v>
      </c>
      <c r="BP5" s="723"/>
      <c r="BQ5" s="723"/>
      <c r="BR5" s="723"/>
      <c r="BS5" s="724" t="s">
        <v>226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218</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193100</v>
      </c>
      <c r="S6" s="664"/>
      <c r="T6" s="664"/>
      <c r="U6" s="664"/>
      <c r="V6" s="664"/>
      <c r="W6" s="664"/>
      <c r="X6" s="664"/>
      <c r="Y6" s="665"/>
      <c r="Z6" s="723">
        <v>0.7</v>
      </c>
      <c r="AA6" s="723"/>
      <c r="AB6" s="723"/>
      <c r="AC6" s="723"/>
      <c r="AD6" s="724">
        <v>193100</v>
      </c>
      <c r="AE6" s="724"/>
      <c r="AF6" s="724"/>
      <c r="AG6" s="724"/>
      <c r="AH6" s="724"/>
      <c r="AI6" s="724"/>
      <c r="AJ6" s="724"/>
      <c r="AK6" s="724"/>
      <c r="AL6" s="666">
        <v>1.4</v>
      </c>
      <c r="AM6" s="667"/>
      <c r="AN6" s="667"/>
      <c r="AO6" s="725"/>
      <c r="AP6" s="658" t="s">
        <v>231</v>
      </c>
      <c r="AQ6" s="659"/>
      <c r="AR6" s="659"/>
      <c r="AS6" s="659"/>
      <c r="AT6" s="659"/>
      <c r="AU6" s="659"/>
      <c r="AV6" s="659"/>
      <c r="AW6" s="659"/>
      <c r="AX6" s="659"/>
      <c r="AY6" s="659"/>
      <c r="AZ6" s="659"/>
      <c r="BA6" s="659"/>
      <c r="BB6" s="659"/>
      <c r="BC6" s="659"/>
      <c r="BD6" s="659"/>
      <c r="BE6" s="659"/>
      <c r="BF6" s="660"/>
      <c r="BG6" s="661">
        <v>5704198</v>
      </c>
      <c r="BH6" s="664"/>
      <c r="BI6" s="664"/>
      <c r="BJ6" s="664"/>
      <c r="BK6" s="664"/>
      <c r="BL6" s="664"/>
      <c r="BM6" s="664"/>
      <c r="BN6" s="665"/>
      <c r="BO6" s="723">
        <v>100</v>
      </c>
      <c r="BP6" s="723"/>
      <c r="BQ6" s="723"/>
      <c r="BR6" s="723"/>
      <c r="BS6" s="724" t="s">
        <v>226</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249433</v>
      </c>
      <c r="CS6" s="664"/>
      <c r="CT6" s="664"/>
      <c r="CU6" s="664"/>
      <c r="CV6" s="664"/>
      <c r="CW6" s="664"/>
      <c r="CX6" s="664"/>
      <c r="CY6" s="665"/>
      <c r="CZ6" s="774">
        <v>0.9</v>
      </c>
      <c r="DA6" s="743"/>
      <c r="DB6" s="743"/>
      <c r="DC6" s="777"/>
      <c r="DD6" s="669" t="s">
        <v>233</v>
      </c>
      <c r="DE6" s="664"/>
      <c r="DF6" s="664"/>
      <c r="DG6" s="664"/>
      <c r="DH6" s="664"/>
      <c r="DI6" s="664"/>
      <c r="DJ6" s="664"/>
      <c r="DK6" s="664"/>
      <c r="DL6" s="664"/>
      <c r="DM6" s="664"/>
      <c r="DN6" s="664"/>
      <c r="DO6" s="664"/>
      <c r="DP6" s="665"/>
      <c r="DQ6" s="669">
        <v>249433</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3710</v>
      </c>
      <c r="S7" s="664"/>
      <c r="T7" s="664"/>
      <c r="U7" s="664"/>
      <c r="V7" s="664"/>
      <c r="W7" s="664"/>
      <c r="X7" s="664"/>
      <c r="Y7" s="665"/>
      <c r="Z7" s="723">
        <v>0</v>
      </c>
      <c r="AA7" s="723"/>
      <c r="AB7" s="723"/>
      <c r="AC7" s="723"/>
      <c r="AD7" s="724">
        <v>3710</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2227933</v>
      </c>
      <c r="BH7" s="664"/>
      <c r="BI7" s="664"/>
      <c r="BJ7" s="664"/>
      <c r="BK7" s="664"/>
      <c r="BL7" s="664"/>
      <c r="BM7" s="664"/>
      <c r="BN7" s="665"/>
      <c r="BO7" s="723">
        <v>39.1</v>
      </c>
      <c r="BP7" s="723"/>
      <c r="BQ7" s="723"/>
      <c r="BR7" s="723"/>
      <c r="BS7" s="724" t="s">
        <v>226</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3230225</v>
      </c>
      <c r="CS7" s="664"/>
      <c r="CT7" s="664"/>
      <c r="CU7" s="664"/>
      <c r="CV7" s="664"/>
      <c r="CW7" s="664"/>
      <c r="CX7" s="664"/>
      <c r="CY7" s="665"/>
      <c r="CZ7" s="723">
        <v>12.2</v>
      </c>
      <c r="DA7" s="723"/>
      <c r="DB7" s="723"/>
      <c r="DC7" s="723"/>
      <c r="DD7" s="669">
        <v>201771</v>
      </c>
      <c r="DE7" s="664"/>
      <c r="DF7" s="664"/>
      <c r="DG7" s="664"/>
      <c r="DH7" s="664"/>
      <c r="DI7" s="664"/>
      <c r="DJ7" s="664"/>
      <c r="DK7" s="664"/>
      <c r="DL7" s="664"/>
      <c r="DM7" s="664"/>
      <c r="DN7" s="664"/>
      <c r="DO7" s="664"/>
      <c r="DP7" s="665"/>
      <c r="DQ7" s="669">
        <v>2651677</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6161</v>
      </c>
      <c r="S8" s="664"/>
      <c r="T8" s="664"/>
      <c r="U8" s="664"/>
      <c r="V8" s="664"/>
      <c r="W8" s="664"/>
      <c r="X8" s="664"/>
      <c r="Y8" s="665"/>
      <c r="Z8" s="723">
        <v>0</v>
      </c>
      <c r="AA8" s="723"/>
      <c r="AB8" s="723"/>
      <c r="AC8" s="723"/>
      <c r="AD8" s="724">
        <v>6161</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75078</v>
      </c>
      <c r="BH8" s="664"/>
      <c r="BI8" s="664"/>
      <c r="BJ8" s="664"/>
      <c r="BK8" s="664"/>
      <c r="BL8" s="664"/>
      <c r="BM8" s="664"/>
      <c r="BN8" s="665"/>
      <c r="BO8" s="723">
        <v>1.3</v>
      </c>
      <c r="BP8" s="723"/>
      <c r="BQ8" s="723"/>
      <c r="BR8" s="723"/>
      <c r="BS8" s="669" t="s">
        <v>226</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11442217</v>
      </c>
      <c r="CS8" s="664"/>
      <c r="CT8" s="664"/>
      <c r="CU8" s="664"/>
      <c r="CV8" s="664"/>
      <c r="CW8" s="664"/>
      <c r="CX8" s="664"/>
      <c r="CY8" s="665"/>
      <c r="CZ8" s="723">
        <v>43.2</v>
      </c>
      <c r="DA8" s="723"/>
      <c r="DB8" s="723"/>
      <c r="DC8" s="723"/>
      <c r="DD8" s="669">
        <v>495006</v>
      </c>
      <c r="DE8" s="664"/>
      <c r="DF8" s="664"/>
      <c r="DG8" s="664"/>
      <c r="DH8" s="664"/>
      <c r="DI8" s="664"/>
      <c r="DJ8" s="664"/>
      <c r="DK8" s="664"/>
      <c r="DL8" s="664"/>
      <c r="DM8" s="664"/>
      <c r="DN8" s="664"/>
      <c r="DO8" s="664"/>
      <c r="DP8" s="665"/>
      <c r="DQ8" s="669">
        <v>4691412</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5339</v>
      </c>
      <c r="S9" s="664"/>
      <c r="T9" s="664"/>
      <c r="U9" s="664"/>
      <c r="V9" s="664"/>
      <c r="W9" s="664"/>
      <c r="X9" s="664"/>
      <c r="Y9" s="665"/>
      <c r="Z9" s="723">
        <v>0</v>
      </c>
      <c r="AA9" s="723"/>
      <c r="AB9" s="723"/>
      <c r="AC9" s="723"/>
      <c r="AD9" s="724">
        <v>5339</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1809806</v>
      </c>
      <c r="BH9" s="664"/>
      <c r="BI9" s="664"/>
      <c r="BJ9" s="664"/>
      <c r="BK9" s="664"/>
      <c r="BL9" s="664"/>
      <c r="BM9" s="664"/>
      <c r="BN9" s="665"/>
      <c r="BO9" s="723">
        <v>31.7</v>
      </c>
      <c r="BP9" s="723"/>
      <c r="BQ9" s="723"/>
      <c r="BR9" s="723"/>
      <c r="BS9" s="669" t="s">
        <v>233</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1381703</v>
      </c>
      <c r="CS9" s="664"/>
      <c r="CT9" s="664"/>
      <c r="CU9" s="664"/>
      <c r="CV9" s="664"/>
      <c r="CW9" s="664"/>
      <c r="CX9" s="664"/>
      <c r="CY9" s="665"/>
      <c r="CZ9" s="723">
        <v>5.2</v>
      </c>
      <c r="DA9" s="723"/>
      <c r="DB9" s="723"/>
      <c r="DC9" s="723"/>
      <c r="DD9" s="669">
        <v>113525</v>
      </c>
      <c r="DE9" s="664"/>
      <c r="DF9" s="664"/>
      <c r="DG9" s="664"/>
      <c r="DH9" s="664"/>
      <c r="DI9" s="664"/>
      <c r="DJ9" s="664"/>
      <c r="DK9" s="664"/>
      <c r="DL9" s="664"/>
      <c r="DM9" s="664"/>
      <c r="DN9" s="664"/>
      <c r="DO9" s="664"/>
      <c r="DP9" s="665"/>
      <c r="DQ9" s="669">
        <v>1142666</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233</v>
      </c>
      <c r="AA10" s="723"/>
      <c r="AB10" s="723"/>
      <c r="AC10" s="723"/>
      <c r="AD10" s="724" t="s">
        <v>226</v>
      </c>
      <c r="AE10" s="724"/>
      <c r="AF10" s="724"/>
      <c r="AG10" s="724"/>
      <c r="AH10" s="724"/>
      <c r="AI10" s="724"/>
      <c r="AJ10" s="724"/>
      <c r="AK10" s="724"/>
      <c r="AL10" s="666" t="s">
        <v>226</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139327</v>
      </c>
      <c r="BH10" s="664"/>
      <c r="BI10" s="664"/>
      <c r="BJ10" s="664"/>
      <c r="BK10" s="664"/>
      <c r="BL10" s="664"/>
      <c r="BM10" s="664"/>
      <c r="BN10" s="665"/>
      <c r="BO10" s="723">
        <v>2.4</v>
      </c>
      <c r="BP10" s="723"/>
      <c r="BQ10" s="723"/>
      <c r="BR10" s="723"/>
      <c r="BS10" s="669" t="s">
        <v>233</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10456</v>
      </c>
      <c r="CS10" s="664"/>
      <c r="CT10" s="664"/>
      <c r="CU10" s="664"/>
      <c r="CV10" s="664"/>
      <c r="CW10" s="664"/>
      <c r="CX10" s="664"/>
      <c r="CY10" s="665"/>
      <c r="CZ10" s="723">
        <v>0</v>
      </c>
      <c r="DA10" s="723"/>
      <c r="DB10" s="723"/>
      <c r="DC10" s="723"/>
      <c r="DD10" s="669" t="s">
        <v>233</v>
      </c>
      <c r="DE10" s="664"/>
      <c r="DF10" s="664"/>
      <c r="DG10" s="664"/>
      <c r="DH10" s="664"/>
      <c r="DI10" s="664"/>
      <c r="DJ10" s="664"/>
      <c r="DK10" s="664"/>
      <c r="DL10" s="664"/>
      <c r="DM10" s="664"/>
      <c r="DN10" s="664"/>
      <c r="DO10" s="664"/>
      <c r="DP10" s="665"/>
      <c r="DQ10" s="669">
        <v>10456</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233</v>
      </c>
      <c r="AA11" s="723"/>
      <c r="AB11" s="723"/>
      <c r="AC11" s="723"/>
      <c r="AD11" s="724" t="s">
        <v>226</v>
      </c>
      <c r="AE11" s="724"/>
      <c r="AF11" s="724"/>
      <c r="AG11" s="724"/>
      <c r="AH11" s="724"/>
      <c r="AI11" s="724"/>
      <c r="AJ11" s="724"/>
      <c r="AK11" s="724"/>
      <c r="AL11" s="666" t="s">
        <v>226</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203722</v>
      </c>
      <c r="BH11" s="664"/>
      <c r="BI11" s="664"/>
      <c r="BJ11" s="664"/>
      <c r="BK11" s="664"/>
      <c r="BL11" s="664"/>
      <c r="BM11" s="664"/>
      <c r="BN11" s="665"/>
      <c r="BO11" s="723">
        <v>3.6</v>
      </c>
      <c r="BP11" s="723"/>
      <c r="BQ11" s="723"/>
      <c r="BR11" s="723"/>
      <c r="BS11" s="669" t="s">
        <v>233</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1546011</v>
      </c>
      <c r="CS11" s="664"/>
      <c r="CT11" s="664"/>
      <c r="CU11" s="664"/>
      <c r="CV11" s="664"/>
      <c r="CW11" s="664"/>
      <c r="CX11" s="664"/>
      <c r="CY11" s="665"/>
      <c r="CZ11" s="723">
        <v>5.8</v>
      </c>
      <c r="DA11" s="723"/>
      <c r="DB11" s="723"/>
      <c r="DC11" s="723"/>
      <c r="DD11" s="669">
        <v>572116</v>
      </c>
      <c r="DE11" s="664"/>
      <c r="DF11" s="664"/>
      <c r="DG11" s="664"/>
      <c r="DH11" s="664"/>
      <c r="DI11" s="664"/>
      <c r="DJ11" s="664"/>
      <c r="DK11" s="664"/>
      <c r="DL11" s="664"/>
      <c r="DM11" s="664"/>
      <c r="DN11" s="664"/>
      <c r="DO11" s="664"/>
      <c r="DP11" s="665"/>
      <c r="DQ11" s="669">
        <v>594443</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863027</v>
      </c>
      <c r="S12" s="664"/>
      <c r="T12" s="664"/>
      <c r="U12" s="664"/>
      <c r="V12" s="664"/>
      <c r="W12" s="664"/>
      <c r="X12" s="664"/>
      <c r="Y12" s="665"/>
      <c r="Z12" s="723">
        <v>3.2</v>
      </c>
      <c r="AA12" s="723"/>
      <c r="AB12" s="723"/>
      <c r="AC12" s="723"/>
      <c r="AD12" s="724">
        <v>863027</v>
      </c>
      <c r="AE12" s="724"/>
      <c r="AF12" s="724"/>
      <c r="AG12" s="724"/>
      <c r="AH12" s="724"/>
      <c r="AI12" s="724"/>
      <c r="AJ12" s="724"/>
      <c r="AK12" s="724"/>
      <c r="AL12" s="666">
        <v>6.3</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2999825</v>
      </c>
      <c r="BH12" s="664"/>
      <c r="BI12" s="664"/>
      <c r="BJ12" s="664"/>
      <c r="BK12" s="664"/>
      <c r="BL12" s="664"/>
      <c r="BM12" s="664"/>
      <c r="BN12" s="665"/>
      <c r="BO12" s="723">
        <v>52.6</v>
      </c>
      <c r="BP12" s="723"/>
      <c r="BQ12" s="723"/>
      <c r="BR12" s="723"/>
      <c r="BS12" s="669" t="s">
        <v>226</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648107</v>
      </c>
      <c r="CS12" s="664"/>
      <c r="CT12" s="664"/>
      <c r="CU12" s="664"/>
      <c r="CV12" s="664"/>
      <c r="CW12" s="664"/>
      <c r="CX12" s="664"/>
      <c r="CY12" s="665"/>
      <c r="CZ12" s="723">
        <v>2.4</v>
      </c>
      <c r="DA12" s="723"/>
      <c r="DB12" s="723"/>
      <c r="DC12" s="723"/>
      <c r="DD12" s="669">
        <v>330042</v>
      </c>
      <c r="DE12" s="664"/>
      <c r="DF12" s="664"/>
      <c r="DG12" s="664"/>
      <c r="DH12" s="664"/>
      <c r="DI12" s="664"/>
      <c r="DJ12" s="664"/>
      <c r="DK12" s="664"/>
      <c r="DL12" s="664"/>
      <c r="DM12" s="664"/>
      <c r="DN12" s="664"/>
      <c r="DO12" s="664"/>
      <c r="DP12" s="665"/>
      <c r="DQ12" s="669">
        <v>206477</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233</v>
      </c>
      <c r="S13" s="664"/>
      <c r="T13" s="664"/>
      <c r="U13" s="664"/>
      <c r="V13" s="664"/>
      <c r="W13" s="664"/>
      <c r="X13" s="664"/>
      <c r="Y13" s="665"/>
      <c r="Z13" s="723" t="s">
        <v>233</v>
      </c>
      <c r="AA13" s="723"/>
      <c r="AB13" s="723"/>
      <c r="AC13" s="723"/>
      <c r="AD13" s="724" t="s">
        <v>226</v>
      </c>
      <c r="AE13" s="724"/>
      <c r="AF13" s="724"/>
      <c r="AG13" s="724"/>
      <c r="AH13" s="724"/>
      <c r="AI13" s="724"/>
      <c r="AJ13" s="724"/>
      <c r="AK13" s="724"/>
      <c r="AL13" s="666" t="s">
        <v>226</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2870141</v>
      </c>
      <c r="BH13" s="664"/>
      <c r="BI13" s="664"/>
      <c r="BJ13" s="664"/>
      <c r="BK13" s="664"/>
      <c r="BL13" s="664"/>
      <c r="BM13" s="664"/>
      <c r="BN13" s="665"/>
      <c r="BO13" s="723">
        <v>50.3</v>
      </c>
      <c r="BP13" s="723"/>
      <c r="BQ13" s="723"/>
      <c r="BR13" s="723"/>
      <c r="BS13" s="669" t="s">
        <v>226</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2874663</v>
      </c>
      <c r="CS13" s="664"/>
      <c r="CT13" s="664"/>
      <c r="CU13" s="664"/>
      <c r="CV13" s="664"/>
      <c r="CW13" s="664"/>
      <c r="CX13" s="664"/>
      <c r="CY13" s="665"/>
      <c r="CZ13" s="723">
        <v>10.8</v>
      </c>
      <c r="DA13" s="723"/>
      <c r="DB13" s="723"/>
      <c r="DC13" s="723"/>
      <c r="DD13" s="669">
        <v>1330628</v>
      </c>
      <c r="DE13" s="664"/>
      <c r="DF13" s="664"/>
      <c r="DG13" s="664"/>
      <c r="DH13" s="664"/>
      <c r="DI13" s="664"/>
      <c r="DJ13" s="664"/>
      <c r="DK13" s="664"/>
      <c r="DL13" s="664"/>
      <c r="DM13" s="664"/>
      <c r="DN13" s="664"/>
      <c r="DO13" s="664"/>
      <c r="DP13" s="665"/>
      <c r="DQ13" s="669">
        <v>1277957</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226</v>
      </c>
      <c r="S14" s="664"/>
      <c r="T14" s="664"/>
      <c r="U14" s="664"/>
      <c r="V14" s="664"/>
      <c r="W14" s="664"/>
      <c r="X14" s="664"/>
      <c r="Y14" s="665"/>
      <c r="Z14" s="723" t="s">
        <v>226</v>
      </c>
      <c r="AA14" s="723"/>
      <c r="AB14" s="723"/>
      <c r="AC14" s="723"/>
      <c r="AD14" s="724" t="s">
        <v>226</v>
      </c>
      <c r="AE14" s="724"/>
      <c r="AF14" s="724"/>
      <c r="AG14" s="724"/>
      <c r="AH14" s="724"/>
      <c r="AI14" s="724"/>
      <c r="AJ14" s="724"/>
      <c r="AK14" s="724"/>
      <c r="AL14" s="666" t="s">
        <v>233</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200662</v>
      </c>
      <c r="BH14" s="664"/>
      <c r="BI14" s="664"/>
      <c r="BJ14" s="664"/>
      <c r="BK14" s="664"/>
      <c r="BL14" s="664"/>
      <c r="BM14" s="664"/>
      <c r="BN14" s="665"/>
      <c r="BO14" s="723">
        <v>3.5</v>
      </c>
      <c r="BP14" s="723"/>
      <c r="BQ14" s="723"/>
      <c r="BR14" s="723"/>
      <c r="BS14" s="669" t="s">
        <v>226</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599286</v>
      </c>
      <c r="CS14" s="664"/>
      <c r="CT14" s="664"/>
      <c r="CU14" s="664"/>
      <c r="CV14" s="664"/>
      <c r="CW14" s="664"/>
      <c r="CX14" s="664"/>
      <c r="CY14" s="665"/>
      <c r="CZ14" s="723">
        <v>2.2999999999999998</v>
      </c>
      <c r="DA14" s="723"/>
      <c r="DB14" s="723"/>
      <c r="DC14" s="723"/>
      <c r="DD14" s="669">
        <v>76198</v>
      </c>
      <c r="DE14" s="664"/>
      <c r="DF14" s="664"/>
      <c r="DG14" s="664"/>
      <c r="DH14" s="664"/>
      <c r="DI14" s="664"/>
      <c r="DJ14" s="664"/>
      <c r="DK14" s="664"/>
      <c r="DL14" s="664"/>
      <c r="DM14" s="664"/>
      <c r="DN14" s="664"/>
      <c r="DO14" s="664"/>
      <c r="DP14" s="665"/>
      <c r="DQ14" s="669">
        <v>581841</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40075</v>
      </c>
      <c r="S15" s="664"/>
      <c r="T15" s="664"/>
      <c r="U15" s="664"/>
      <c r="V15" s="664"/>
      <c r="W15" s="664"/>
      <c r="X15" s="664"/>
      <c r="Y15" s="665"/>
      <c r="Z15" s="723">
        <v>0.1</v>
      </c>
      <c r="AA15" s="723"/>
      <c r="AB15" s="723"/>
      <c r="AC15" s="723"/>
      <c r="AD15" s="724">
        <v>40075</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275087</v>
      </c>
      <c r="BH15" s="664"/>
      <c r="BI15" s="664"/>
      <c r="BJ15" s="664"/>
      <c r="BK15" s="664"/>
      <c r="BL15" s="664"/>
      <c r="BM15" s="664"/>
      <c r="BN15" s="665"/>
      <c r="BO15" s="723">
        <v>4.8</v>
      </c>
      <c r="BP15" s="723"/>
      <c r="BQ15" s="723"/>
      <c r="BR15" s="723"/>
      <c r="BS15" s="669" t="s">
        <v>226</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2372958</v>
      </c>
      <c r="CS15" s="664"/>
      <c r="CT15" s="664"/>
      <c r="CU15" s="664"/>
      <c r="CV15" s="664"/>
      <c r="CW15" s="664"/>
      <c r="CX15" s="664"/>
      <c r="CY15" s="665"/>
      <c r="CZ15" s="723">
        <v>9</v>
      </c>
      <c r="DA15" s="723"/>
      <c r="DB15" s="723"/>
      <c r="DC15" s="723"/>
      <c r="DD15" s="669">
        <v>404319</v>
      </c>
      <c r="DE15" s="664"/>
      <c r="DF15" s="664"/>
      <c r="DG15" s="664"/>
      <c r="DH15" s="664"/>
      <c r="DI15" s="664"/>
      <c r="DJ15" s="664"/>
      <c r="DK15" s="664"/>
      <c r="DL15" s="664"/>
      <c r="DM15" s="664"/>
      <c r="DN15" s="664"/>
      <c r="DO15" s="664"/>
      <c r="DP15" s="665"/>
      <c r="DQ15" s="669">
        <v>1829464</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226</v>
      </c>
      <c r="S16" s="664"/>
      <c r="T16" s="664"/>
      <c r="U16" s="664"/>
      <c r="V16" s="664"/>
      <c r="W16" s="664"/>
      <c r="X16" s="664"/>
      <c r="Y16" s="665"/>
      <c r="Z16" s="723" t="s">
        <v>233</v>
      </c>
      <c r="AA16" s="723"/>
      <c r="AB16" s="723"/>
      <c r="AC16" s="723"/>
      <c r="AD16" s="724" t="s">
        <v>233</v>
      </c>
      <c r="AE16" s="724"/>
      <c r="AF16" s="724"/>
      <c r="AG16" s="724"/>
      <c r="AH16" s="724"/>
      <c r="AI16" s="724"/>
      <c r="AJ16" s="724"/>
      <c r="AK16" s="724"/>
      <c r="AL16" s="666" t="s">
        <v>233</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v>691</v>
      </c>
      <c r="BH16" s="664"/>
      <c r="BI16" s="664"/>
      <c r="BJ16" s="664"/>
      <c r="BK16" s="664"/>
      <c r="BL16" s="664"/>
      <c r="BM16" s="664"/>
      <c r="BN16" s="665"/>
      <c r="BO16" s="723">
        <v>0</v>
      </c>
      <c r="BP16" s="723"/>
      <c r="BQ16" s="723"/>
      <c r="BR16" s="723"/>
      <c r="BS16" s="669" t="s">
        <v>233</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233</v>
      </c>
      <c r="CS16" s="664"/>
      <c r="CT16" s="664"/>
      <c r="CU16" s="664"/>
      <c r="CV16" s="664"/>
      <c r="CW16" s="664"/>
      <c r="CX16" s="664"/>
      <c r="CY16" s="665"/>
      <c r="CZ16" s="723" t="s">
        <v>233</v>
      </c>
      <c r="DA16" s="723"/>
      <c r="DB16" s="723"/>
      <c r="DC16" s="723"/>
      <c r="DD16" s="669" t="s">
        <v>233</v>
      </c>
      <c r="DE16" s="664"/>
      <c r="DF16" s="664"/>
      <c r="DG16" s="664"/>
      <c r="DH16" s="664"/>
      <c r="DI16" s="664"/>
      <c r="DJ16" s="664"/>
      <c r="DK16" s="664"/>
      <c r="DL16" s="664"/>
      <c r="DM16" s="664"/>
      <c r="DN16" s="664"/>
      <c r="DO16" s="664"/>
      <c r="DP16" s="665"/>
      <c r="DQ16" s="669" t="s">
        <v>233</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15559</v>
      </c>
      <c r="S17" s="664"/>
      <c r="T17" s="664"/>
      <c r="U17" s="664"/>
      <c r="V17" s="664"/>
      <c r="W17" s="664"/>
      <c r="X17" s="664"/>
      <c r="Y17" s="665"/>
      <c r="Z17" s="723">
        <v>0.1</v>
      </c>
      <c r="AA17" s="723"/>
      <c r="AB17" s="723"/>
      <c r="AC17" s="723"/>
      <c r="AD17" s="724">
        <v>15559</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226</v>
      </c>
      <c r="BH17" s="664"/>
      <c r="BI17" s="664"/>
      <c r="BJ17" s="664"/>
      <c r="BK17" s="664"/>
      <c r="BL17" s="664"/>
      <c r="BM17" s="664"/>
      <c r="BN17" s="665"/>
      <c r="BO17" s="723" t="s">
        <v>226</v>
      </c>
      <c r="BP17" s="723"/>
      <c r="BQ17" s="723"/>
      <c r="BR17" s="723"/>
      <c r="BS17" s="669" t="s">
        <v>226</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2148364</v>
      </c>
      <c r="CS17" s="664"/>
      <c r="CT17" s="664"/>
      <c r="CU17" s="664"/>
      <c r="CV17" s="664"/>
      <c r="CW17" s="664"/>
      <c r="CX17" s="664"/>
      <c r="CY17" s="665"/>
      <c r="CZ17" s="723">
        <v>8.1</v>
      </c>
      <c r="DA17" s="723"/>
      <c r="DB17" s="723"/>
      <c r="DC17" s="723"/>
      <c r="DD17" s="669" t="s">
        <v>226</v>
      </c>
      <c r="DE17" s="664"/>
      <c r="DF17" s="664"/>
      <c r="DG17" s="664"/>
      <c r="DH17" s="664"/>
      <c r="DI17" s="664"/>
      <c r="DJ17" s="664"/>
      <c r="DK17" s="664"/>
      <c r="DL17" s="664"/>
      <c r="DM17" s="664"/>
      <c r="DN17" s="664"/>
      <c r="DO17" s="664"/>
      <c r="DP17" s="665"/>
      <c r="DQ17" s="669">
        <v>2119764</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7120892</v>
      </c>
      <c r="S18" s="664"/>
      <c r="T18" s="664"/>
      <c r="U18" s="664"/>
      <c r="V18" s="664"/>
      <c r="W18" s="664"/>
      <c r="X18" s="664"/>
      <c r="Y18" s="665"/>
      <c r="Z18" s="723">
        <v>26.1</v>
      </c>
      <c r="AA18" s="723"/>
      <c r="AB18" s="723"/>
      <c r="AC18" s="723"/>
      <c r="AD18" s="724">
        <v>6598982</v>
      </c>
      <c r="AE18" s="724"/>
      <c r="AF18" s="724"/>
      <c r="AG18" s="724"/>
      <c r="AH18" s="724"/>
      <c r="AI18" s="724"/>
      <c r="AJ18" s="724"/>
      <c r="AK18" s="724"/>
      <c r="AL18" s="666">
        <v>48.3</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226</v>
      </c>
      <c r="BP18" s="723"/>
      <c r="BQ18" s="723"/>
      <c r="BR18" s="723"/>
      <c r="BS18" s="669" t="s">
        <v>226</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226</v>
      </c>
      <c r="CS18" s="664"/>
      <c r="CT18" s="664"/>
      <c r="CU18" s="664"/>
      <c r="CV18" s="664"/>
      <c r="CW18" s="664"/>
      <c r="CX18" s="664"/>
      <c r="CY18" s="665"/>
      <c r="CZ18" s="723" t="s">
        <v>226</v>
      </c>
      <c r="DA18" s="723"/>
      <c r="DB18" s="723"/>
      <c r="DC18" s="723"/>
      <c r="DD18" s="669" t="s">
        <v>226</v>
      </c>
      <c r="DE18" s="664"/>
      <c r="DF18" s="664"/>
      <c r="DG18" s="664"/>
      <c r="DH18" s="664"/>
      <c r="DI18" s="664"/>
      <c r="DJ18" s="664"/>
      <c r="DK18" s="664"/>
      <c r="DL18" s="664"/>
      <c r="DM18" s="664"/>
      <c r="DN18" s="664"/>
      <c r="DO18" s="664"/>
      <c r="DP18" s="665"/>
      <c r="DQ18" s="669" t="s">
        <v>226</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6598982</v>
      </c>
      <c r="S19" s="664"/>
      <c r="T19" s="664"/>
      <c r="U19" s="664"/>
      <c r="V19" s="664"/>
      <c r="W19" s="664"/>
      <c r="X19" s="664"/>
      <c r="Y19" s="665"/>
      <c r="Z19" s="723">
        <v>24.1</v>
      </c>
      <c r="AA19" s="723"/>
      <c r="AB19" s="723"/>
      <c r="AC19" s="723"/>
      <c r="AD19" s="724">
        <v>6598982</v>
      </c>
      <c r="AE19" s="724"/>
      <c r="AF19" s="724"/>
      <c r="AG19" s="724"/>
      <c r="AH19" s="724"/>
      <c r="AI19" s="724"/>
      <c r="AJ19" s="724"/>
      <c r="AK19" s="724"/>
      <c r="AL19" s="666">
        <v>48.3</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226</v>
      </c>
      <c r="BH19" s="664"/>
      <c r="BI19" s="664"/>
      <c r="BJ19" s="664"/>
      <c r="BK19" s="664"/>
      <c r="BL19" s="664"/>
      <c r="BM19" s="664"/>
      <c r="BN19" s="665"/>
      <c r="BO19" s="723" t="s">
        <v>226</v>
      </c>
      <c r="BP19" s="723"/>
      <c r="BQ19" s="723"/>
      <c r="BR19" s="723"/>
      <c r="BS19" s="669" t="s">
        <v>226</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226</v>
      </c>
      <c r="CS19" s="664"/>
      <c r="CT19" s="664"/>
      <c r="CU19" s="664"/>
      <c r="CV19" s="664"/>
      <c r="CW19" s="664"/>
      <c r="CX19" s="664"/>
      <c r="CY19" s="665"/>
      <c r="CZ19" s="723" t="s">
        <v>233</v>
      </c>
      <c r="DA19" s="723"/>
      <c r="DB19" s="723"/>
      <c r="DC19" s="723"/>
      <c r="DD19" s="669" t="s">
        <v>226</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521910</v>
      </c>
      <c r="S20" s="664"/>
      <c r="T20" s="664"/>
      <c r="U20" s="664"/>
      <c r="V20" s="664"/>
      <c r="W20" s="664"/>
      <c r="X20" s="664"/>
      <c r="Y20" s="665"/>
      <c r="Z20" s="723">
        <v>1.9</v>
      </c>
      <c r="AA20" s="723"/>
      <c r="AB20" s="723"/>
      <c r="AC20" s="723"/>
      <c r="AD20" s="724" t="s">
        <v>226</v>
      </c>
      <c r="AE20" s="724"/>
      <c r="AF20" s="724"/>
      <c r="AG20" s="724"/>
      <c r="AH20" s="724"/>
      <c r="AI20" s="724"/>
      <c r="AJ20" s="724"/>
      <c r="AK20" s="724"/>
      <c r="AL20" s="666" t="s">
        <v>226</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226</v>
      </c>
      <c r="BH20" s="664"/>
      <c r="BI20" s="664"/>
      <c r="BJ20" s="664"/>
      <c r="BK20" s="664"/>
      <c r="BL20" s="664"/>
      <c r="BM20" s="664"/>
      <c r="BN20" s="665"/>
      <c r="BO20" s="723" t="s">
        <v>233</v>
      </c>
      <c r="BP20" s="723"/>
      <c r="BQ20" s="723"/>
      <c r="BR20" s="723"/>
      <c r="BS20" s="669" t="s">
        <v>233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26503423</v>
      </c>
      <c r="CS20" s="664"/>
      <c r="CT20" s="664"/>
      <c r="CU20" s="664"/>
      <c r="CV20" s="664"/>
      <c r="CW20" s="664"/>
      <c r="CX20" s="664"/>
      <c r="CY20" s="665"/>
      <c r="CZ20" s="723">
        <v>100</v>
      </c>
      <c r="DA20" s="723"/>
      <c r="DB20" s="723"/>
      <c r="DC20" s="723"/>
      <c r="DD20" s="669">
        <v>3523605</v>
      </c>
      <c r="DE20" s="664"/>
      <c r="DF20" s="664"/>
      <c r="DG20" s="664"/>
      <c r="DH20" s="664"/>
      <c r="DI20" s="664"/>
      <c r="DJ20" s="664"/>
      <c r="DK20" s="664"/>
      <c r="DL20" s="664"/>
      <c r="DM20" s="664"/>
      <c r="DN20" s="664"/>
      <c r="DO20" s="664"/>
      <c r="DP20" s="665"/>
      <c r="DQ20" s="669">
        <v>15355590</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233</v>
      </c>
      <c r="S21" s="664"/>
      <c r="T21" s="664"/>
      <c r="U21" s="664"/>
      <c r="V21" s="664"/>
      <c r="W21" s="664"/>
      <c r="X21" s="664"/>
      <c r="Y21" s="665"/>
      <c r="Z21" s="723" t="s">
        <v>226</v>
      </c>
      <c r="AA21" s="723"/>
      <c r="AB21" s="723"/>
      <c r="AC21" s="723"/>
      <c r="AD21" s="724" t="s">
        <v>233</v>
      </c>
      <c r="AE21" s="724"/>
      <c r="AF21" s="724"/>
      <c r="AG21" s="724"/>
      <c r="AH21" s="724"/>
      <c r="AI21" s="724"/>
      <c r="AJ21" s="724"/>
      <c r="AK21" s="724"/>
      <c r="AL21" s="666" t="s">
        <v>233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226</v>
      </c>
      <c r="BH21" s="664"/>
      <c r="BI21" s="664"/>
      <c r="BJ21" s="664"/>
      <c r="BK21" s="664"/>
      <c r="BL21" s="664"/>
      <c r="BM21" s="664"/>
      <c r="BN21" s="665"/>
      <c r="BO21" s="723" t="s">
        <v>226</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13952061</v>
      </c>
      <c r="S22" s="664"/>
      <c r="T22" s="664"/>
      <c r="U22" s="664"/>
      <c r="V22" s="664"/>
      <c r="W22" s="664"/>
      <c r="X22" s="664"/>
      <c r="Y22" s="665"/>
      <c r="Z22" s="723">
        <v>51</v>
      </c>
      <c r="AA22" s="723"/>
      <c r="AB22" s="723"/>
      <c r="AC22" s="723"/>
      <c r="AD22" s="724">
        <v>13430151</v>
      </c>
      <c r="AE22" s="724"/>
      <c r="AF22" s="724"/>
      <c r="AG22" s="724"/>
      <c r="AH22" s="724"/>
      <c r="AI22" s="724"/>
      <c r="AJ22" s="724"/>
      <c r="AK22" s="724"/>
      <c r="AL22" s="666">
        <v>98.4</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226</v>
      </c>
      <c r="BH22" s="664"/>
      <c r="BI22" s="664"/>
      <c r="BJ22" s="664"/>
      <c r="BK22" s="664"/>
      <c r="BL22" s="664"/>
      <c r="BM22" s="664"/>
      <c r="BN22" s="665"/>
      <c r="BO22" s="723" t="s">
        <v>226</v>
      </c>
      <c r="BP22" s="723"/>
      <c r="BQ22" s="723"/>
      <c r="BR22" s="723"/>
      <c r="BS22" s="669" t="s">
        <v>233</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4057</v>
      </c>
      <c r="S23" s="664"/>
      <c r="T23" s="664"/>
      <c r="U23" s="664"/>
      <c r="V23" s="664"/>
      <c r="W23" s="664"/>
      <c r="X23" s="664"/>
      <c r="Y23" s="665"/>
      <c r="Z23" s="723">
        <v>0</v>
      </c>
      <c r="AA23" s="723"/>
      <c r="AB23" s="723"/>
      <c r="AC23" s="723"/>
      <c r="AD23" s="724">
        <v>4057</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233</v>
      </c>
      <c r="BH23" s="664"/>
      <c r="BI23" s="664"/>
      <c r="BJ23" s="664"/>
      <c r="BK23" s="664"/>
      <c r="BL23" s="664"/>
      <c r="BM23" s="664"/>
      <c r="BN23" s="665"/>
      <c r="BO23" s="723" t="s">
        <v>226</v>
      </c>
      <c r="BP23" s="723"/>
      <c r="BQ23" s="723"/>
      <c r="BR23" s="723"/>
      <c r="BS23" s="669" t="s">
        <v>226</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253063</v>
      </c>
      <c r="S24" s="664"/>
      <c r="T24" s="664"/>
      <c r="U24" s="664"/>
      <c r="V24" s="664"/>
      <c r="W24" s="664"/>
      <c r="X24" s="664"/>
      <c r="Y24" s="665"/>
      <c r="Z24" s="723">
        <v>0.9</v>
      </c>
      <c r="AA24" s="723"/>
      <c r="AB24" s="723"/>
      <c r="AC24" s="723"/>
      <c r="AD24" s="724" t="s">
        <v>226</v>
      </c>
      <c r="AE24" s="724"/>
      <c r="AF24" s="724"/>
      <c r="AG24" s="724"/>
      <c r="AH24" s="724"/>
      <c r="AI24" s="724"/>
      <c r="AJ24" s="724"/>
      <c r="AK24" s="724"/>
      <c r="AL24" s="666" t="s">
        <v>233</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226</v>
      </c>
      <c r="BP24" s="723"/>
      <c r="BQ24" s="723"/>
      <c r="BR24" s="723"/>
      <c r="BS24" s="669" t="s">
        <v>233</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14177933</v>
      </c>
      <c r="CS24" s="727"/>
      <c r="CT24" s="727"/>
      <c r="CU24" s="727"/>
      <c r="CV24" s="727"/>
      <c r="CW24" s="727"/>
      <c r="CX24" s="727"/>
      <c r="CY24" s="773"/>
      <c r="CZ24" s="774">
        <v>53.5</v>
      </c>
      <c r="DA24" s="743"/>
      <c r="DB24" s="743"/>
      <c r="DC24" s="777"/>
      <c r="DD24" s="772">
        <v>8214645</v>
      </c>
      <c r="DE24" s="727"/>
      <c r="DF24" s="727"/>
      <c r="DG24" s="727"/>
      <c r="DH24" s="727"/>
      <c r="DI24" s="727"/>
      <c r="DJ24" s="727"/>
      <c r="DK24" s="773"/>
      <c r="DL24" s="772">
        <v>8155874</v>
      </c>
      <c r="DM24" s="727"/>
      <c r="DN24" s="727"/>
      <c r="DO24" s="727"/>
      <c r="DP24" s="727"/>
      <c r="DQ24" s="727"/>
      <c r="DR24" s="727"/>
      <c r="DS24" s="727"/>
      <c r="DT24" s="727"/>
      <c r="DU24" s="727"/>
      <c r="DV24" s="773"/>
      <c r="DW24" s="774">
        <v>56.9</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382490</v>
      </c>
      <c r="S25" s="664"/>
      <c r="T25" s="664"/>
      <c r="U25" s="664"/>
      <c r="V25" s="664"/>
      <c r="W25" s="664"/>
      <c r="X25" s="664"/>
      <c r="Y25" s="665"/>
      <c r="Z25" s="723">
        <v>1.4</v>
      </c>
      <c r="AA25" s="723"/>
      <c r="AB25" s="723"/>
      <c r="AC25" s="723"/>
      <c r="AD25" s="724">
        <v>121994</v>
      </c>
      <c r="AE25" s="724"/>
      <c r="AF25" s="724"/>
      <c r="AG25" s="724"/>
      <c r="AH25" s="724"/>
      <c r="AI25" s="724"/>
      <c r="AJ25" s="724"/>
      <c r="AK25" s="724"/>
      <c r="AL25" s="666">
        <v>0.9</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226</v>
      </c>
      <c r="BH25" s="664"/>
      <c r="BI25" s="664"/>
      <c r="BJ25" s="664"/>
      <c r="BK25" s="664"/>
      <c r="BL25" s="664"/>
      <c r="BM25" s="664"/>
      <c r="BN25" s="665"/>
      <c r="BO25" s="723" t="s">
        <v>226</v>
      </c>
      <c r="BP25" s="723"/>
      <c r="BQ25" s="723"/>
      <c r="BR25" s="723"/>
      <c r="BS25" s="669" t="s">
        <v>233</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4261098</v>
      </c>
      <c r="CS25" s="662"/>
      <c r="CT25" s="662"/>
      <c r="CU25" s="662"/>
      <c r="CV25" s="662"/>
      <c r="CW25" s="662"/>
      <c r="CX25" s="662"/>
      <c r="CY25" s="663"/>
      <c r="CZ25" s="666">
        <v>16.100000000000001</v>
      </c>
      <c r="DA25" s="695"/>
      <c r="DB25" s="695"/>
      <c r="DC25" s="696"/>
      <c r="DD25" s="669">
        <v>3739240</v>
      </c>
      <c r="DE25" s="662"/>
      <c r="DF25" s="662"/>
      <c r="DG25" s="662"/>
      <c r="DH25" s="662"/>
      <c r="DI25" s="662"/>
      <c r="DJ25" s="662"/>
      <c r="DK25" s="663"/>
      <c r="DL25" s="669">
        <v>3682633</v>
      </c>
      <c r="DM25" s="662"/>
      <c r="DN25" s="662"/>
      <c r="DO25" s="662"/>
      <c r="DP25" s="662"/>
      <c r="DQ25" s="662"/>
      <c r="DR25" s="662"/>
      <c r="DS25" s="662"/>
      <c r="DT25" s="662"/>
      <c r="DU25" s="662"/>
      <c r="DV25" s="663"/>
      <c r="DW25" s="666">
        <v>25.7</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200114</v>
      </c>
      <c r="S26" s="664"/>
      <c r="T26" s="664"/>
      <c r="U26" s="664"/>
      <c r="V26" s="664"/>
      <c r="W26" s="664"/>
      <c r="X26" s="664"/>
      <c r="Y26" s="665"/>
      <c r="Z26" s="723">
        <v>0.7</v>
      </c>
      <c r="AA26" s="723"/>
      <c r="AB26" s="723"/>
      <c r="AC26" s="723"/>
      <c r="AD26" s="724">
        <v>452</v>
      </c>
      <c r="AE26" s="724"/>
      <c r="AF26" s="724"/>
      <c r="AG26" s="724"/>
      <c r="AH26" s="724"/>
      <c r="AI26" s="724"/>
      <c r="AJ26" s="724"/>
      <c r="AK26" s="724"/>
      <c r="AL26" s="666">
        <v>0</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233</v>
      </c>
      <c r="BH26" s="664"/>
      <c r="BI26" s="664"/>
      <c r="BJ26" s="664"/>
      <c r="BK26" s="664"/>
      <c r="BL26" s="664"/>
      <c r="BM26" s="664"/>
      <c r="BN26" s="665"/>
      <c r="BO26" s="723" t="s">
        <v>226</v>
      </c>
      <c r="BP26" s="723"/>
      <c r="BQ26" s="723"/>
      <c r="BR26" s="723"/>
      <c r="BS26" s="669" t="s">
        <v>226</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2718681</v>
      </c>
      <c r="CS26" s="664"/>
      <c r="CT26" s="664"/>
      <c r="CU26" s="664"/>
      <c r="CV26" s="664"/>
      <c r="CW26" s="664"/>
      <c r="CX26" s="664"/>
      <c r="CY26" s="665"/>
      <c r="CZ26" s="666">
        <v>10.3</v>
      </c>
      <c r="DA26" s="695"/>
      <c r="DB26" s="695"/>
      <c r="DC26" s="696"/>
      <c r="DD26" s="669">
        <v>2360106</v>
      </c>
      <c r="DE26" s="664"/>
      <c r="DF26" s="664"/>
      <c r="DG26" s="664"/>
      <c r="DH26" s="664"/>
      <c r="DI26" s="664"/>
      <c r="DJ26" s="664"/>
      <c r="DK26" s="665"/>
      <c r="DL26" s="669" t="s">
        <v>233</v>
      </c>
      <c r="DM26" s="664"/>
      <c r="DN26" s="664"/>
      <c r="DO26" s="664"/>
      <c r="DP26" s="664"/>
      <c r="DQ26" s="664"/>
      <c r="DR26" s="664"/>
      <c r="DS26" s="664"/>
      <c r="DT26" s="664"/>
      <c r="DU26" s="664"/>
      <c r="DV26" s="665"/>
      <c r="DW26" s="666" t="s">
        <v>226</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5241068</v>
      </c>
      <c r="S27" s="664"/>
      <c r="T27" s="664"/>
      <c r="U27" s="664"/>
      <c r="V27" s="664"/>
      <c r="W27" s="664"/>
      <c r="X27" s="664"/>
      <c r="Y27" s="665"/>
      <c r="Z27" s="723">
        <v>19.2</v>
      </c>
      <c r="AA27" s="723"/>
      <c r="AB27" s="723"/>
      <c r="AC27" s="723"/>
      <c r="AD27" s="724" t="s">
        <v>233</v>
      </c>
      <c r="AE27" s="724"/>
      <c r="AF27" s="724"/>
      <c r="AG27" s="724"/>
      <c r="AH27" s="724"/>
      <c r="AI27" s="724"/>
      <c r="AJ27" s="724"/>
      <c r="AK27" s="724"/>
      <c r="AL27" s="666" t="s">
        <v>226</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5704198</v>
      </c>
      <c r="BH27" s="664"/>
      <c r="BI27" s="664"/>
      <c r="BJ27" s="664"/>
      <c r="BK27" s="664"/>
      <c r="BL27" s="664"/>
      <c r="BM27" s="664"/>
      <c r="BN27" s="665"/>
      <c r="BO27" s="723">
        <v>100</v>
      </c>
      <c r="BP27" s="723"/>
      <c r="BQ27" s="723"/>
      <c r="BR27" s="723"/>
      <c r="BS27" s="669" t="s">
        <v>226</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7768471</v>
      </c>
      <c r="CS27" s="662"/>
      <c r="CT27" s="662"/>
      <c r="CU27" s="662"/>
      <c r="CV27" s="662"/>
      <c r="CW27" s="662"/>
      <c r="CX27" s="662"/>
      <c r="CY27" s="663"/>
      <c r="CZ27" s="666">
        <v>29.3</v>
      </c>
      <c r="DA27" s="695"/>
      <c r="DB27" s="695"/>
      <c r="DC27" s="696"/>
      <c r="DD27" s="669">
        <v>2355641</v>
      </c>
      <c r="DE27" s="662"/>
      <c r="DF27" s="662"/>
      <c r="DG27" s="662"/>
      <c r="DH27" s="662"/>
      <c r="DI27" s="662"/>
      <c r="DJ27" s="662"/>
      <c r="DK27" s="663"/>
      <c r="DL27" s="669">
        <v>2353477</v>
      </c>
      <c r="DM27" s="662"/>
      <c r="DN27" s="662"/>
      <c r="DO27" s="662"/>
      <c r="DP27" s="662"/>
      <c r="DQ27" s="662"/>
      <c r="DR27" s="662"/>
      <c r="DS27" s="662"/>
      <c r="DT27" s="662"/>
      <c r="DU27" s="662"/>
      <c r="DV27" s="663"/>
      <c r="DW27" s="666">
        <v>16.399999999999999</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v>300</v>
      </c>
      <c r="S28" s="664"/>
      <c r="T28" s="664"/>
      <c r="U28" s="664"/>
      <c r="V28" s="664"/>
      <c r="W28" s="664"/>
      <c r="X28" s="664"/>
      <c r="Y28" s="665"/>
      <c r="Z28" s="723">
        <v>0</v>
      </c>
      <c r="AA28" s="723"/>
      <c r="AB28" s="723"/>
      <c r="AC28" s="723"/>
      <c r="AD28" s="724">
        <v>300</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2148364</v>
      </c>
      <c r="CS28" s="664"/>
      <c r="CT28" s="664"/>
      <c r="CU28" s="664"/>
      <c r="CV28" s="664"/>
      <c r="CW28" s="664"/>
      <c r="CX28" s="664"/>
      <c r="CY28" s="665"/>
      <c r="CZ28" s="666">
        <v>8.1</v>
      </c>
      <c r="DA28" s="695"/>
      <c r="DB28" s="695"/>
      <c r="DC28" s="696"/>
      <c r="DD28" s="669">
        <v>2119764</v>
      </c>
      <c r="DE28" s="664"/>
      <c r="DF28" s="664"/>
      <c r="DG28" s="664"/>
      <c r="DH28" s="664"/>
      <c r="DI28" s="664"/>
      <c r="DJ28" s="664"/>
      <c r="DK28" s="665"/>
      <c r="DL28" s="669">
        <v>2119764</v>
      </c>
      <c r="DM28" s="664"/>
      <c r="DN28" s="664"/>
      <c r="DO28" s="664"/>
      <c r="DP28" s="664"/>
      <c r="DQ28" s="664"/>
      <c r="DR28" s="664"/>
      <c r="DS28" s="664"/>
      <c r="DT28" s="664"/>
      <c r="DU28" s="664"/>
      <c r="DV28" s="665"/>
      <c r="DW28" s="666">
        <v>14.8</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4087187</v>
      </c>
      <c r="S29" s="664"/>
      <c r="T29" s="664"/>
      <c r="U29" s="664"/>
      <c r="V29" s="664"/>
      <c r="W29" s="664"/>
      <c r="X29" s="664"/>
      <c r="Y29" s="665"/>
      <c r="Z29" s="723">
        <v>15</v>
      </c>
      <c r="AA29" s="723"/>
      <c r="AB29" s="723"/>
      <c r="AC29" s="723"/>
      <c r="AD29" s="724" t="s">
        <v>233</v>
      </c>
      <c r="AE29" s="724"/>
      <c r="AF29" s="724"/>
      <c r="AG29" s="724"/>
      <c r="AH29" s="724"/>
      <c r="AI29" s="724"/>
      <c r="AJ29" s="724"/>
      <c r="AK29" s="724"/>
      <c r="AL29" s="666" t="s">
        <v>226</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2148362</v>
      </c>
      <c r="CS29" s="662"/>
      <c r="CT29" s="662"/>
      <c r="CU29" s="662"/>
      <c r="CV29" s="662"/>
      <c r="CW29" s="662"/>
      <c r="CX29" s="662"/>
      <c r="CY29" s="663"/>
      <c r="CZ29" s="666">
        <v>8.1</v>
      </c>
      <c r="DA29" s="695"/>
      <c r="DB29" s="695"/>
      <c r="DC29" s="696"/>
      <c r="DD29" s="669">
        <v>2119762</v>
      </c>
      <c r="DE29" s="662"/>
      <c r="DF29" s="662"/>
      <c r="DG29" s="662"/>
      <c r="DH29" s="662"/>
      <c r="DI29" s="662"/>
      <c r="DJ29" s="662"/>
      <c r="DK29" s="663"/>
      <c r="DL29" s="669">
        <v>2119762</v>
      </c>
      <c r="DM29" s="662"/>
      <c r="DN29" s="662"/>
      <c r="DO29" s="662"/>
      <c r="DP29" s="662"/>
      <c r="DQ29" s="662"/>
      <c r="DR29" s="662"/>
      <c r="DS29" s="662"/>
      <c r="DT29" s="662"/>
      <c r="DU29" s="662"/>
      <c r="DV29" s="663"/>
      <c r="DW29" s="666">
        <v>14.8</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86733</v>
      </c>
      <c r="S30" s="664"/>
      <c r="T30" s="664"/>
      <c r="U30" s="664"/>
      <c r="V30" s="664"/>
      <c r="W30" s="664"/>
      <c r="X30" s="664"/>
      <c r="Y30" s="665"/>
      <c r="Z30" s="723">
        <v>0.3</v>
      </c>
      <c r="AA30" s="723"/>
      <c r="AB30" s="723"/>
      <c r="AC30" s="723"/>
      <c r="AD30" s="724">
        <v>52776</v>
      </c>
      <c r="AE30" s="724"/>
      <c r="AF30" s="724"/>
      <c r="AG30" s="724"/>
      <c r="AH30" s="724"/>
      <c r="AI30" s="724"/>
      <c r="AJ30" s="724"/>
      <c r="AK30" s="724"/>
      <c r="AL30" s="666">
        <v>0.4</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98.6</v>
      </c>
      <c r="BH30" s="742"/>
      <c r="BI30" s="742"/>
      <c r="BJ30" s="742"/>
      <c r="BK30" s="742"/>
      <c r="BL30" s="742"/>
      <c r="BM30" s="743">
        <v>97.4</v>
      </c>
      <c r="BN30" s="742"/>
      <c r="BO30" s="742"/>
      <c r="BP30" s="742"/>
      <c r="BQ30" s="744"/>
      <c r="BR30" s="741">
        <v>98.7</v>
      </c>
      <c r="BS30" s="742"/>
      <c r="BT30" s="742"/>
      <c r="BU30" s="742"/>
      <c r="BV30" s="742"/>
      <c r="BW30" s="742"/>
      <c r="BX30" s="743">
        <v>97.1</v>
      </c>
      <c r="BY30" s="742"/>
      <c r="BZ30" s="742"/>
      <c r="CA30" s="742"/>
      <c r="CB30" s="744"/>
      <c r="CD30" s="747"/>
      <c r="CE30" s="748"/>
      <c r="CF30" s="705" t="s">
        <v>309</v>
      </c>
      <c r="CG30" s="702"/>
      <c r="CH30" s="702"/>
      <c r="CI30" s="702"/>
      <c r="CJ30" s="702"/>
      <c r="CK30" s="702"/>
      <c r="CL30" s="702"/>
      <c r="CM30" s="702"/>
      <c r="CN30" s="702"/>
      <c r="CO30" s="702"/>
      <c r="CP30" s="702"/>
      <c r="CQ30" s="703"/>
      <c r="CR30" s="661">
        <v>1978962</v>
      </c>
      <c r="CS30" s="664"/>
      <c r="CT30" s="664"/>
      <c r="CU30" s="664"/>
      <c r="CV30" s="664"/>
      <c r="CW30" s="664"/>
      <c r="CX30" s="664"/>
      <c r="CY30" s="665"/>
      <c r="CZ30" s="666">
        <v>7.5</v>
      </c>
      <c r="DA30" s="695"/>
      <c r="DB30" s="695"/>
      <c r="DC30" s="696"/>
      <c r="DD30" s="669">
        <v>1950362</v>
      </c>
      <c r="DE30" s="664"/>
      <c r="DF30" s="664"/>
      <c r="DG30" s="664"/>
      <c r="DH30" s="664"/>
      <c r="DI30" s="664"/>
      <c r="DJ30" s="664"/>
      <c r="DK30" s="665"/>
      <c r="DL30" s="669">
        <v>1950362</v>
      </c>
      <c r="DM30" s="664"/>
      <c r="DN30" s="664"/>
      <c r="DO30" s="664"/>
      <c r="DP30" s="664"/>
      <c r="DQ30" s="664"/>
      <c r="DR30" s="664"/>
      <c r="DS30" s="664"/>
      <c r="DT30" s="664"/>
      <c r="DU30" s="664"/>
      <c r="DV30" s="665"/>
      <c r="DW30" s="666">
        <v>13.6</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96938</v>
      </c>
      <c r="S31" s="664"/>
      <c r="T31" s="664"/>
      <c r="U31" s="664"/>
      <c r="V31" s="664"/>
      <c r="W31" s="664"/>
      <c r="X31" s="664"/>
      <c r="Y31" s="665"/>
      <c r="Z31" s="723">
        <v>0.4</v>
      </c>
      <c r="AA31" s="723"/>
      <c r="AB31" s="723"/>
      <c r="AC31" s="723"/>
      <c r="AD31" s="724" t="s">
        <v>233</v>
      </c>
      <c r="AE31" s="724"/>
      <c r="AF31" s="724"/>
      <c r="AG31" s="724"/>
      <c r="AH31" s="724"/>
      <c r="AI31" s="724"/>
      <c r="AJ31" s="724"/>
      <c r="AK31" s="724"/>
      <c r="AL31" s="666" t="s">
        <v>233</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98.8</v>
      </c>
      <c r="BH31" s="662"/>
      <c r="BI31" s="662"/>
      <c r="BJ31" s="662"/>
      <c r="BK31" s="662"/>
      <c r="BL31" s="662"/>
      <c r="BM31" s="667">
        <v>97.6</v>
      </c>
      <c r="BN31" s="740"/>
      <c r="BO31" s="740"/>
      <c r="BP31" s="740"/>
      <c r="BQ31" s="701"/>
      <c r="BR31" s="739">
        <v>98.6</v>
      </c>
      <c r="BS31" s="662"/>
      <c r="BT31" s="662"/>
      <c r="BU31" s="662"/>
      <c r="BV31" s="662"/>
      <c r="BW31" s="662"/>
      <c r="BX31" s="667">
        <v>97.5</v>
      </c>
      <c r="BY31" s="740"/>
      <c r="BZ31" s="740"/>
      <c r="CA31" s="740"/>
      <c r="CB31" s="701"/>
      <c r="CD31" s="747"/>
      <c r="CE31" s="748"/>
      <c r="CF31" s="705" t="s">
        <v>313</v>
      </c>
      <c r="CG31" s="702"/>
      <c r="CH31" s="702"/>
      <c r="CI31" s="702"/>
      <c r="CJ31" s="702"/>
      <c r="CK31" s="702"/>
      <c r="CL31" s="702"/>
      <c r="CM31" s="702"/>
      <c r="CN31" s="702"/>
      <c r="CO31" s="702"/>
      <c r="CP31" s="702"/>
      <c r="CQ31" s="703"/>
      <c r="CR31" s="661">
        <v>169400</v>
      </c>
      <c r="CS31" s="662"/>
      <c r="CT31" s="662"/>
      <c r="CU31" s="662"/>
      <c r="CV31" s="662"/>
      <c r="CW31" s="662"/>
      <c r="CX31" s="662"/>
      <c r="CY31" s="663"/>
      <c r="CZ31" s="666">
        <v>0.6</v>
      </c>
      <c r="DA31" s="695"/>
      <c r="DB31" s="695"/>
      <c r="DC31" s="696"/>
      <c r="DD31" s="669">
        <v>169400</v>
      </c>
      <c r="DE31" s="662"/>
      <c r="DF31" s="662"/>
      <c r="DG31" s="662"/>
      <c r="DH31" s="662"/>
      <c r="DI31" s="662"/>
      <c r="DJ31" s="662"/>
      <c r="DK31" s="663"/>
      <c r="DL31" s="669">
        <v>169400</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126958</v>
      </c>
      <c r="S32" s="664"/>
      <c r="T32" s="664"/>
      <c r="U32" s="664"/>
      <c r="V32" s="664"/>
      <c r="W32" s="664"/>
      <c r="X32" s="664"/>
      <c r="Y32" s="665"/>
      <c r="Z32" s="723">
        <v>0.5</v>
      </c>
      <c r="AA32" s="723"/>
      <c r="AB32" s="723"/>
      <c r="AC32" s="723"/>
      <c r="AD32" s="724" t="s">
        <v>233</v>
      </c>
      <c r="AE32" s="724"/>
      <c r="AF32" s="724"/>
      <c r="AG32" s="724"/>
      <c r="AH32" s="724"/>
      <c r="AI32" s="724"/>
      <c r="AJ32" s="724"/>
      <c r="AK32" s="724"/>
      <c r="AL32" s="666" t="s">
        <v>226</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98.3</v>
      </c>
      <c r="BH32" s="677"/>
      <c r="BI32" s="677"/>
      <c r="BJ32" s="677"/>
      <c r="BK32" s="677"/>
      <c r="BL32" s="677"/>
      <c r="BM32" s="721">
        <v>97.1</v>
      </c>
      <c r="BN32" s="677"/>
      <c r="BO32" s="677"/>
      <c r="BP32" s="677"/>
      <c r="BQ32" s="714"/>
      <c r="BR32" s="738">
        <v>98.5</v>
      </c>
      <c r="BS32" s="677"/>
      <c r="BT32" s="677"/>
      <c r="BU32" s="677"/>
      <c r="BV32" s="677"/>
      <c r="BW32" s="677"/>
      <c r="BX32" s="721">
        <v>96.6</v>
      </c>
      <c r="BY32" s="677"/>
      <c r="BZ32" s="677"/>
      <c r="CA32" s="677"/>
      <c r="CB32" s="714"/>
      <c r="CD32" s="749"/>
      <c r="CE32" s="750"/>
      <c r="CF32" s="705" t="s">
        <v>316</v>
      </c>
      <c r="CG32" s="702"/>
      <c r="CH32" s="702"/>
      <c r="CI32" s="702"/>
      <c r="CJ32" s="702"/>
      <c r="CK32" s="702"/>
      <c r="CL32" s="702"/>
      <c r="CM32" s="702"/>
      <c r="CN32" s="702"/>
      <c r="CO32" s="702"/>
      <c r="CP32" s="702"/>
      <c r="CQ32" s="703"/>
      <c r="CR32" s="661">
        <v>2</v>
      </c>
      <c r="CS32" s="664"/>
      <c r="CT32" s="664"/>
      <c r="CU32" s="664"/>
      <c r="CV32" s="664"/>
      <c r="CW32" s="664"/>
      <c r="CX32" s="664"/>
      <c r="CY32" s="665"/>
      <c r="CZ32" s="666">
        <v>0</v>
      </c>
      <c r="DA32" s="695"/>
      <c r="DB32" s="695"/>
      <c r="DC32" s="696"/>
      <c r="DD32" s="669">
        <v>2</v>
      </c>
      <c r="DE32" s="664"/>
      <c r="DF32" s="664"/>
      <c r="DG32" s="664"/>
      <c r="DH32" s="664"/>
      <c r="DI32" s="664"/>
      <c r="DJ32" s="664"/>
      <c r="DK32" s="665"/>
      <c r="DL32" s="669">
        <v>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1256092</v>
      </c>
      <c r="S33" s="664"/>
      <c r="T33" s="664"/>
      <c r="U33" s="664"/>
      <c r="V33" s="664"/>
      <c r="W33" s="664"/>
      <c r="X33" s="664"/>
      <c r="Y33" s="665"/>
      <c r="Z33" s="723">
        <v>4.5999999999999996</v>
      </c>
      <c r="AA33" s="723"/>
      <c r="AB33" s="723"/>
      <c r="AC33" s="723"/>
      <c r="AD33" s="724" t="s">
        <v>226</v>
      </c>
      <c r="AE33" s="724"/>
      <c r="AF33" s="724"/>
      <c r="AG33" s="724"/>
      <c r="AH33" s="724"/>
      <c r="AI33" s="724"/>
      <c r="AJ33" s="724"/>
      <c r="AK33" s="724"/>
      <c r="AL33" s="666" t="s">
        <v>226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8801885</v>
      </c>
      <c r="CS33" s="662"/>
      <c r="CT33" s="662"/>
      <c r="CU33" s="662"/>
      <c r="CV33" s="662"/>
      <c r="CW33" s="662"/>
      <c r="CX33" s="662"/>
      <c r="CY33" s="663"/>
      <c r="CZ33" s="666">
        <v>33.200000000000003</v>
      </c>
      <c r="DA33" s="695"/>
      <c r="DB33" s="695"/>
      <c r="DC33" s="696"/>
      <c r="DD33" s="669">
        <v>6594499</v>
      </c>
      <c r="DE33" s="662"/>
      <c r="DF33" s="662"/>
      <c r="DG33" s="662"/>
      <c r="DH33" s="662"/>
      <c r="DI33" s="662"/>
      <c r="DJ33" s="662"/>
      <c r="DK33" s="663"/>
      <c r="DL33" s="669">
        <v>4222646</v>
      </c>
      <c r="DM33" s="662"/>
      <c r="DN33" s="662"/>
      <c r="DO33" s="662"/>
      <c r="DP33" s="662"/>
      <c r="DQ33" s="662"/>
      <c r="DR33" s="662"/>
      <c r="DS33" s="662"/>
      <c r="DT33" s="662"/>
      <c r="DU33" s="662"/>
      <c r="DV33" s="663"/>
      <c r="DW33" s="666">
        <v>29.5</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202258</v>
      </c>
      <c r="S34" s="664"/>
      <c r="T34" s="664"/>
      <c r="U34" s="664"/>
      <c r="V34" s="664"/>
      <c r="W34" s="664"/>
      <c r="X34" s="664"/>
      <c r="Y34" s="665"/>
      <c r="Z34" s="723">
        <v>0.7</v>
      </c>
      <c r="AA34" s="723"/>
      <c r="AB34" s="723"/>
      <c r="AC34" s="723"/>
      <c r="AD34" s="724">
        <v>39527</v>
      </c>
      <c r="AE34" s="724"/>
      <c r="AF34" s="724"/>
      <c r="AG34" s="724"/>
      <c r="AH34" s="724"/>
      <c r="AI34" s="724"/>
      <c r="AJ34" s="724"/>
      <c r="AK34" s="724"/>
      <c r="AL34" s="666">
        <v>0.3</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2941242</v>
      </c>
      <c r="CS34" s="664"/>
      <c r="CT34" s="664"/>
      <c r="CU34" s="664"/>
      <c r="CV34" s="664"/>
      <c r="CW34" s="664"/>
      <c r="CX34" s="664"/>
      <c r="CY34" s="665"/>
      <c r="CZ34" s="666">
        <v>11.1</v>
      </c>
      <c r="DA34" s="695"/>
      <c r="DB34" s="695"/>
      <c r="DC34" s="696"/>
      <c r="DD34" s="669">
        <v>2079649</v>
      </c>
      <c r="DE34" s="664"/>
      <c r="DF34" s="664"/>
      <c r="DG34" s="664"/>
      <c r="DH34" s="664"/>
      <c r="DI34" s="664"/>
      <c r="DJ34" s="664"/>
      <c r="DK34" s="665"/>
      <c r="DL34" s="669">
        <v>1848163</v>
      </c>
      <c r="DM34" s="664"/>
      <c r="DN34" s="664"/>
      <c r="DO34" s="664"/>
      <c r="DP34" s="664"/>
      <c r="DQ34" s="664"/>
      <c r="DR34" s="664"/>
      <c r="DS34" s="664"/>
      <c r="DT34" s="664"/>
      <c r="DU34" s="664"/>
      <c r="DV34" s="665"/>
      <c r="DW34" s="666">
        <v>12.9</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1444320</v>
      </c>
      <c r="S35" s="664"/>
      <c r="T35" s="664"/>
      <c r="U35" s="664"/>
      <c r="V35" s="664"/>
      <c r="W35" s="664"/>
      <c r="X35" s="664"/>
      <c r="Y35" s="665"/>
      <c r="Z35" s="723">
        <v>5.3</v>
      </c>
      <c r="AA35" s="723"/>
      <c r="AB35" s="723"/>
      <c r="AC35" s="723"/>
      <c r="AD35" s="724" t="s">
        <v>226</v>
      </c>
      <c r="AE35" s="724"/>
      <c r="AF35" s="724"/>
      <c r="AG35" s="724"/>
      <c r="AH35" s="724"/>
      <c r="AI35" s="724"/>
      <c r="AJ35" s="724"/>
      <c r="AK35" s="724"/>
      <c r="AL35" s="666" t="s">
        <v>226</v>
      </c>
      <c r="AM35" s="667"/>
      <c r="AN35" s="667"/>
      <c r="AO35" s="725"/>
      <c r="AP35" s="234"/>
      <c r="AQ35" s="729" t="s">
        <v>324</v>
      </c>
      <c r="AR35" s="730"/>
      <c r="AS35" s="730"/>
      <c r="AT35" s="730"/>
      <c r="AU35" s="730"/>
      <c r="AV35" s="730"/>
      <c r="AW35" s="730"/>
      <c r="AX35" s="730"/>
      <c r="AY35" s="731"/>
      <c r="AZ35" s="726">
        <v>2510288</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136091</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1081207</v>
      </c>
      <c r="CS35" s="662"/>
      <c r="CT35" s="662"/>
      <c r="CU35" s="662"/>
      <c r="CV35" s="662"/>
      <c r="CW35" s="662"/>
      <c r="CX35" s="662"/>
      <c r="CY35" s="663"/>
      <c r="CZ35" s="666">
        <v>4.0999999999999996</v>
      </c>
      <c r="DA35" s="695"/>
      <c r="DB35" s="695"/>
      <c r="DC35" s="696"/>
      <c r="DD35" s="669">
        <v>803801</v>
      </c>
      <c r="DE35" s="662"/>
      <c r="DF35" s="662"/>
      <c r="DG35" s="662"/>
      <c r="DH35" s="662"/>
      <c r="DI35" s="662"/>
      <c r="DJ35" s="662"/>
      <c r="DK35" s="663"/>
      <c r="DL35" s="669">
        <v>729170</v>
      </c>
      <c r="DM35" s="662"/>
      <c r="DN35" s="662"/>
      <c r="DO35" s="662"/>
      <c r="DP35" s="662"/>
      <c r="DQ35" s="662"/>
      <c r="DR35" s="662"/>
      <c r="DS35" s="662"/>
      <c r="DT35" s="662"/>
      <c r="DU35" s="662"/>
      <c r="DV35" s="663"/>
      <c r="DW35" s="666">
        <v>5.0999999999999996</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226</v>
      </c>
      <c r="S36" s="664"/>
      <c r="T36" s="664"/>
      <c r="U36" s="664"/>
      <c r="V36" s="664"/>
      <c r="W36" s="664"/>
      <c r="X36" s="664"/>
      <c r="Y36" s="665"/>
      <c r="Z36" s="723" t="s">
        <v>226</v>
      </c>
      <c r="AA36" s="723"/>
      <c r="AB36" s="723"/>
      <c r="AC36" s="723"/>
      <c r="AD36" s="724" t="s">
        <v>226</v>
      </c>
      <c r="AE36" s="724"/>
      <c r="AF36" s="724"/>
      <c r="AG36" s="724"/>
      <c r="AH36" s="724"/>
      <c r="AI36" s="724"/>
      <c r="AJ36" s="724"/>
      <c r="AK36" s="724"/>
      <c r="AL36" s="666" t="s">
        <v>226</v>
      </c>
      <c r="AM36" s="667"/>
      <c r="AN36" s="667"/>
      <c r="AO36" s="725"/>
      <c r="AQ36" s="698" t="s">
        <v>328</v>
      </c>
      <c r="AR36" s="699"/>
      <c r="AS36" s="699"/>
      <c r="AT36" s="699"/>
      <c r="AU36" s="699"/>
      <c r="AV36" s="699"/>
      <c r="AW36" s="699"/>
      <c r="AX36" s="699"/>
      <c r="AY36" s="700"/>
      <c r="AZ36" s="661">
        <v>637319</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136091</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1426176</v>
      </c>
      <c r="CS36" s="664"/>
      <c r="CT36" s="664"/>
      <c r="CU36" s="664"/>
      <c r="CV36" s="664"/>
      <c r="CW36" s="664"/>
      <c r="CX36" s="664"/>
      <c r="CY36" s="665"/>
      <c r="CZ36" s="666">
        <v>5.4</v>
      </c>
      <c r="DA36" s="695"/>
      <c r="DB36" s="695"/>
      <c r="DC36" s="696"/>
      <c r="DD36" s="669">
        <v>779136</v>
      </c>
      <c r="DE36" s="664"/>
      <c r="DF36" s="664"/>
      <c r="DG36" s="664"/>
      <c r="DH36" s="664"/>
      <c r="DI36" s="664"/>
      <c r="DJ36" s="664"/>
      <c r="DK36" s="665"/>
      <c r="DL36" s="669">
        <v>395056</v>
      </c>
      <c r="DM36" s="664"/>
      <c r="DN36" s="664"/>
      <c r="DO36" s="664"/>
      <c r="DP36" s="664"/>
      <c r="DQ36" s="664"/>
      <c r="DR36" s="664"/>
      <c r="DS36" s="664"/>
      <c r="DT36" s="664"/>
      <c r="DU36" s="664"/>
      <c r="DV36" s="665"/>
      <c r="DW36" s="666">
        <v>2.8</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677420</v>
      </c>
      <c r="S37" s="664"/>
      <c r="T37" s="664"/>
      <c r="U37" s="664"/>
      <c r="V37" s="664"/>
      <c r="W37" s="664"/>
      <c r="X37" s="664"/>
      <c r="Y37" s="665"/>
      <c r="Z37" s="723">
        <v>2.5</v>
      </c>
      <c r="AA37" s="723"/>
      <c r="AB37" s="723"/>
      <c r="AC37" s="723"/>
      <c r="AD37" s="724" t="s">
        <v>226</v>
      </c>
      <c r="AE37" s="724"/>
      <c r="AF37" s="724"/>
      <c r="AG37" s="724"/>
      <c r="AH37" s="724"/>
      <c r="AI37" s="724"/>
      <c r="AJ37" s="724"/>
      <c r="AK37" s="724"/>
      <c r="AL37" s="666" t="s">
        <v>233</v>
      </c>
      <c r="AM37" s="667"/>
      <c r="AN37" s="667"/>
      <c r="AO37" s="725"/>
      <c r="AQ37" s="698" t="s">
        <v>332</v>
      </c>
      <c r="AR37" s="699"/>
      <c r="AS37" s="699"/>
      <c r="AT37" s="699"/>
      <c r="AU37" s="699"/>
      <c r="AV37" s="699"/>
      <c r="AW37" s="699"/>
      <c r="AX37" s="699"/>
      <c r="AY37" s="700"/>
      <c r="AZ37" s="661">
        <v>129327</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9081</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49874</v>
      </c>
      <c r="CS37" s="662"/>
      <c r="CT37" s="662"/>
      <c r="CU37" s="662"/>
      <c r="CV37" s="662"/>
      <c r="CW37" s="662"/>
      <c r="CX37" s="662"/>
      <c r="CY37" s="663"/>
      <c r="CZ37" s="666">
        <v>0.2</v>
      </c>
      <c r="DA37" s="695"/>
      <c r="DB37" s="695"/>
      <c r="DC37" s="696"/>
      <c r="DD37" s="669">
        <v>44001</v>
      </c>
      <c r="DE37" s="662"/>
      <c r="DF37" s="662"/>
      <c r="DG37" s="662"/>
      <c r="DH37" s="662"/>
      <c r="DI37" s="662"/>
      <c r="DJ37" s="662"/>
      <c r="DK37" s="663"/>
      <c r="DL37" s="669">
        <v>44001</v>
      </c>
      <c r="DM37" s="662"/>
      <c r="DN37" s="662"/>
      <c r="DO37" s="662"/>
      <c r="DP37" s="662"/>
      <c r="DQ37" s="662"/>
      <c r="DR37" s="662"/>
      <c r="DS37" s="662"/>
      <c r="DT37" s="662"/>
      <c r="DU37" s="662"/>
      <c r="DV37" s="663"/>
      <c r="DW37" s="666">
        <v>0.3</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27333639</v>
      </c>
      <c r="S38" s="713"/>
      <c r="T38" s="713"/>
      <c r="U38" s="713"/>
      <c r="V38" s="713"/>
      <c r="W38" s="713"/>
      <c r="X38" s="713"/>
      <c r="Y38" s="718"/>
      <c r="Z38" s="719">
        <v>100</v>
      </c>
      <c r="AA38" s="719"/>
      <c r="AB38" s="719"/>
      <c r="AC38" s="719"/>
      <c r="AD38" s="720">
        <v>13649257</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28761</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15418</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2380961</v>
      </c>
      <c r="CS38" s="664"/>
      <c r="CT38" s="664"/>
      <c r="CU38" s="664"/>
      <c r="CV38" s="664"/>
      <c r="CW38" s="664"/>
      <c r="CX38" s="664"/>
      <c r="CY38" s="665"/>
      <c r="CZ38" s="666">
        <v>9</v>
      </c>
      <c r="DA38" s="695"/>
      <c r="DB38" s="695"/>
      <c r="DC38" s="696"/>
      <c r="DD38" s="669">
        <v>2031376</v>
      </c>
      <c r="DE38" s="664"/>
      <c r="DF38" s="664"/>
      <c r="DG38" s="664"/>
      <c r="DH38" s="664"/>
      <c r="DI38" s="664"/>
      <c r="DJ38" s="664"/>
      <c r="DK38" s="665"/>
      <c r="DL38" s="669">
        <v>1250257</v>
      </c>
      <c r="DM38" s="664"/>
      <c r="DN38" s="664"/>
      <c r="DO38" s="664"/>
      <c r="DP38" s="664"/>
      <c r="DQ38" s="664"/>
      <c r="DR38" s="664"/>
      <c r="DS38" s="664"/>
      <c r="DT38" s="664"/>
      <c r="DU38" s="664"/>
      <c r="DV38" s="665"/>
      <c r="DW38" s="666">
        <v>8.6999999999999993</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v>26762</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81</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955049</v>
      </c>
      <c r="CS39" s="662"/>
      <c r="CT39" s="662"/>
      <c r="CU39" s="662"/>
      <c r="CV39" s="662"/>
      <c r="CW39" s="662"/>
      <c r="CX39" s="662"/>
      <c r="CY39" s="663"/>
      <c r="CZ39" s="666">
        <v>3.6</v>
      </c>
      <c r="DA39" s="695"/>
      <c r="DB39" s="695"/>
      <c r="DC39" s="696"/>
      <c r="DD39" s="669">
        <v>899037</v>
      </c>
      <c r="DE39" s="662"/>
      <c r="DF39" s="662"/>
      <c r="DG39" s="662"/>
      <c r="DH39" s="662"/>
      <c r="DI39" s="662"/>
      <c r="DJ39" s="662"/>
      <c r="DK39" s="663"/>
      <c r="DL39" s="669" t="s">
        <v>226</v>
      </c>
      <c r="DM39" s="662"/>
      <c r="DN39" s="662"/>
      <c r="DO39" s="662"/>
      <c r="DP39" s="662"/>
      <c r="DQ39" s="662"/>
      <c r="DR39" s="662"/>
      <c r="DS39" s="662"/>
      <c r="DT39" s="662"/>
      <c r="DU39" s="662"/>
      <c r="DV39" s="663"/>
      <c r="DW39" s="666" t="s">
        <v>226</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611462</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233</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17250</v>
      </c>
      <c r="CS40" s="664"/>
      <c r="CT40" s="664"/>
      <c r="CU40" s="664"/>
      <c r="CV40" s="664"/>
      <c r="CW40" s="664"/>
      <c r="CX40" s="664"/>
      <c r="CY40" s="665"/>
      <c r="CZ40" s="666">
        <v>0.1</v>
      </c>
      <c r="DA40" s="695"/>
      <c r="DB40" s="695"/>
      <c r="DC40" s="696"/>
      <c r="DD40" s="669">
        <v>1500</v>
      </c>
      <c r="DE40" s="664"/>
      <c r="DF40" s="664"/>
      <c r="DG40" s="664"/>
      <c r="DH40" s="664"/>
      <c r="DI40" s="664"/>
      <c r="DJ40" s="664"/>
      <c r="DK40" s="665"/>
      <c r="DL40" s="669" t="s">
        <v>226</v>
      </c>
      <c r="DM40" s="664"/>
      <c r="DN40" s="664"/>
      <c r="DO40" s="664"/>
      <c r="DP40" s="664"/>
      <c r="DQ40" s="664"/>
      <c r="DR40" s="664"/>
      <c r="DS40" s="664"/>
      <c r="DT40" s="664"/>
      <c r="DU40" s="664"/>
      <c r="DV40" s="665"/>
      <c r="DW40" s="666" t="s">
        <v>226</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1076657</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232</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233</v>
      </c>
      <c r="DA41" s="695"/>
      <c r="DB41" s="695"/>
      <c r="DC41" s="696"/>
      <c r="DD41" s="669" t="s">
        <v>226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3523605</v>
      </c>
      <c r="CS42" s="664"/>
      <c r="CT42" s="664"/>
      <c r="CU42" s="664"/>
      <c r="CV42" s="664"/>
      <c r="CW42" s="664"/>
      <c r="CX42" s="664"/>
      <c r="CY42" s="665"/>
      <c r="CZ42" s="666">
        <v>13.3</v>
      </c>
      <c r="DA42" s="667"/>
      <c r="DB42" s="667"/>
      <c r="DC42" s="668"/>
      <c r="DD42" s="669">
        <v>546446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43920</v>
      </c>
      <c r="CS43" s="662"/>
      <c r="CT43" s="662"/>
      <c r="CU43" s="662"/>
      <c r="CV43" s="662"/>
      <c r="CW43" s="662"/>
      <c r="CX43" s="662"/>
      <c r="CY43" s="663"/>
      <c r="CZ43" s="666">
        <v>0.2</v>
      </c>
      <c r="DA43" s="695"/>
      <c r="DB43" s="695"/>
      <c r="DC43" s="696"/>
      <c r="DD43" s="669">
        <v>34920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3523605</v>
      </c>
      <c r="CS44" s="664"/>
      <c r="CT44" s="664"/>
      <c r="CU44" s="664"/>
      <c r="CV44" s="664"/>
      <c r="CW44" s="664"/>
      <c r="CX44" s="664"/>
      <c r="CY44" s="665"/>
      <c r="CZ44" s="666">
        <v>13.3</v>
      </c>
      <c r="DA44" s="667"/>
      <c r="DB44" s="667"/>
      <c r="DC44" s="668"/>
      <c r="DD44" s="669">
        <v>546446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2879212</v>
      </c>
      <c r="CS45" s="662"/>
      <c r="CT45" s="662"/>
      <c r="CU45" s="662"/>
      <c r="CV45" s="662"/>
      <c r="CW45" s="662"/>
      <c r="CX45" s="662"/>
      <c r="CY45" s="663"/>
      <c r="CZ45" s="666">
        <v>10.9</v>
      </c>
      <c r="DA45" s="695"/>
      <c r="DB45" s="695"/>
      <c r="DC45" s="696"/>
      <c r="DD45" s="669">
        <v>196384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500157</v>
      </c>
      <c r="CS46" s="664"/>
      <c r="CT46" s="664"/>
      <c r="CU46" s="664"/>
      <c r="CV46" s="664"/>
      <c r="CW46" s="664"/>
      <c r="CX46" s="664"/>
      <c r="CY46" s="665"/>
      <c r="CZ46" s="666">
        <v>1.9</v>
      </c>
      <c r="DA46" s="667"/>
      <c r="DB46" s="667"/>
      <c r="DC46" s="668"/>
      <c r="DD46" s="669">
        <v>325126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t="s">
        <v>226</v>
      </c>
      <c r="CS47" s="662"/>
      <c r="CT47" s="662"/>
      <c r="CU47" s="662"/>
      <c r="CV47" s="662"/>
      <c r="CW47" s="662"/>
      <c r="CX47" s="662"/>
      <c r="CY47" s="663"/>
      <c r="CZ47" s="666" t="s">
        <v>233</v>
      </c>
      <c r="DA47" s="695"/>
      <c r="DB47" s="695"/>
      <c r="DC47" s="696"/>
      <c r="DD47" s="669" t="s">
        <v>226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226</v>
      </c>
      <c r="CS48" s="664"/>
      <c r="CT48" s="664"/>
      <c r="CU48" s="664"/>
      <c r="CV48" s="664"/>
      <c r="CW48" s="664"/>
      <c r="CX48" s="664"/>
      <c r="CY48" s="665"/>
      <c r="CZ48" s="666" t="s">
        <v>226</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26503423</v>
      </c>
      <c r="CS49" s="677"/>
      <c r="CT49" s="677"/>
      <c r="CU49" s="677"/>
      <c r="CV49" s="677"/>
      <c r="CW49" s="677"/>
      <c r="CX49" s="677"/>
      <c r="CY49" s="678"/>
      <c r="CZ49" s="679">
        <v>100</v>
      </c>
      <c r="DA49" s="680"/>
      <c r="DB49" s="680"/>
      <c r="DC49" s="681"/>
      <c r="DD49" s="682">
        <v>15355590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BgstfnM6FEGVomIK7bwFdnURk3OCsGdarqAczvLysuobrbJ1gkNVNJKiuUY3XtfCFxJdOMsvMTrtHITObGuh4A==" saltValue="LVtOpHiZoUWplx5IYS/k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70" zoomScaleNormal="70" zoomScaleSheetLayoutView="70" workbookViewId="0">
      <selection activeCell="AK70" sqref="AK70:AO7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26697</v>
      </c>
      <c r="R7" s="1194"/>
      <c r="S7" s="1194"/>
      <c r="T7" s="1194"/>
      <c r="U7" s="1194"/>
      <c r="V7" s="1194">
        <v>25915</v>
      </c>
      <c r="W7" s="1194"/>
      <c r="X7" s="1194"/>
      <c r="Y7" s="1194"/>
      <c r="Z7" s="1194"/>
      <c r="AA7" s="1194">
        <v>782</v>
      </c>
      <c r="AB7" s="1194"/>
      <c r="AC7" s="1194"/>
      <c r="AD7" s="1194"/>
      <c r="AE7" s="1195"/>
      <c r="AF7" s="1196">
        <v>535</v>
      </c>
      <c r="AG7" s="1197"/>
      <c r="AH7" s="1197"/>
      <c r="AI7" s="1197"/>
      <c r="AJ7" s="1198"/>
      <c r="AK7" s="1180">
        <v>43</v>
      </c>
      <c r="AL7" s="1181"/>
      <c r="AM7" s="1181"/>
      <c r="AN7" s="1181"/>
      <c r="AO7" s="1181"/>
      <c r="AP7" s="1181">
        <v>17934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583</v>
      </c>
      <c r="BT7" s="1185"/>
      <c r="BU7" s="1185"/>
      <c r="BV7" s="1185"/>
      <c r="BW7" s="1185"/>
      <c r="BX7" s="1185"/>
      <c r="BY7" s="1185"/>
      <c r="BZ7" s="1185"/>
      <c r="CA7" s="1185"/>
      <c r="CB7" s="1185"/>
      <c r="CC7" s="1185"/>
      <c r="CD7" s="1185"/>
      <c r="CE7" s="1185"/>
      <c r="CF7" s="1185"/>
      <c r="CG7" s="1186"/>
      <c r="CH7" s="1177">
        <v>129</v>
      </c>
      <c r="CI7" s="1178"/>
      <c r="CJ7" s="1178"/>
      <c r="CK7" s="1178"/>
      <c r="CL7" s="1179"/>
      <c r="CM7" s="1177">
        <v>-61</v>
      </c>
      <c r="CN7" s="1178"/>
      <c r="CO7" s="1178"/>
      <c r="CP7" s="1178"/>
      <c r="CQ7" s="1179"/>
      <c r="CR7" s="1177">
        <v>9</v>
      </c>
      <c r="CS7" s="1178"/>
      <c r="CT7" s="1178"/>
      <c r="CU7" s="1178"/>
      <c r="CV7" s="1179"/>
      <c r="CW7" s="1177" t="s">
        <v>519</v>
      </c>
      <c r="CX7" s="1178"/>
      <c r="CY7" s="1178"/>
      <c r="CZ7" s="1178"/>
      <c r="DA7" s="1179"/>
      <c r="DB7" s="1177">
        <v>124</v>
      </c>
      <c r="DC7" s="1178"/>
      <c r="DD7" s="1178"/>
      <c r="DE7" s="1178"/>
      <c r="DF7" s="1179"/>
      <c r="DG7" s="1177" t="s">
        <v>519</v>
      </c>
      <c r="DH7" s="1178"/>
      <c r="DI7" s="1178"/>
      <c r="DJ7" s="1178"/>
      <c r="DK7" s="1179"/>
      <c r="DL7" s="1177" t="s">
        <v>519</v>
      </c>
      <c r="DM7" s="1178"/>
      <c r="DN7" s="1178"/>
      <c r="DO7" s="1178"/>
      <c r="DP7" s="1179"/>
      <c r="DQ7" s="1177" t="s">
        <v>519</v>
      </c>
      <c r="DR7" s="1178"/>
      <c r="DS7" s="1178"/>
      <c r="DT7" s="1178"/>
      <c r="DU7" s="1179"/>
      <c r="DV7" s="1204"/>
      <c r="DW7" s="1205"/>
      <c r="DX7" s="1205"/>
      <c r="DY7" s="1205"/>
      <c r="DZ7" s="1206"/>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952</v>
      </c>
      <c r="R8" s="1133"/>
      <c r="S8" s="1133"/>
      <c r="T8" s="1133"/>
      <c r="U8" s="1133"/>
      <c r="V8" s="1133">
        <v>942</v>
      </c>
      <c r="W8" s="1133"/>
      <c r="X8" s="1133"/>
      <c r="Y8" s="1133"/>
      <c r="Z8" s="1133"/>
      <c r="AA8" s="1133">
        <v>10</v>
      </c>
      <c r="AB8" s="1133"/>
      <c r="AC8" s="1133"/>
      <c r="AD8" s="1133"/>
      <c r="AE8" s="1134"/>
      <c r="AF8" s="1108">
        <v>6</v>
      </c>
      <c r="AG8" s="1109"/>
      <c r="AH8" s="1109"/>
      <c r="AI8" s="1109"/>
      <c r="AJ8" s="1110"/>
      <c r="AK8" s="1175">
        <v>209</v>
      </c>
      <c r="AL8" s="1176"/>
      <c r="AM8" s="1176"/>
      <c r="AN8" s="1176"/>
      <c r="AO8" s="1176"/>
      <c r="AP8" s="1176">
        <v>1961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584</v>
      </c>
      <c r="BT8" s="1104"/>
      <c r="BU8" s="1104"/>
      <c r="BV8" s="1104"/>
      <c r="BW8" s="1104"/>
      <c r="BX8" s="1104"/>
      <c r="BY8" s="1104"/>
      <c r="BZ8" s="1104"/>
      <c r="CA8" s="1104"/>
      <c r="CB8" s="1104"/>
      <c r="CC8" s="1104"/>
      <c r="CD8" s="1104"/>
      <c r="CE8" s="1104"/>
      <c r="CF8" s="1104"/>
      <c r="CG8" s="1105"/>
      <c r="CH8" s="1078">
        <v>0</v>
      </c>
      <c r="CI8" s="1079"/>
      <c r="CJ8" s="1079"/>
      <c r="CK8" s="1079"/>
      <c r="CL8" s="1080"/>
      <c r="CM8" s="1078">
        <v>8</v>
      </c>
      <c r="CN8" s="1079"/>
      <c r="CO8" s="1079"/>
      <c r="CP8" s="1079"/>
      <c r="CQ8" s="1080"/>
      <c r="CR8" s="1078">
        <v>9</v>
      </c>
      <c r="CS8" s="1079"/>
      <c r="CT8" s="1079"/>
      <c r="CU8" s="1079"/>
      <c r="CV8" s="1080"/>
      <c r="CW8" s="1078" t="s">
        <v>519</v>
      </c>
      <c r="CX8" s="1079"/>
      <c r="CY8" s="1079"/>
      <c r="CZ8" s="1079"/>
      <c r="DA8" s="1080"/>
      <c r="DB8" s="1078" t="s">
        <v>519</v>
      </c>
      <c r="DC8" s="1079"/>
      <c r="DD8" s="1079"/>
      <c r="DE8" s="1079"/>
      <c r="DF8" s="1080"/>
      <c r="DG8" s="1078" t="s">
        <v>519</v>
      </c>
      <c r="DH8" s="1079"/>
      <c r="DI8" s="1079"/>
      <c r="DJ8" s="1079"/>
      <c r="DK8" s="1080"/>
      <c r="DL8" s="1078" t="s">
        <v>519</v>
      </c>
      <c r="DM8" s="1079"/>
      <c r="DN8" s="1079"/>
      <c r="DO8" s="1079"/>
      <c r="DP8" s="1080"/>
      <c r="DQ8" s="1078" t="s">
        <v>519</v>
      </c>
      <c r="DR8" s="1079"/>
      <c r="DS8" s="1079"/>
      <c r="DT8" s="1079"/>
      <c r="DU8" s="1080"/>
      <c r="DV8" s="1081"/>
      <c r="DW8" s="1082"/>
      <c r="DX8" s="1082"/>
      <c r="DY8" s="1082"/>
      <c r="DZ8" s="1083"/>
      <c r="EA8" s="254"/>
    </row>
    <row r="9" spans="1:131" s="255" customFormat="1" ht="26.25" customHeight="1" x14ac:dyDescent="0.15">
      <c r="A9" s="261">
        <v>3</v>
      </c>
      <c r="B9" s="1126" t="s">
        <v>384</v>
      </c>
      <c r="C9" s="1127"/>
      <c r="D9" s="1127"/>
      <c r="E9" s="1127"/>
      <c r="F9" s="1127"/>
      <c r="G9" s="1127"/>
      <c r="H9" s="1127"/>
      <c r="I9" s="1127"/>
      <c r="J9" s="1127"/>
      <c r="K9" s="1127"/>
      <c r="L9" s="1127"/>
      <c r="M9" s="1127"/>
      <c r="N9" s="1127"/>
      <c r="O9" s="1127"/>
      <c r="P9" s="1128"/>
      <c r="Q9" s="1132">
        <v>113</v>
      </c>
      <c r="R9" s="1133"/>
      <c r="S9" s="1133"/>
      <c r="T9" s="1133"/>
      <c r="U9" s="1133"/>
      <c r="V9" s="1133">
        <v>76</v>
      </c>
      <c r="W9" s="1133"/>
      <c r="X9" s="1133"/>
      <c r="Y9" s="1133"/>
      <c r="Z9" s="1133"/>
      <c r="AA9" s="1133">
        <v>37</v>
      </c>
      <c r="AB9" s="1133"/>
      <c r="AC9" s="1133"/>
      <c r="AD9" s="1133"/>
      <c r="AE9" s="1134"/>
      <c r="AF9" s="1108">
        <v>25</v>
      </c>
      <c r="AG9" s="1109"/>
      <c r="AH9" s="1109"/>
      <c r="AI9" s="1109"/>
      <c r="AJ9" s="1110"/>
      <c r="AK9" s="1175">
        <v>55</v>
      </c>
      <c r="AL9" s="1176"/>
      <c r="AM9" s="1176"/>
      <c r="AN9" s="1176"/>
      <c r="AO9" s="1176"/>
      <c r="AP9" s="1176">
        <v>1144</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585</v>
      </c>
      <c r="BT9" s="1104"/>
      <c r="BU9" s="1104"/>
      <c r="BV9" s="1104"/>
      <c r="BW9" s="1104"/>
      <c r="BX9" s="1104"/>
      <c r="BY9" s="1104"/>
      <c r="BZ9" s="1104"/>
      <c r="CA9" s="1104"/>
      <c r="CB9" s="1104"/>
      <c r="CC9" s="1104"/>
      <c r="CD9" s="1104"/>
      <c r="CE9" s="1104"/>
      <c r="CF9" s="1104"/>
      <c r="CG9" s="1105"/>
      <c r="CH9" s="1078">
        <v>48</v>
      </c>
      <c r="CI9" s="1079"/>
      <c r="CJ9" s="1079"/>
      <c r="CK9" s="1079"/>
      <c r="CL9" s="1080"/>
      <c r="CM9" s="1078">
        <v>372</v>
      </c>
      <c r="CN9" s="1079"/>
      <c r="CO9" s="1079"/>
      <c r="CP9" s="1079"/>
      <c r="CQ9" s="1080"/>
      <c r="CR9" s="1078" t="s">
        <v>519</v>
      </c>
      <c r="CS9" s="1079"/>
      <c r="CT9" s="1079"/>
      <c r="CU9" s="1079"/>
      <c r="CV9" s="1080"/>
      <c r="CW9" s="1078">
        <v>0</v>
      </c>
      <c r="CX9" s="1079"/>
      <c r="CY9" s="1079"/>
      <c r="CZ9" s="1079"/>
      <c r="DA9" s="1080"/>
      <c r="DB9" s="1078" t="s">
        <v>519</v>
      </c>
      <c r="DC9" s="1079"/>
      <c r="DD9" s="1079"/>
      <c r="DE9" s="1079"/>
      <c r="DF9" s="1080"/>
      <c r="DG9" s="1078" t="s">
        <v>519</v>
      </c>
      <c r="DH9" s="1079"/>
      <c r="DI9" s="1079"/>
      <c r="DJ9" s="1079"/>
      <c r="DK9" s="1080"/>
      <c r="DL9" s="1078">
        <v>35</v>
      </c>
      <c r="DM9" s="1079"/>
      <c r="DN9" s="1079"/>
      <c r="DO9" s="1079"/>
      <c r="DP9" s="1080"/>
      <c r="DQ9" s="1078">
        <v>32</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586</v>
      </c>
      <c r="BT10" s="1104"/>
      <c r="BU10" s="1104"/>
      <c r="BV10" s="1104"/>
      <c r="BW10" s="1104"/>
      <c r="BX10" s="1104"/>
      <c r="BY10" s="1104"/>
      <c r="BZ10" s="1104"/>
      <c r="CA10" s="1104"/>
      <c r="CB10" s="1104"/>
      <c r="CC10" s="1104"/>
      <c r="CD10" s="1104"/>
      <c r="CE10" s="1104"/>
      <c r="CF10" s="1104"/>
      <c r="CG10" s="1105"/>
      <c r="CH10" s="1078">
        <v>257</v>
      </c>
      <c r="CI10" s="1079"/>
      <c r="CJ10" s="1079"/>
      <c r="CK10" s="1079"/>
      <c r="CL10" s="1080"/>
      <c r="CM10" s="1078">
        <v>14240</v>
      </c>
      <c r="CN10" s="1079"/>
      <c r="CO10" s="1079"/>
      <c r="CP10" s="1079"/>
      <c r="CQ10" s="1080"/>
      <c r="CR10" s="1078" t="s">
        <v>519</v>
      </c>
      <c r="CS10" s="1079"/>
      <c r="CT10" s="1079"/>
      <c r="CU10" s="1079"/>
      <c r="CV10" s="1080"/>
      <c r="CW10" s="1078" t="s">
        <v>519</v>
      </c>
      <c r="CX10" s="1079"/>
      <c r="CY10" s="1079"/>
      <c r="CZ10" s="1079"/>
      <c r="DA10" s="1080"/>
      <c r="DB10" s="1078" t="s">
        <v>519</v>
      </c>
      <c r="DC10" s="1079"/>
      <c r="DD10" s="1079"/>
      <c r="DE10" s="1079"/>
      <c r="DF10" s="1080"/>
      <c r="DG10" s="1078" t="s">
        <v>519</v>
      </c>
      <c r="DH10" s="1079"/>
      <c r="DI10" s="1079"/>
      <c r="DJ10" s="1079"/>
      <c r="DK10" s="1080"/>
      <c r="DL10" s="1078">
        <v>14</v>
      </c>
      <c r="DM10" s="1079"/>
      <c r="DN10" s="1079"/>
      <c r="DO10" s="1079"/>
      <c r="DP10" s="1080"/>
      <c r="DQ10" s="1078" t="s">
        <v>519</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27334</v>
      </c>
      <c r="R23" s="1158"/>
      <c r="S23" s="1158"/>
      <c r="T23" s="1158"/>
      <c r="U23" s="1158"/>
      <c r="V23" s="1158">
        <v>26503</v>
      </c>
      <c r="W23" s="1158"/>
      <c r="X23" s="1158"/>
      <c r="Y23" s="1158"/>
      <c r="Z23" s="1158"/>
      <c r="AA23" s="1158">
        <v>831</v>
      </c>
      <c r="AB23" s="1158"/>
      <c r="AC23" s="1158"/>
      <c r="AD23" s="1158"/>
      <c r="AE23" s="1159"/>
      <c r="AF23" s="1160">
        <v>566</v>
      </c>
      <c r="AG23" s="1158"/>
      <c r="AH23" s="1158"/>
      <c r="AI23" s="1158"/>
      <c r="AJ23" s="1161"/>
      <c r="AK23" s="1162"/>
      <c r="AL23" s="1163"/>
      <c r="AM23" s="1163"/>
      <c r="AN23" s="1163"/>
      <c r="AO23" s="1163"/>
      <c r="AP23" s="1158">
        <v>21039</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5734</v>
      </c>
      <c r="R28" s="1143"/>
      <c r="S28" s="1143"/>
      <c r="T28" s="1143"/>
      <c r="U28" s="1143"/>
      <c r="V28" s="1143">
        <v>5598</v>
      </c>
      <c r="W28" s="1143"/>
      <c r="X28" s="1143"/>
      <c r="Y28" s="1143"/>
      <c r="Z28" s="1143"/>
      <c r="AA28" s="1143">
        <v>136</v>
      </c>
      <c r="AB28" s="1143"/>
      <c r="AC28" s="1143"/>
      <c r="AD28" s="1143"/>
      <c r="AE28" s="1144"/>
      <c r="AF28" s="1145">
        <v>136</v>
      </c>
      <c r="AG28" s="1143"/>
      <c r="AH28" s="1143"/>
      <c r="AI28" s="1143"/>
      <c r="AJ28" s="1146"/>
      <c r="AK28" s="1147">
        <v>611</v>
      </c>
      <c r="AL28" s="1135"/>
      <c r="AM28" s="1135"/>
      <c r="AN28" s="1135"/>
      <c r="AO28" s="1135"/>
      <c r="AP28" s="1135" t="s">
        <v>582</v>
      </c>
      <c r="AQ28" s="1135"/>
      <c r="AR28" s="1135"/>
      <c r="AS28" s="1135"/>
      <c r="AT28" s="1135"/>
      <c r="AU28" s="1135" t="s">
        <v>582</v>
      </c>
      <c r="AV28" s="1135"/>
      <c r="AW28" s="1135"/>
      <c r="AX28" s="1135"/>
      <c r="AY28" s="1135"/>
      <c r="AZ28" s="1136" t="s">
        <v>582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3928</v>
      </c>
      <c r="R29" s="1133"/>
      <c r="S29" s="1133"/>
      <c r="T29" s="1133"/>
      <c r="U29" s="1133"/>
      <c r="V29" s="1133">
        <v>3766</v>
      </c>
      <c r="W29" s="1133"/>
      <c r="X29" s="1133"/>
      <c r="Y29" s="1133"/>
      <c r="Z29" s="1133"/>
      <c r="AA29" s="1133">
        <v>162</v>
      </c>
      <c r="AB29" s="1133"/>
      <c r="AC29" s="1133"/>
      <c r="AD29" s="1133"/>
      <c r="AE29" s="1134"/>
      <c r="AF29" s="1108">
        <v>162</v>
      </c>
      <c r="AG29" s="1109"/>
      <c r="AH29" s="1109"/>
      <c r="AI29" s="1109"/>
      <c r="AJ29" s="1110"/>
      <c r="AK29" s="1069">
        <v>599</v>
      </c>
      <c r="AL29" s="1060"/>
      <c r="AM29" s="1060"/>
      <c r="AN29" s="1060"/>
      <c r="AO29" s="1060"/>
      <c r="AP29" s="1060" t="s">
        <v>582</v>
      </c>
      <c r="AQ29" s="1060"/>
      <c r="AR29" s="1060"/>
      <c r="AS29" s="1060"/>
      <c r="AT29" s="1060"/>
      <c r="AU29" s="1060" t="s">
        <v>582</v>
      </c>
      <c r="AV29" s="1060"/>
      <c r="AW29" s="1060"/>
      <c r="AX29" s="1060"/>
      <c r="AY29" s="1060"/>
      <c r="AZ29" s="1131" t="s">
        <v>582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381</v>
      </c>
      <c r="R30" s="1133"/>
      <c r="S30" s="1133"/>
      <c r="T30" s="1133"/>
      <c r="U30" s="1133"/>
      <c r="V30" s="1133">
        <v>376</v>
      </c>
      <c r="W30" s="1133"/>
      <c r="X30" s="1133"/>
      <c r="Y30" s="1133"/>
      <c r="Z30" s="1133"/>
      <c r="AA30" s="1133">
        <v>5</v>
      </c>
      <c r="AB30" s="1133"/>
      <c r="AC30" s="1133"/>
      <c r="AD30" s="1133"/>
      <c r="AE30" s="1134"/>
      <c r="AF30" s="1108">
        <v>5</v>
      </c>
      <c r="AG30" s="1109"/>
      <c r="AH30" s="1109"/>
      <c r="AI30" s="1109"/>
      <c r="AJ30" s="1110"/>
      <c r="AK30" s="1069">
        <v>120</v>
      </c>
      <c r="AL30" s="1060"/>
      <c r="AM30" s="1060"/>
      <c r="AN30" s="1060"/>
      <c r="AO30" s="1060"/>
      <c r="AP30" s="1060" t="s">
        <v>582</v>
      </c>
      <c r="AQ30" s="1060"/>
      <c r="AR30" s="1060"/>
      <c r="AS30" s="1060"/>
      <c r="AT30" s="1060"/>
      <c r="AU30" s="1060" t="s">
        <v>582</v>
      </c>
      <c r="AV30" s="1060"/>
      <c r="AW30" s="1060"/>
      <c r="AX30" s="1060"/>
      <c r="AY30" s="1060"/>
      <c r="AZ30" s="1131" t="s">
        <v>582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1869</v>
      </c>
      <c r="R31" s="1133"/>
      <c r="S31" s="1133"/>
      <c r="T31" s="1133"/>
      <c r="U31" s="1133"/>
      <c r="V31" s="1133">
        <v>1501</v>
      </c>
      <c r="W31" s="1133"/>
      <c r="X31" s="1133"/>
      <c r="Y31" s="1133"/>
      <c r="Z31" s="1133"/>
      <c r="AA31" s="1133">
        <v>368</v>
      </c>
      <c r="AB31" s="1133"/>
      <c r="AC31" s="1133"/>
      <c r="AD31" s="1133"/>
      <c r="AE31" s="1134"/>
      <c r="AF31" s="1108">
        <v>1906</v>
      </c>
      <c r="AG31" s="1109"/>
      <c r="AH31" s="1109"/>
      <c r="AI31" s="1109"/>
      <c r="AJ31" s="1110"/>
      <c r="AK31" s="1069">
        <v>129</v>
      </c>
      <c r="AL31" s="1060"/>
      <c r="AM31" s="1060"/>
      <c r="AN31" s="1060"/>
      <c r="AO31" s="1060"/>
      <c r="AP31" s="1060">
        <v>4996</v>
      </c>
      <c r="AQ31" s="1060"/>
      <c r="AR31" s="1060"/>
      <c r="AS31" s="1060"/>
      <c r="AT31" s="1060"/>
      <c r="AU31" s="1060">
        <v>540</v>
      </c>
      <c r="AV31" s="1060"/>
      <c r="AW31" s="1060"/>
      <c r="AX31" s="1060"/>
      <c r="AY31" s="1060"/>
      <c r="AZ31" s="1131" t="s">
        <v>582</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913</v>
      </c>
      <c r="R32" s="1133"/>
      <c r="S32" s="1133"/>
      <c r="T32" s="1133"/>
      <c r="U32" s="1133"/>
      <c r="V32" s="1133">
        <v>733</v>
      </c>
      <c r="W32" s="1133"/>
      <c r="X32" s="1133"/>
      <c r="Y32" s="1133"/>
      <c r="Z32" s="1133"/>
      <c r="AA32" s="1133">
        <v>180</v>
      </c>
      <c r="AB32" s="1133"/>
      <c r="AC32" s="1133"/>
      <c r="AD32" s="1133"/>
      <c r="AE32" s="1134"/>
      <c r="AF32" s="1108">
        <v>155</v>
      </c>
      <c r="AG32" s="1109"/>
      <c r="AH32" s="1109"/>
      <c r="AI32" s="1109"/>
      <c r="AJ32" s="1110"/>
      <c r="AK32" s="1069">
        <v>29</v>
      </c>
      <c r="AL32" s="1060"/>
      <c r="AM32" s="1060"/>
      <c r="AN32" s="1060"/>
      <c r="AO32" s="1060"/>
      <c r="AP32" s="1060">
        <v>1229</v>
      </c>
      <c r="AQ32" s="1060"/>
      <c r="AR32" s="1060"/>
      <c r="AS32" s="1060"/>
      <c r="AT32" s="1060"/>
      <c r="AU32" s="1060">
        <v>318</v>
      </c>
      <c r="AV32" s="1060"/>
      <c r="AW32" s="1060"/>
      <c r="AX32" s="1060"/>
      <c r="AY32" s="1060"/>
      <c r="AZ32" s="1131" t="s">
        <v>582</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2241</v>
      </c>
      <c r="R33" s="1133"/>
      <c r="S33" s="1133"/>
      <c r="T33" s="1133"/>
      <c r="U33" s="1133"/>
      <c r="V33" s="1133">
        <v>2148</v>
      </c>
      <c r="W33" s="1133"/>
      <c r="X33" s="1133"/>
      <c r="Y33" s="1133"/>
      <c r="Z33" s="1133"/>
      <c r="AA33" s="1133">
        <v>93</v>
      </c>
      <c r="AB33" s="1133"/>
      <c r="AC33" s="1133"/>
      <c r="AD33" s="1133"/>
      <c r="AE33" s="1134"/>
      <c r="AF33" s="1108">
        <v>92</v>
      </c>
      <c r="AG33" s="1109"/>
      <c r="AH33" s="1109"/>
      <c r="AI33" s="1109"/>
      <c r="AJ33" s="1110"/>
      <c r="AK33" s="1069">
        <v>734</v>
      </c>
      <c r="AL33" s="1060"/>
      <c r="AM33" s="1060"/>
      <c r="AN33" s="1060"/>
      <c r="AO33" s="1060"/>
      <c r="AP33" s="1060">
        <v>5200</v>
      </c>
      <c r="AQ33" s="1060"/>
      <c r="AR33" s="1060"/>
      <c r="AS33" s="1060"/>
      <c r="AT33" s="1060"/>
      <c r="AU33" s="1060">
        <v>4155</v>
      </c>
      <c r="AV33" s="1060"/>
      <c r="AW33" s="1060"/>
      <c r="AX33" s="1060"/>
      <c r="AY33" s="1060"/>
      <c r="AZ33" s="1131" t="s">
        <v>582</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2455</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416</v>
      </c>
      <c r="AG66" s="1097"/>
      <c r="AH66" s="1097"/>
      <c r="AI66" s="1097"/>
      <c r="AJ66" s="1098"/>
      <c r="AK66" s="1090" t="s">
        <v>417</v>
      </c>
      <c r="AL66" s="1085"/>
      <c r="AM66" s="1085"/>
      <c r="AN66" s="1085"/>
      <c r="AO66" s="1086"/>
      <c r="AP66" s="1090" t="s">
        <v>418</v>
      </c>
      <c r="AQ66" s="1091"/>
      <c r="AR66" s="1091"/>
      <c r="AS66" s="1091"/>
      <c r="AT66" s="1092"/>
      <c r="AU66" s="1090" t="s">
        <v>419</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587</v>
      </c>
      <c r="C68" s="1075"/>
      <c r="D68" s="1075"/>
      <c r="E68" s="1075"/>
      <c r="F68" s="1075"/>
      <c r="G68" s="1075"/>
      <c r="H68" s="1075"/>
      <c r="I68" s="1075"/>
      <c r="J68" s="1075"/>
      <c r="K68" s="1075"/>
      <c r="L68" s="1075"/>
      <c r="M68" s="1075"/>
      <c r="N68" s="1075"/>
      <c r="O68" s="1075"/>
      <c r="P68" s="1076"/>
      <c r="Q68" s="1077">
        <v>9236</v>
      </c>
      <c r="R68" s="1071"/>
      <c r="S68" s="1071"/>
      <c r="T68" s="1071"/>
      <c r="U68" s="1071"/>
      <c r="V68" s="1071">
        <v>8266</v>
      </c>
      <c r="W68" s="1071"/>
      <c r="X68" s="1071"/>
      <c r="Y68" s="1071"/>
      <c r="Z68" s="1071"/>
      <c r="AA68" s="1071">
        <v>982</v>
      </c>
      <c r="AB68" s="1071"/>
      <c r="AC68" s="1071"/>
      <c r="AD68" s="1071"/>
      <c r="AE68" s="1071"/>
      <c r="AF68" s="1071">
        <v>982</v>
      </c>
      <c r="AG68" s="1071"/>
      <c r="AH68" s="1071"/>
      <c r="AI68" s="1071"/>
      <c r="AJ68" s="1071"/>
      <c r="AK68" s="1071">
        <v>3</v>
      </c>
      <c r="AL68" s="1071"/>
      <c r="AM68" s="1071"/>
      <c r="AN68" s="1071"/>
      <c r="AO68" s="1071"/>
      <c r="AP68" s="1071" t="s">
        <v>594</v>
      </c>
      <c r="AQ68" s="1071"/>
      <c r="AR68" s="1071"/>
      <c r="AS68" s="1071"/>
      <c r="AT68" s="1071"/>
      <c r="AU68" s="1071" t="s">
        <v>594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588</v>
      </c>
      <c r="C69" s="1064"/>
      <c r="D69" s="1064"/>
      <c r="E69" s="1064"/>
      <c r="F69" s="1064"/>
      <c r="G69" s="1064"/>
      <c r="H69" s="1064"/>
      <c r="I69" s="1064"/>
      <c r="J69" s="1064"/>
      <c r="K69" s="1064"/>
      <c r="L69" s="1064"/>
      <c r="M69" s="1064"/>
      <c r="N69" s="1064"/>
      <c r="O69" s="1064"/>
      <c r="P69" s="1065"/>
      <c r="Q69" s="1066">
        <v>292</v>
      </c>
      <c r="R69" s="1060"/>
      <c r="S69" s="1060"/>
      <c r="T69" s="1060"/>
      <c r="U69" s="1060"/>
      <c r="V69" s="1060">
        <v>261</v>
      </c>
      <c r="W69" s="1060"/>
      <c r="X69" s="1060"/>
      <c r="Y69" s="1060"/>
      <c r="Z69" s="1060"/>
      <c r="AA69" s="1060">
        <v>31</v>
      </c>
      <c r="AB69" s="1060"/>
      <c r="AC69" s="1060"/>
      <c r="AD69" s="1060"/>
      <c r="AE69" s="1060"/>
      <c r="AF69" s="1060">
        <v>31</v>
      </c>
      <c r="AG69" s="1060"/>
      <c r="AH69" s="1060"/>
      <c r="AI69" s="1060"/>
      <c r="AJ69" s="1060"/>
      <c r="AK69" s="1060" t="s">
        <v>595</v>
      </c>
      <c r="AL69" s="1060"/>
      <c r="AM69" s="1060"/>
      <c r="AN69" s="1060"/>
      <c r="AO69" s="1060"/>
      <c r="AP69" s="1060" t="s">
        <v>595</v>
      </c>
      <c r="AQ69" s="1060"/>
      <c r="AR69" s="1060"/>
      <c r="AS69" s="1060"/>
      <c r="AT69" s="1060"/>
      <c r="AU69" s="1060" t="s">
        <v>595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589</v>
      </c>
      <c r="C70" s="1064"/>
      <c r="D70" s="1064"/>
      <c r="E70" s="1064"/>
      <c r="F70" s="1064"/>
      <c r="G70" s="1064"/>
      <c r="H70" s="1064"/>
      <c r="I70" s="1064"/>
      <c r="J70" s="1064"/>
      <c r="K70" s="1064"/>
      <c r="L70" s="1064"/>
      <c r="M70" s="1064"/>
      <c r="N70" s="1064"/>
      <c r="O70" s="1064"/>
      <c r="P70" s="1065"/>
      <c r="Q70" s="1066">
        <v>147007</v>
      </c>
      <c r="R70" s="1060"/>
      <c r="S70" s="1060"/>
      <c r="T70" s="1060"/>
      <c r="U70" s="1060"/>
      <c r="V70" s="1060">
        <v>142454</v>
      </c>
      <c r="W70" s="1060"/>
      <c r="X70" s="1060"/>
      <c r="Y70" s="1060"/>
      <c r="Z70" s="1060"/>
      <c r="AA70" s="1060">
        <v>4553</v>
      </c>
      <c r="AB70" s="1060"/>
      <c r="AC70" s="1060"/>
      <c r="AD70" s="1060"/>
      <c r="AE70" s="1060"/>
      <c r="AF70" s="1060">
        <v>4553</v>
      </c>
      <c r="AG70" s="1060"/>
      <c r="AH70" s="1060"/>
      <c r="AI70" s="1060"/>
      <c r="AJ70" s="1060"/>
      <c r="AK70" s="1060">
        <v>1023</v>
      </c>
      <c r="AL70" s="1060"/>
      <c r="AM70" s="1060"/>
      <c r="AN70" s="1060"/>
      <c r="AO70" s="1060"/>
      <c r="AP70" s="1060" t="s">
        <v>596</v>
      </c>
      <c r="AQ70" s="1060"/>
      <c r="AR70" s="1060"/>
      <c r="AS70" s="1060"/>
      <c r="AT70" s="1060"/>
      <c r="AU70" s="1060" t="s">
        <v>596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590</v>
      </c>
      <c r="C71" s="1064"/>
      <c r="D71" s="1064"/>
      <c r="E71" s="1064"/>
      <c r="F71" s="1064"/>
      <c r="G71" s="1064"/>
      <c r="H71" s="1064"/>
      <c r="I71" s="1064"/>
      <c r="J71" s="1064"/>
      <c r="K71" s="1064"/>
      <c r="L71" s="1064"/>
      <c r="M71" s="1064"/>
      <c r="N71" s="1064"/>
      <c r="O71" s="1064"/>
      <c r="P71" s="1065"/>
      <c r="Q71" s="1066">
        <v>65</v>
      </c>
      <c r="R71" s="1060"/>
      <c r="S71" s="1060"/>
      <c r="T71" s="1060"/>
      <c r="U71" s="1060"/>
      <c r="V71" s="1060">
        <v>64</v>
      </c>
      <c r="W71" s="1060"/>
      <c r="X71" s="1060"/>
      <c r="Y71" s="1060"/>
      <c r="Z71" s="1060"/>
      <c r="AA71" s="1060">
        <v>1</v>
      </c>
      <c r="AB71" s="1060"/>
      <c r="AC71" s="1060"/>
      <c r="AD71" s="1060"/>
      <c r="AE71" s="1060"/>
      <c r="AF71" s="1060">
        <v>1</v>
      </c>
      <c r="AG71" s="1060"/>
      <c r="AH71" s="1060"/>
      <c r="AI71" s="1060"/>
      <c r="AJ71" s="1060"/>
      <c r="AK71" s="1060">
        <v>1</v>
      </c>
      <c r="AL71" s="1060"/>
      <c r="AM71" s="1060"/>
      <c r="AN71" s="1060"/>
      <c r="AO71" s="1060"/>
      <c r="AP71" s="1060" t="s">
        <v>593</v>
      </c>
      <c r="AQ71" s="1060"/>
      <c r="AR71" s="1060"/>
      <c r="AS71" s="1060"/>
      <c r="AT71" s="1060"/>
      <c r="AU71" s="1060" t="s">
        <v>593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591</v>
      </c>
      <c r="C72" s="1064"/>
      <c r="D72" s="1064"/>
      <c r="E72" s="1064"/>
      <c r="F72" s="1064"/>
      <c r="G72" s="1064"/>
      <c r="H72" s="1064"/>
      <c r="I72" s="1064"/>
      <c r="J72" s="1064"/>
      <c r="K72" s="1064"/>
      <c r="L72" s="1064"/>
      <c r="M72" s="1064"/>
      <c r="N72" s="1064"/>
      <c r="O72" s="1064"/>
      <c r="P72" s="1065"/>
      <c r="Q72" s="1066">
        <v>211</v>
      </c>
      <c r="R72" s="1060"/>
      <c r="S72" s="1060"/>
      <c r="T72" s="1060"/>
      <c r="U72" s="1060"/>
      <c r="V72" s="1060">
        <v>200</v>
      </c>
      <c r="W72" s="1060"/>
      <c r="X72" s="1060"/>
      <c r="Y72" s="1060"/>
      <c r="Z72" s="1060"/>
      <c r="AA72" s="1060">
        <v>11</v>
      </c>
      <c r="AB72" s="1060"/>
      <c r="AC72" s="1060"/>
      <c r="AD72" s="1060"/>
      <c r="AE72" s="1060"/>
      <c r="AF72" s="1060">
        <v>11</v>
      </c>
      <c r="AG72" s="1060"/>
      <c r="AH72" s="1060"/>
      <c r="AI72" s="1060"/>
      <c r="AJ72" s="1060"/>
      <c r="AK72" s="1060" t="s">
        <v>592</v>
      </c>
      <c r="AL72" s="1060"/>
      <c r="AM72" s="1060"/>
      <c r="AN72" s="1060"/>
      <c r="AO72" s="1060"/>
      <c r="AP72" s="1060" t="s">
        <v>592</v>
      </c>
      <c r="AQ72" s="1060"/>
      <c r="AR72" s="1060"/>
      <c r="AS72" s="1060"/>
      <c r="AT72" s="1060"/>
      <c r="AU72" s="1060" t="s">
        <v>592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304</v>
      </c>
      <c r="AG109" s="983"/>
      <c r="AH109" s="983"/>
      <c r="AI109" s="983"/>
      <c r="AJ109" s="984"/>
      <c r="AK109" s="985" t="s">
        <v>303</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304</v>
      </c>
      <c r="BW109" s="983"/>
      <c r="BX109" s="983"/>
      <c r="BY109" s="983"/>
      <c r="BZ109" s="984"/>
      <c r="CA109" s="985" t="s">
        <v>303</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304</v>
      </c>
      <c r="DM109" s="983"/>
      <c r="DN109" s="983"/>
      <c r="DO109" s="983"/>
      <c r="DP109" s="984"/>
      <c r="DQ109" s="985" t="s">
        <v>303</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2100576</v>
      </c>
      <c r="AB110" s="976"/>
      <c r="AC110" s="976"/>
      <c r="AD110" s="976"/>
      <c r="AE110" s="977"/>
      <c r="AF110" s="978">
        <v>2134342</v>
      </c>
      <c r="AG110" s="976"/>
      <c r="AH110" s="976"/>
      <c r="AI110" s="976"/>
      <c r="AJ110" s="977"/>
      <c r="AK110" s="978">
        <v>2131762</v>
      </c>
      <c r="AL110" s="976"/>
      <c r="AM110" s="976"/>
      <c r="AN110" s="976"/>
      <c r="AO110" s="977"/>
      <c r="AP110" s="979">
        <v>17.3</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21745148</v>
      </c>
      <c r="BR110" s="923"/>
      <c r="BS110" s="923"/>
      <c r="BT110" s="923"/>
      <c r="BU110" s="923"/>
      <c r="BV110" s="923">
        <v>21493713</v>
      </c>
      <c r="BW110" s="923"/>
      <c r="BX110" s="923"/>
      <c r="BY110" s="923"/>
      <c r="BZ110" s="923"/>
      <c r="CA110" s="923">
        <v>21038772</v>
      </c>
      <c r="CB110" s="923"/>
      <c r="CC110" s="923"/>
      <c r="CD110" s="923"/>
      <c r="CE110" s="923"/>
      <c r="CF110" s="947">
        <v>170.5</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437</v>
      </c>
      <c r="DM110" s="923"/>
      <c r="DN110" s="923"/>
      <c r="DO110" s="923"/>
      <c r="DP110" s="923"/>
      <c r="DQ110" s="923" t="s">
        <v>438</v>
      </c>
      <c r="DR110" s="923"/>
      <c r="DS110" s="923"/>
      <c r="DT110" s="923"/>
      <c r="DU110" s="923"/>
      <c r="DV110" s="924" t="s">
        <v>439</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410</v>
      </c>
      <c r="AG111" s="1004"/>
      <c r="AH111" s="1004"/>
      <c r="AI111" s="1004"/>
      <c r="AJ111" s="1005"/>
      <c r="AK111" s="1006" t="s">
        <v>441</v>
      </c>
      <c r="AL111" s="1004"/>
      <c r="AM111" s="1004"/>
      <c r="AN111" s="1004"/>
      <c r="AO111" s="1005"/>
      <c r="AP111" s="1007" t="s">
        <v>441</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2331</v>
      </c>
      <c r="BR111" s="895"/>
      <c r="BS111" s="895"/>
      <c r="BT111" s="895"/>
      <c r="BU111" s="895"/>
      <c r="BV111" s="895">
        <v>2068</v>
      </c>
      <c r="BW111" s="895"/>
      <c r="BX111" s="895"/>
      <c r="BY111" s="895"/>
      <c r="BZ111" s="895"/>
      <c r="CA111" s="895">
        <v>1284</v>
      </c>
      <c r="CB111" s="895"/>
      <c r="CC111" s="895"/>
      <c r="CD111" s="895"/>
      <c r="CE111" s="895"/>
      <c r="CF111" s="956">
        <v>0</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444</v>
      </c>
      <c r="DM111" s="895"/>
      <c r="DN111" s="895"/>
      <c r="DO111" s="895"/>
      <c r="DP111" s="895"/>
      <c r="DQ111" s="895" t="s">
        <v>444</v>
      </c>
      <c r="DR111" s="895"/>
      <c r="DS111" s="895"/>
      <c r="DT111" s="895"/>
      <c r="DU111" s="895"/>
      <c r="DV111" s="872" t="s">
        <v>410</v>
      </c>
      <c r="DW111" s="872"/>
      <c r="DX111" s="872"/>
      <c r="DY111" s="872"/>
      <c r="DZ111" s="873"/>
    </row>
    <row r="112" spans="1:131" s="246" customFormat="1" ht="26.25" customHeight="1" x14ac:dyDescent="0.15">
      <c r="A112" s="997" t="s">
        <v>445</v>
      </c>
      <c r="B112" s="998"/>
      <c r="C112" s="828" t="s">
        <v>446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388</v>
      </c>
      <c r="AB112" s="858"/>
      <c r="AC112" s="858"/>
      <c r="AD112" s="858"/>
      <c r="AE112" s="859"/>
      <c r="AF112" s="860" t="s">
        <v>410</v>
      </c>
      <c r="AG112" s="858"/>
      <c r="AH112" s="858"/>
      <c r="AI112" s="858"/>
      <c r="AJ112" s="859"/>
      <c r="AK112" s="860" t="s">
        <v>437</v>
      </c>
      <c r="AL112" s="858"/>
      <c r="AM112" s="858"/>
      <c r="AN112" s="858"/>
      <c r="AO112" s="859"/>
      <c r="AP112" s="905" t="s">
        <v>447</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v>3392068</v>
      </c>
      <c r="BR112" s="895"/>
      <c r="BS112" s="895"/>
      <c r="BT112" s="895"/>
      <c r="BU112" s="895"/>
      <c r="BV112" s="895">
        <v>4104141</v>
      </c>
      <c r="BW112" s="895"/>
      <c r="BX112" s="895"/>
      <c r="BY112" s="895"/>
      <c r="BZ112" s="895"/>
      <c r="CA112" s="895">
        <v>5012941</v>
      </c>
      <c r="CB112" s="895"/>
      <c r="CC112" s="895"/>
      <c r="CD112" s="895"/>
      <c r="CE112" s="895"/>
      <c r="CF112" s="956">
        <v>40.6</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226</v>
      </c>
      <c r="DH112" s="895"/>
      <c r="DI112" s="895"/>
      <c r="DJ112" s="895"/>
      <c r="DK112" s="895"/>
      <c r="DL112" s="895" t="s">
        <v>388</v>
      </c>
      <c r="DM112" s="895"/>
      <c r="DN112" s="895"/>
      <c r="DO112" s="895"/>
      <c r="DP112" s="895"/>
      <c r="DQ112" s="895" t="s">
        <v>437</v>
      </c>
      <c r="DR112" s="895"/>
      <c r="DS112" s="895"/>
      <c r="DT112" s="895"/>
      <c r="DU112" s="895"/>
      <c r="DV112" s="872" t="s">
        <v>388</v>
      </c>
      <c r="DW112" s="872"/>
      <c r="DX112" s="872"/>
      <c r="DY112" s="872"/>
      <c r="DZ112" s="873"/>
    </row>
    <row r="113" spans="1:130" s="246" customFormat="1" ht="26.25" customHeight="1" x14ac:dyDescent="0.15">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268714</v>
      </c>
      <c r="AB113" s="1004"/>
      <c r="AC113" s="1004"/>
      <c r="AD113" s="1004"/>
      <c r="AE113" s="1005"/>
      <c r="AF113" s="1006">
        <v>392868</v>
      </c>
      <c r="AG113" s="1004"/>
      <c r="AH113" s="1004"/>
      <c r="AI113" s="1004"/>
      <c r="AJ113" s="1005"/>
      <c r="AK113" s="1006">
        <v>466851</v>
      </c>
      <c r="AL113" s="1004"/>
      <c r="AM113" s="1004"/>
      <c r="AN113" s="1004"/>
      <c r="AO113" s="1005"/>
      <c r="AP113" s="1007">
        <v>3.8</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t="s">
        <v>441</v>
      </c>
      <c r="BR113" s="895"/>
      <c r="BS113" s="895"/>
      <c r="BT113" s="895"/>
      <c r="BU113" s="895"/>
      <c r="BV113" s="895" t="s">
        <v>410</v>
      </c>
      <c r="BW113" s="895"/>
      <c r="BX113" s="895"/>
      <c r="BY113" s="895"/>
      <c r="BZ113" s="895"/>
      <c r="CA113" s="895" t="s">
        <v>388</v>
      </c>
      <c r="CB113" s="895"/>
      <c r="CC113" s="895"/>
      <c r="CD113" s="895"/>
      <c r="CE113" s="895"/>
      <c r="CF113" s="956" t="s">
        <v>444</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447</v>
      </c>
      <c r="DH113" s="858"/>
      <c r="DI113" s="858"/>
      <c r="DJ113" s="858"/>
      <c r="DK113" s="859"/>
      <c r="DL113" s="860" t="s">
        <v>444</v>
      </c>
      <c r="DM113" s="858"/>
      <c r="DN113" s="858"/>
      <c r="DO113" s="858"/>
      <c r="DP113" s="859"/>
      <c r="DQ113" s="860" t="s">
        <v>437</v>
      </c>
      <c r="DR113" s="858"/>
      <c r="DS113" s="858"/>
      <c r="DT113" s="858"/>
      <c r="DU113" s="859"/>
      <c r="DV113" s="905" t="s">
        <v>444</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388</v>
      </c>
      <c r="AB114" s="858"/>
      <c r="AC114" s="858"/>
      <c r="AD114" s="858"/>
      <c r="AE114" s="859"/>
      <c r="AF114" s="860" t="s">
        <v>444</v>
      </c>
      <c r="AG114" s="858"/>
      <c r="AH114" s="858"/>
      <c r="AI114" s="858"/>
      <c r="AJ114" s="859"/>
      <c r="AK114" s="860" t="s">
        <v>226</v>
      </c>
      <c r="AL114" s="858"/>
      <c r="AM114" s="858"/>
      <c r="AN114" s="858"/>
      <c r="AO114" s="859"/>
      <c r="AP114" s="905" t="s">
        <v>388</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902158</v>
      </c>
      <c r="BR114" s="895"/>
      <c r="BS114" s="895"/>
      <c r="BT114" s="895"/>
      <c r="BU114" s="895"/>
      <c r="BV114" s="895">
        <v>824474</v>
      </c>
      <c r="BW114" s="895"/>
      <c r="BX114" s="895"/>
      <c r="BY114" s="895"/>
      <c r="BZ114" s="895"/>
      <c r="CA114" s="895">
        <v>616201</v>
      </c>
      <c r="CB114" s="895"/>
      <c r="CC114" s="895"/>
      <c r="CD114" s="895"/>
      <c r="CE114" s="895"/>
      <c r="CF114" s="956">
        <v>5</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388</v>
      </c>
      <c r="DM114" s="858"/>
      <c r="DN114" s="858"/>
      <c r="DO114" s="858"/>
      <c r="DP114" s="859"/>
      <c r="DQ114" s="860" t="s">
        <v>437</v>
      </c>
      <c r="DR114" s="858"/>
      <c r="DS114" s="858"/>
      <c r="DT114" s="858"/>
      <c r="DU114" s="859"/>
      <c r="DV114" s="905" t="s">
        <v>437</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436</v>
      </c>
      <c r="AB115" s="1004"/>
      <c r="AC115" s="1004"/>
      <c r="AD115" s="1004"/>
      <c r="AE115" s="1005"/>
      <c r="AF115" s="1006" t="s">
        <v>226</v>
      </c>
      <c r="AG115" s="1004"/>
      <c r="AH115" s="1004"/>
      <c r="AI115" s="1004"/>
      <c r="AJ115" s="1005"/>
      <c r="AK115" s="1006" t="s">
        <v>441</v>
      </c>
      <c r="AL115" s="1004"/>
      <c r="AM115" s="1004"/>
      <c r="AN115" s="1004"/>
      <c r="AO115" s="1005"/>
      <c r="AP115" s="1007" t="s">
        <v>441</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v>63726</v>
      </c>
      <c r="BR115" s="895"/>
      <c r="BS115" s="895"/>
      <c r="BT115" s="895"/>
      <c r="BU115" s="895"/>
      <c r="BV115" s="895">
        <v>47795</v>
      </c>
      <c r="BW115" s="895"/>
      <c r="BX115" s="895"/>
      <c r="BY115" s="895"/>
      <c r="BZ115" s="895"/>
      <c r="CA115" s="895">
        <v>33500</v>
      </c>
      <c r="CB115" s="895"/>
      <c r="CC115" s="895"/>
      <c r="CD115" s="895"/>
      <c r="CE115" s="895"/>
      <c r="CF115" s="956">
        <v>0.3</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444</v>
      </c>
      <c r="DH115" s="858"/>
      <c r="DI115" s="858"/>
      <c r="DJ115" s="858"/>
      <c r="DK115" s="859"/>
      <c r="DL115" s="860" t="s">
        <v>441</v>
      </c>
      <c r="DM115" s="858"/>
      <c r="DN115" s="858"/>
      <c r="DO115" s="858"/>
      <c r="DP115" s="859"/>
      <c r="DQ115" s="860" t="s">
        <v>226</v>
      </c>
      <c r="DR115" s="858"/>
      <c r="DS115" s="858"/>
      <c r="DT115" s="858"/>
      <c r="DU115" s="859"/>
      <c r="DV115" s="905" t="s">
        <v>444</v>
      </c>
      <c r="DW115" s="906"/>
      <c r="DX115" s="906"/>
      <c r="DY115" s="906"/>
      <c r="DZ115" s="907"/>
    </row>
    <row r="116" spans="1:130" s="246" customFormat="1" ht="26.25" customHeight="1" x14ac:dyDescent="0.15">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29</v>
      </c>
      <c r="AB116" s="858"/>
      <c r="AC116" s="858"/>
      <c r="AD116" s="858"/>
      <c r="AE116" s="859"/>
      <c r="AF116" s="860">
        <v>1</v>
      </c>
      <c r="AG116" s="858"/>
      <c r="AH116" s="858"/>
      <c r="AI116" s="858"/>
      <c r="AJ116" s="859"/>
      <c r="AK116" s="860">
        <v>2</v>
      </c>
      <c r="AL116" s="858"/>
      <c r="AM116" s="858"/>
      <c r="AN116" s="858"/>
      <c r="AO116" s="859"/>
      <c r="AP116" s="905">
        <v>0</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444</v>
      </c>
      <c r="BR116" s="895"/>
      <c r="BS116" s="895"/>
      <c r="BT116" s="895"/>
      <c r="BU116" s="895"/>
      <c r="BV116" s="895" t="s">
        <v>444</v>
      </c>
      <c r="BW116" s="895"/>
      <c r="BX116" s="895"/>
      <c r="BY116" s="895"/>
      <c r="BZ116" s="895"/>
      <c r="CA116" s="895" t="s">
        <v>388</v>
      </c>
      <c r="CB116" s="895"/>
      <c r="CC116" s="895"/>
      <c r="CD116" s="895"/>
      <c r="CE116" s="895"/>
      <c r="CF116" s="956" t="s">
        <v>441</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447</v>
      </c>
      <c r="DH116" s="858"/>
      <c r="DI116" s="858"/>
      <c r="DJ116" s="858"/>
      <c r="DK116" s="859"/>
      <c r="DL116" s="860" t="s">
        <v>410</v>
      </c>
      <c r="DM116" s="858"/>
      <c r="DN116" s="858"/>
      <c r="DO116" s="858"/>
      <c r="DP116" s="859"/>
      <c r="DQ116" s="860" t="s">
        <v>226</v>
      </c>
      <c r="DR116" s="858"/>
      <c r="DS116" s="858"/>
      <c r="DT116" s="858"/>
      <c r="DU116" s="859"/>
      <c r="DV116" s="905" t="s">
        <v>388</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2369319</v>
      </c>
      <c r="AB117" s="990"/>
      <c r="AC117" s="990"/>
      <c r="AD117" s="990"/>
      <c r="AE117" s="991"/>
      <c r="AF117" s="992">
        <v>2527211</v>
      </c>
      <c r="AG117" s="990"/>
      <c r="AH117" s="990"/>
      <c r="AI117" s="990"/>
      <c r="AJ117" s="991"/>
      <c r="AK117" s="992">
        <v>2598615</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226</v>
      </c>
      <c r="BR117" s="895"/>
      <c r="BS117" s="895"/>
      <c r="BT117" s="895"/>
      <c r="BU117" s="895"/>
      <c r="BV117" s="895" t="s">
        <v>441</v>
      </c>
      <c r="BW117" s="895"/>
      <c r="BX117" s="895"/>
      <c r="BY117" s="895"/>
      <c r="BZ117" s="895"/>
      <c r="CA117" s="895" t="s">
        <v>441</v>
      </c>
      <c r="CB117" s="895"/>
      <c r="CC117" s="895"/>
      <c r="CD117" s="895"/>
      <c r="CE117" s="895"/>
      <c r="CF117" s="956" t="s">
        <v>226</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441</v>
      </c>
      <c r="DH117" s="858"/>
      <c r="DI117" s="858"/>
      <c r="DJ117" s="858"/>
      <c r="DK117" s="859"/>
      <c r="DL117" s="860" t="s">
        <v>388</v>
      </c>
      <c r="DM117" s="858"/>
      <c r="DN117" s="858"/>
      <c r="DO117" s="858"/>
      <c r="DP117" s="859"/>
      <c r="DQ117" s="860" t="s">
        <v>410</v>
      </c>
      <c r="DR117" s="858"/>
      <c r="DS117" s="858"/>
      <c r="DT117" s="858"/>
      <c r="DU117" s="859"/>
      <c r="DV117" s="905" t="s">
        <v>226</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304</v>
      </c>
      <c r="AG118" s="983"/>
      <c r="AH118" s="983"/>
      <c r="AI118" s="983"/>
      <c r="AJ118" s="984"/>
      <c r="AK118" s="985" t="s">
        <v>303</v>
      </c>
      <c r="AL118" s="983"/>
      <c r="AM118" s="983"/>
      <c r="AN118" s="983"/>
      <c r="AO118" s="984"/>
      <c r="AP118" s="986" t="s">
        <v>430</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388</v>
      </c>
      <c r="BR118" s="926"/>
      <c r="BS118" s="926"/>
      <c r="BT118" s="926"/>
      <c r="BU118" s="926"/>
      <c r="BV118" s="926" t="s">
        <v>388</v>
      </c>
      <c r="BW118" s="926"/>
      <c r="BX118" s="926"/>
      <c r="BY118" s="926"/>
      <c r="BZ118" s="926"/>
      <c r="CA118" s="926" t="s">
        <v>436</v>
      </c>
      <c r="CB118" s="926"/>
      <c r="CC118" s="926"/>
      <c r="CD118" s="926"/>
      <c r="CE118" s="926"/>
      <c r="CF118" s="956" t="s">
        <v>436</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226</v>
      </c>
      <c r="DH118" s="858"/>
      <c r="DI118" s="858"/>
      <c r="DJ118" s="858"/>
      <c r="DK118" s="859"/>
      <c r="DL118" s="860" t="s">
        <v>226</v>
      </c>
      <c r="DM118" s="858"/>
      <c r="DN118" s="858"/>
      <c r="DO118" s="858"/>
      <c r="DP118" s="859"/>
      <c r="DQ118" s="860" t="s">
        <v>388</v>
      </c>
      <c r="DR118" s="858"/>
      <c r="DS118" s="858"/>
      <c r="DT118" s="858"/>
      <c r="DU118" s="859"/>
      <c r="DV118" s="905" t="s">
        <v>437</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226</v>
      </c>
      <c r="AB119" s="976"/>
      <c r="AC119" s="976"/>
      <c r="AD119" s="976"/>
      <c r="AE119" s="977"/>
      <c r="AF119" s="978" t="s">
        <v>437</v>
      </c>
      <c r="AG119" s="976"/>
      <c r="AH119" s="976"/>
      <c r="AI119" s="976"/>
      <c r="AJ119" s="977"/>
      <c r="AK119" s="978" t="s">
        <v>226</v>
      </c>
      <c r="AL119" s="976"/>
      <c r="AM119" s="976"/>
      <c r="AN119" s="976"/>
      <c r="AO119" s="977"/>
      <c r="AP119" s="979" t="s">
        <v>436</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467</v>
      </c>
      <c r="BP119" s="959"/>
      <c r="BQ119" s="963">
        <v>26105431</v>
      </c>
      <c r="BR119" s="926"/>
      <c r="BS119" s="926"/>
      <c r="BT119" s="926"/>
      <c r="BU119" s="926"/>
      <c r="BV119" s="926">
        <v>26472191</v>
      </c>
      <c r="BW119" s="926"/>
      <c r="BX119" s="926"/>
      <c r="BY119" s="926"/>
      <c r="BZ119" s="926"/>
      <c r="CA119" s="926">
        <v>26702698</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2331</v>
      </c>
      <c r="DH119" s="841"/>
      <c r="DI119" s="841"/>
      <c r="DJ119" s="841"/>
      <c r="DK119" s="842"/>
      <c r="DL119" s="843">
        <v>2068</v>
      </c>
      <c r="DM119" s="841"/>
      <c r="DN119" s="841"/>
      <c r="DO119" s="841"/>
      <c r="DP119" s="842"/>
      <c r="DQ119" s="843">
        <v>1284</v>
      </c>
      <c r="DR119" s="841"/>
      <c r="DS119" s="841"/>
      <c r="DT119" s="841"/>
      <c r="DU119" s="842"/>
      <c r="DV119" s="929">
        <v>0</v>
      </c>
      <c r="DW119" s="930"/>
      <c r="DX119" s="930"/>
      <c r="DY119" s="930"/>
      <c r="DZ119" s="931"/>
    </row>
    <row r="120" spans="1:130" s="246" customFormat="1" ht="26.25" customHeight="1" x14ac:dyDescent="0.15">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388</v>
      </c>
      <c r="AB120" s="858"/>
      <c r="AC120" s="858"/>
      <c r="AD120" s="858"/>
      <c r="AE120" s="859"/>
      <c r="AF120" s="860" t="s">
        <v>388</v>
      </c>
      <c r="AG120" s="858"/>
      <c r="AH120" s="858"/>
      <c r="AI120" s="858"/>
      <c r="AJ120" s="859"/>
      <c r="AK120" s="860" t="s">
        <v>410</v>
      </c>
      <c r="AL120" s="858"/>
      <c r="AM120" s="858"/>
      <c r="AN120" s="858"/>
      <c r="AO120" s="859"/>
      <c r="AP120" s="905" t="s">
        <v>436</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5495058</v>
      </c>
      <c r="BR120" s="923"/>
      <c r="BS120" s="923"/>
      <c r="BT120" s="923"/>
      <c r="BU120" s="923"/>
      <c r="BV120" s="923">
        <v>5654888</v>
      </c>
      <c r="BW120" s="923"/>
      <c r="BX120" s="923"/>
      <c r="BY120" s="923"/>
      <c r="BZ120" s="923"/>
      <c r="CA120" s="923">
        <v>6569744</v>
      </c>
      <c r="CB120" s="923"/>
      <c r="CC120" s="923"/>
      <c r="CD120" s="923"/>
      <c r="CE120" s="923"/>
      <c r="CF120" s="947">
        <v>53.2</v>
      </c>
      <c r="CG120" s="948"/>
      <c r="CH120" s="948"/>
      <c r="CI120" s="948"/>
      <c r="CJ120" s="948"/>
      <c r="CK120" s="949" t="s">
        <v>471</v>
      </c>
      <c r="CL120" s="933"/>
      <c r="CM120" s="933"/>
      <c r="CN120" s="933"/>
      <c r="CO120" s="934"/>
      <c r="CP120" s="953" t="s">
        <v>472</v>
      </c>
      <c r="CQ120" s="954"/>
      <c r="CR120" s="954"/>
      <c r="CS120" s="954"/>
      <c r="CT120" s="954"/>
      <c r="CU120" s="954"/>
      <c r="CV120" s="954"/>
      <c r="CW120" s="954"/>
      <c r="CX120" s="954"/>
      <c r="CY120" s="954"/>
      <c r="CZ120" s="954"/>
      <c r="DA120" s="954"/>
      <c r="DB120" s="954"/>
      <c r="DC120" s="954"/>
      <c r="DD120" s="954"/>
      <c r="DE120" s="954"/>
      <c r="DF120" s="955"/>
      <c r="DG120" s="942" t="s">
        <v>410</v>
      </c>
      <c r="DH120" s="923"/>
      <c r="DI120" s="923"/>
      <c r="DJ120" s="923"/>
      <c r="DK120" s="923"/>
      <c r="DL120" s="923">
        <v>3156659</v>
      </c>
      <c r="DM120" s="923"/>
      <c r="DN120" s="923"/>
      <c r="DO120" s="923"/>
      <c r="DP120" s="923"/>
      <c r="DQ120" s="923">
        <v>4154988</v>
      </c>
      <c r="DR120" s="923"/>
      <c r="DS120" s="923"/>
      <c r="DT120" s="923"/>
      <c r="DU120" s="923"/>
      <c r="DV120" s="924">
        <v>33.700000000000003</v>
      </c>
      <c r="DW120" s="924"/>
      <c r="DX120" s="924"/>
      <c r="DY120" s="924"/>
      <c r="DZ120" s="925"/>
    </row>
    <row r="121" spans="1:130" s="246" customFormat="1" ht="26.25" customHeight="1" x14ac:dyDescent="0.15">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388</v>
      </c>
      <c r="AB121" s="858"/>
      <c r="AC121" s="858"/>
      <c r="AD121" s="858"/>
      <c r="AE121" s="859"/>
      <c r="AF121" s="860" t="s">
        <v>388</v>
      </c>
      <c r="AG121" s="858"/>
      <c r="AH121" s="858"/>
      <c r="AI121" s="858"/>
      <c r="AJ121" s="859"/>
      <c r="AK121" s="860" t="s">
        <v>388</v>
      </c>
      <c r="AL121" s="858"/>
      <c r="AM121" s="858"/>
      <c r="AN121" s="858"/>
      <c r="AO121" s="859"/>
      <c r="AP121" s="905" t="s">
        <v>388</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311533</v>
      </c>
      <c r="BR121" s="895"/>
      <c r="BS121" s="895"/>
      <c r="BT121" s="895"/>
      <c r="BU121" s="895"/>
      <c r="BV121" s="895">
        <v>302724</v>
      </c>
      <c r="BW121" s="895"/>
      <c r="BX121" s="895"/>
      <c r="BY121" s="895"/>
      <c r="BZ121" s="895"/>
      <c r="CA121" s="895">
        <v>310207</v>
      </c>
      <c r="CB121" s="895"/>
      <c r="CC121" s="895"/>
      <c r="CD121" s="895"/>
      <c r="CE121" s="895"/>
      <c r="CF121" s="956">
        <v>2.5</v>
      </c>
      <c r="CG121" s="957"/>
      <c r="CH121" s="957"/>
      <c r="CI121" s="957"/>
      <c r="CJ121" s="957"/>
      <c r="CK121" s="950"/>
      <c r="CL121" s="936"/>
      <c r="CM121" s="936"/>
      <c r="CN121" s="936"/>
      <c r="CO121" s="937"/>
      <c r="CP121" s="916" t="s">
        <v>475</v>
      </c>
      <c r="CQ121" s="917"/>
      <c r="CR121" s="917"/>
      <c r="CS121" s="917"/>
      <c r="CT121" s="917"/>
      <c r="CU121" s="917"/>
      <c r="CV121" s="917"/>
      <c r="CW121" s="917"/>
      <c r="CX121" s="917"/>
      <c r="CY121" s="917"/>
      <c r="CZ121" s="917"/>
      <c r="DA121" s="917"/>
      <c r="DB121" s="917"/>
      <c r="DC121" s="917"/>
      <c r="DD121" s="917"/>
      <c r="DE121" s="917"/>
      <c r="DF121" s="918"/>
      <c r="DG121" s="894">
        <v>570132</v>
      </c>
      <c r="DH121" s="895"/>
      <c r="DI121" s="895"/>
      <c r="DJ121" s="895"/>
      <c r="DK121" s="895"/>
      <c r="DL121" s="895">
        <v>573250</v>
      </c>
      <c r="DM121" s="895"/>
      <c r="DN121" s="895"/>
      <c r="DO121" s="895"/>
      <c r="DP121" s="895"/>
      <c r="DQ121" s="895">
        <v>539556</v>
      </c>
      <c r="DR121" s="895"/>
      <c r="DS121" s="895"/>
      <c r="DT121" s="895"/>
      <c r="DU121" s="895"/>
      <c r="DV121" s="872">
        <v>4.4000000000000004</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388</v>
      </c>
      <c r="AB122" s="858"/>
      <c r="AC122" s="858"/>
      <c r="AD122" s="858"/>
      <c r="AE122" s="859"/>
      <c r="AF122" s="860" t="s">
        <v>436</v>
      </c>
      <c r="AG122" s="858"/>
      <c r="AH122" s="858"/>
      <c r="AI122" s="858"/>
      <c r="AJ122" s="859"/>
      <c r="AK122" s="860" t="s">
        <v>388</v>
      </c>
      <c r="AL122" s="858"/>
      <c r="AM122" s="858"/>
      <c r="AN122" s="858"/>
      <c r="AO122" s="859"/>
      <c r="AP122" s="905" t="s">
        <v>388</v>
      </c>
      <c r="AQ122" s="906"/>
      <c r="AR122" s="906"/>
      <c r="AS122" s="906"/>
      <c r="AT122" s="907"/>
      <c r="AU122" s="967"/>
      <c r="AV122" s="968"/>
      <c r="AW122" s="968"/>
      <c r="AX122" s="968"/>
      <c r="AY122" s="969"/>
      <c r="AZ122" s="960" t="s">
        <v>476</v>
      </c>
      <c r="BA122" s="961"/>
      <c r="BB122" s="961"/>
      <c r="BC122" s="961"/>
      <c r="BD122" s="961"/>
      <c r="BE122" s="961"/>
      <c r="BF122" s="961"/>
      <c r="BG122" s="961"/>
      <c r="BH122" s="961"/>
      <c r="BI122" s="961"/>
      <c r="BJ122" s="961"/>
      <c r="BK122" s="961"/>
      <c r="BL122" s="961"/>
      <c r="BM122" s="961"/>
      <c r="BN122" s="961"/>
      <c r="BO122" s="961"/>
      <c r="BP122" s="962"/>
      <c r="BQ122" s="963">
        <v>16558762</v>
      </c>
      <c r="BR122" s="926"/>
      <c r="BS122" s="926"/>
      <c r="BT122" s="926"/>
      <c r="BU122" s="926"/>
      <c r="BV122" s="926">
        <v>16142695</v>
      </c>
      <c r="BW122" s="926"/>
      <c r="BX122" s="926"/>
      <c r="BY122" s="926"/>
      <c r="BZ122" s="926"/>
      <c r="CA122" s="926">
        <v>17833343</v>
      </c>
      <c r="CB122" s="926"/>
      <c r="CC122" s="926"/>
      <c r="CD122" s="926"/>
      <c r="CE122" s="926"/>
      <c r="CF122" s="927">
        <v>144.5</v>
      </c>
      <c r="CG122" s="928"/>
      <c r="CH122" s="928"/>
      <c r="CI122" s="928"/>
      <c r="CJ122" s="928"/>
      <c r="CK122" s="950"/>
      <c r="CL122" s="936"/>
      <c r="CM122" s="936"/>
      <c r="CN122" s="936"/>
      <c r="CO122" s="937"/>
      <c r="CP122" s="916" t="s">
        <v>477</v>
      </c>
      <c r="CQ122" s="917"/>
      <c r="CR122" s="917"/>
      <c r="CS122" s="917"/>
      <c r="CT122" s="917"/>
      <c r="CU122" s="917"/>
      <c r="CV122" s="917"/>
      <c r="CW122" s="917"/>
      <c r="CX122" s="917"/>
      <c r="CY122" s="917"/>
      <c r="CZ122" s="917"/>
      <c r="DA122" s="917"/>
      <c r="DB122" s="917"/>
      <c r="DC122" s="917"/>
      <c r="DD122" s="917"/>
      <c r="DE122" s="917"/>
      <c r="DF122" s="918"/>
      <c r="DG122" s="894">
        <v>350558</v>
      </c>
      <c r="DH122" s="895"/>
      <c r="DI122" s="895"/>
      <c r="DJ122" s="895"/>
      <c r="DK122" s="895"/>
      <c r="DL122" s="895">
        <v>374232</v>
      </c>
      <c r="DM122" s="895"/>
      <c r="DN122" s="895"/>
      <c r="DO122" s="895"/>
      <c r="DP122" s="895"/>
      <c r="DQ122" s="895">
        <v>318397</v>
      </c>
      <c r="DR122" s="895"/>
      <c r="DS122" s="895"/>
      <c r="DT122" s="895"/>
      <c r="DU122" s="895"/>
      <c r="DV122" s="872">
        <v>2.6</v>
      </c>
      <c r="DW122" s="872"/>
      <c r="DX122" s="872"/>
      <c r="DY122" s="872"/>
      <c r="DZ122" s="873"/>
    </row>
    <row r="123" spans="1:130" s="246" customFormat="1" ht="26.25" customHeight="1" x14ac:dyDescent="0.15">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437</v>
      </c>
      <c r="AB123" s="858"/>
      <c r="AC123" s="858"/>
      <c r="AD123" s="858"/>
      <c r="AE123" s="859"/>
      <c r="AF123" s="860" t="s">
        <v>388</v>
      </c>
      <c r="AG123" s="858"/>
      <c r="AH123" s="858"/>
      <c r="AI123" s="858"/>
      <c r="AJ123" s="859"/>
      <c r="AK123" s="860" t="s">
        <v>388</v>
      </c>
      <c r="AL123" s="858"/>
      <c r="AM123" s="858"/>
      <c r="AN123" s="858"/>
      <c r="AO123" s="859"/>
      <c r="AP123" s="905" t="s">
        <v>388</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478</v>
      </c>
      <c r="BP123" s="959"/>
      <c r="BQ123" s="913">
        <v>22365353</v>
      </c>
      <c r="BR123" s="914"/>
      <c r="BS123" s="914"/>
      <c r="BT123" s="914"/>
      <c r="BU123" s="914"/>
      <c r="BV123" s="914">
        <v>22100307</v>
      </c>
      <c r="BW123" s="914"/>
      <c r="BX123" s="914"/>
      <c r="BY123" s="914"/>
      <c r="BZ123" s="914"/>
      <c r="CA123" s="914">
        <v>24713294</v>
      </c>
      <c r="CB123" s="914"/>
      <c r="CC123" s="914"/>
      <c r="CD123" s="914"/>
      <c r="CE123" s="914"/>
      <c r="CF123" s="824"/>
      <c r="CG123" s="825"/>
      <c r="CH123" s="825"/>
      <c r="CI123" s="825"/>
      <c r="CJ123" s="915"/>
      <c r="CK123" s="950"/>
      <c r="CL123" s="936"/>
      <c r="CM123" s="936"/>
      <c r="CN123" s="936"/>
      <c r="CO123" s="937"/>
      <c r="CP123" s="916" t="s">
        <v>479</v>
      </c>
      <c r="CQ123" s="917"/>
      <c r="CR123" s="917"/>
      <c r="CS123" s="917"/>
      <c r="CT123" s="917"/>
      <c r="CU123" s="917"/>
      <c r="CV123" s="917"/>
      <c r="CW123" s="917"/>
      <c r="CX123" s="917"/>
      <c r="CY123" s="917"/>
      <c r="CZ123" s="917"/>
      <c r="DA123" s="917"/>
      <c r="DB123" s="917"/>
      <c r="DC123" s="917"/>
      <c r="DD123" s="917"/>
      <c r="DE123" s="917"/>
      <c r="DF123" s="918"/>
      <c r="DG123" s="857" t="s">
        <v>410</v>
      </c>
      <c r="DH123" s="858"/>
      <c r="DI123" s="858"/>
      <c r="DJ123" s="858"/>
      <c r="DK123" s="859"/>
      <c r="DL123" s="860" t="s">
        <v>410</v>
      </c>
      <c r="DM123" s="858"/>
      <c r="DN123" s="858"/>
      <c r="DO123" s="858"/>
      <c r="DP123" s="859"/>
      <c r="DQ123" s="860" t="s">
        <v>388</v>
      </c>
      <c r="DR123" s="858"/>
      <c r="DS123" s="858"/>
      <c r="DT123" s="858"/>
      <c r="DU123" s="859"/>
      <c r="DV123" s="905" t="s">
        <v>410</v>
      </c>
      <c r="DW123" s="906"/>
      <c r="DX123" s="906"/>
      <c r="DY123" s="906"/>
      <c r="DZ123" s="907"/>
    </row>
    <row r="124" spans="1:130" s="246" customFormat="1" ht="26.25" customHeight="1" thickBot="1" x14ac:dyDescent="0.2">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410</v>
      </c>
      <c r="AB124" s="858"/>
      <c r="AC124" s="858"/>
      <c r="AD124" s="858"/>
      <c r="AE124" s="859"/>
      <c r="AF124" s="860" t="s">
        <v>437</v>
      </c>
      <c r="AG124" s="858"/>
      <c r="AH124" s="858"/>
      <c r="AI124" s="858"/>
      <c r="AJ124" s="859"/>
      <c r="AK124" s="860" t="s">
        <v>410</v>
      </c>
      <c r="AL124" s="858"/>
      <c r="AM124" s="858"/>
      <c r="AN124" s="858"/>
      <c r="AO124" s="859"/>
      <c r="AP124" s="905" t="s">
        <v>438</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30.6</v>
      </c>
      <c r="BR124" s="912"/>
      <c r="BS124" s="912"/>
      <c r="BT124" s="912"/>
      <c r="BU124" s="912"/>
      <c r="BV124" s="912">
        <v>35.4</v>
      </c>
      <c r="BW124" s="912"/>
      <c r="BX124" s="912"/>
      <c r="BY124" s="912"/>
      <c r="BZ124" s="912"/>
      <c r="CA124" s="912">
        <v>16.100000000000001</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v>2471378</v>
      </c>
      <c r="DH124" s="841"/>
      <c r="DI124" s="841"/>
      <c r="DJ124" s="841"/>
      <c r="DK124" s="842"/>
      <c r="DL124" s="843" t="s">
        <v>388</v>
      </c>
      <c r="DM124" s="841"/>
      <c r="DN124" s="841"/>
      <c r="DO124" s="841"/>
      <c r="DP124" s="842"/>
      <c r="DQ124" s="843" t="s">
        <v>388</v>
      </c>
      <c r="DR124" s="841"/>
      <c r="DS124" s="841"/>
      <c r="DT124" s="841"/>
      <c r="DU124" s="842"/>
      <c r="DV124" s="929" t="s">
        <v>388</v>
      </c>
      <c r="DW124" s="930"/>
      <c r="DX124" s="930"/>
      <c r="DY124" s="930"/>
      <c r="DZ124" s="931"/>
    </row>
    <row r="125" spans="1:130" s="246" customFormat="1" ht="26.25" customHeight="1" x14ac:dyDescent="0.15">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388</v>
      </c>
      <c r="AB125" s="858"/>
      <c r="AC125" s="858"/>
      <c r="AD125" s="858"/>
      <c r="AE125" s="859"/>
      <c r="AF125" s="860" t="s">
        <v>388</v>
      </c>
      <c r="AG125" s="858"/>
      <c r="AH125" s="858"/>
      <c r="AI125" s="858"/>
      <c r="AJ125" s="859"/>
      <c r="AK125" s="860" t="s">
        <v>388</v>
      </c>
      <c r="AL125" s="858"/>
      <c r="AM125" s="858"/>
      <c r="AN125" s="858"/>
      <c r="AO125" s="859"/>
      <c r="AP125" s="905" t="s">
        <v>388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388</v>
      </c>
      <c r="DH125" s="923"/>
      <c r="DI125" s="923"/>
      <c r="DJ125" s="923"/>
      <c r="DK125" s="923"/>
      <c r="DL125" s="923" t="s">
        <v>388</v>
      </c>
      <c r="DM125" s="923"/>
      <c r="DN125" s="923"/>
      <c r="DO125" s="923"/>
      <c r="DP125" s="923"/>
      <c r="DQ125" s="923" t="s">
        <v>388</v>
      </c>
      <c r="DR125" s="923"/>
      <c r="DS125" s="923"/>
      <c r="DT125" s="923"/>
      <c r="DU125" s="923"/>
      <c r="DV125" s="924" t="s">
        <v>388</v>
      </c>
      <c r="DW125" s="924"/>
      <c r="DX125" s="924"/>
      <c r="DY125" s="924"/>
      <c r="DZ125" s="925"/>
    </row>
    <row r="126" spans="1:130" s="246" customFormat="1" ht="26.25" customHeight="1" thickBot="1" x14ac:dyDescent="0.2">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437</v>
      </c>
      <c r="AB126" s="858"/>
      <c r="AC126" s="858"/>
      <c r="AD126" s="858"/>
      <c r="AE126" s="859"/>
      <c r="AF126" s="860" t="s">
        <v>388</v>
      </c>
      <c r="AG126" s="858"/>
      <c r="AH126" s="858"/>
      <c r="AI126" s="858"/>
      <c r="AJ126" s="859"/>
      <c r="AK126" s="860" t="s">
        <v>388</v>
      </c>
      <c r="AL126" s="858"/>
      <c r="AM126" s="858"/>
      <c r="AN126" s="858"/>
      <c r="AO126" s="859"/>
      <c r="AP126" s="905" t="s">
        <v>388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388</v>
      </c>
      <c r="DH126" s="895"/>
      <c r="DI126" s="895"/>
      <c r="DJ126" s="895"/>
      <c r="DK126" s="895"/>
      <c r="DL126" s="895" t="s">
        <v>388</v>
      </c>
      <c r="DM126" s="895"/>
      <c r="DN126" s="895"/>
      <c r="DO126" s="895"/>
      <c r="DP126" s="895"/>
      <c r="DQ126" s="895" t="s">
        <v>388</v>
      </c>
      <c r="DR126" s="895"/>
      <c r="DS126" s="895"/>
      <c r="DT126" s="895"/>
      <c r="DU126" s="895"/>
      <c r="DV126" s="872" t="s">
        <v>388</v>
      </c>
      <c r="DW126" s="872"/>
      <c r="DX126" s="872"/>
      <c r="DY126" s="872"/>
      <c r="DZ126" s="873"/>
    </row>
    <row r="127" spans="1:130" s="246" customFormat="1" ht="26.25" customHeight="1" x14ac:dyDescent="0.15">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388</v>
      </c>
      <c r="AB127" s="858"/>
      <c r="AC127" s="858"/>
      <c r="AD127" s="858"/>
      <c r="AE127" s="859"/>
      <c r="AF127" s="860" t="s">
        <v>437</v>
      </c>
      <c r="AG127" s="858"/>
      <c r="AH127" s="858"/>
      <c r="AI127" s="858"/>
      <c r="AJ127" s="859"/>
      <c r="AK127" s="860" t="s">
        <v>388</v>
      </c>
      <c r="AL127" s="858"/>
      <c r="AM127" s="858"/>
      <c r="AN127" s="858"/>
      <c r="AO127" s="859"/>
      <c r="AP127" s="905" t="s">
        <v>388</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388</v>
      </c>
      <c r="DH127" s="895"/>
      <c r="DI127" s="895"/>
      <c r="DJ127" s="895"/>
      <c r="DK127" s="895"/>
      <c r="DL127" s="895" t="s">
        <v>437</v>
      </c>
      <c r="DM127" s="895"/>
      <c r="DN127" s="895"/>
      <c r="DO127" s="895"/>
      <c r="DP127" s="895"/>
      <c r="DQ127" s="895" t="s">
        <v>388</v>
      </c>
      <c r="DR127" s="895"/>
      <c r="DS127" s="895"/>
      <c r="DT127" s="895"/>
      <c r="DU127" s="895"/>
      <c r="DV127" s="872" t="s">
        <v>388</v>
      </c>
      <c r="DW127" s="872"/>
      <c r="DX127" s="872"/>
      <c r="DY127" s="872"/>
      <c r="DZ127" s="873"/>
    </row>
    <row r="128" spans="1:130" s="246" customFormat="1" ht="26.25" customHeight="1" thickBot="1" x14ac:dyDescent="0.2">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29417</v>
      </c>
      <c r="AB128" s="879"/>
      <c r="AC128" s="879"/>
      <c r="AD128" s="879"/>
      <c r="AE128" s="880"/>
      <c r="AF128" s="881">
        <v>28430</v>
      </c>
      <c r="AG128" s="879"/>
      <c r="AH128" s="879"/>
      <c r="AI128" s="879"/>
      <c r="AJ128" s="880"/>
      <c r="AK128" s="881">
        <v>28600</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410</v>
      </c>
      <c r="BG128" s="865"/>
      <c r="BH128" s="865"/>
      <c r="BI128" s="865"/>
      <c r="BJ128" s="865"/>
      <c r="BK128" s="865"/>
      <c r="BL128" s="888"/>
      <c r="BM128" s="864">
        <v>12.86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v>63726</v>
      </c>
      <c r="DH128" s="869"/>
      <c r="DI128" s="869"/>
      <c r="DJ128" s="869"/>
      <c r="DK128" s="869"/>
      <c r="DL128" s="869">
        <v>47795</v>
      </c>
      <c r="DM128" s="869"/>
      <c r="DN128" s="869"/>
      <c r="DO128" s="869"/>
      <c r="DP128" s="869"/>
      <c r="DQ128" s="869">
        <v>33500</v>
      </c>
      <c r="DR128" s="869"/>
      <c r="DS128" s="869"/>
      <c r="DT128" s="869"/>
      <c r="DU128" s="869"/>
      <c r="DV128" s="870">
        <v>0.3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13725732</v>
      </c>
      <c r="AB129" s="858"/>
      <c r="AC129" s="858"/>
      <c r="AD129" s="858"/>
      <c r="AE129" s="859"/>
      <c r="AF129" s="860">
        <v>13923717</v>
      </c>
      <c r="AG129" s="858"/>
      <c r="AH129" s="858"/>
      <c r="AI129" s="858"/>
      <c r="AJ129" s="859"/>
      <c r="AK129" s="860">
        <v>13974174</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497</v>
      </c>
      <c r="BG129" s="848"/>
      <c r="BH129" s="848"/>
      <c r="BI129" s="848"/>
      <c r="BJ129" s="848"/>
      <c r="BK129" s="848"/>
      <c r="BL129" s="849"/>
      <c r="BM129" s="847">
        <v>17.86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1538474</v>
      </c>
      <c r="AB130" s="858"/>
      <c r="AC130" s="858"/>
      <c r="AD130" s="858"/>
      <c r="AE130" s="859"/>
      <c r="AF130" s="860">
        <v>1602033</v>
      </c>
      <c r="AG130" s="858"/>
      <c r="AH130" s="858"/>
      <c r="AI130" s="858"/>
      <c r="AJ130" s="859"/>
      <c r="AK130" s="860">
        <v>1632212</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7.1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12187258</v>
      </c>
      <c r="AB131" s="841"/>
      <c r="AC131" s="841"/>
      <c r="AD131" s="841"/>
      <c r="AE131" s="842"/>
      <c r="AF131" s="843">
        <v>12321684</v>
      </c>
      <c r="AG131" s="841"/>
      <c r="AH131" s="841"/>
      <c r="AI131" s="841"/>
      <c r="AJ131" s="842"/>
      <c r="AK131" s="843">
        <v>12341962</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16.100000000000001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6.5759500620000004</v>
      </c>
      <c r="AB132" s="821"/>
      <c r="AC132" s="821"/>
      <c r="AD132" s="821"/>
      <c r="AE132" s="822"/>
      <c r="AF132" s="823">
        <v>7.2778039110000003</v>
      </c>
      <c r="AG132" s="821"/>
      <c r="AH132" s="821"/>
      <c r="AI132" s="821"/>
      <c r="AJ132" s="822"/>
      <c r="AK132" s="823">
        <v>7.5984920389999999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7</v>
      </c>
      <c r="AB133" s="800"/>
      <c r="AC133" s="800"/>
      <c r="AD133" s="800"/>
      <c r="AE133" s="801"/>
      <c r="AF133" s="799">
        <v>6.8</v>
      </c>
      <c r="AG133" s="800"/>
      <c r="AH133" s="800"/>
      <c r="AI133" s="800"/>
      <c r="AJ133" s="801"/>
      <c r="AK133" s="799">
        <v>7.1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rnQ4emjJdzDtvAhMQIlgzhXaAIx9Qv7qUk2nb2bVodfQHHTHF1fG8lpZcvCAtLQlIBD59nLH9UJgHn5fcW+dQ==" saltValue="+m8lBCE0B64Euwz1KxNj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7" zoomScaleNormal="85" zoomScaleSheetLayoutView="100" workbookViewId="0">
      <selection activeCell="AN51" sqref="AN5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jtrO11X8nkRajRIKvP7opy82I6v66TTd6Ls1hxz587U0OXb1TqhbW2yEZm63H2o6nRKAeCLocp7VhKhxsLubw==" saltValue="SbeypB48iD+Pm+rBFJQH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Z22"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NPCPxtt16f5VO/lWHzRE8QZoi16YqR9PxLVDE/SJVUBazIlQ/wxab9NaNaTPEJIDMO9wI8hpSNAlrFWYXU6bQ==" saltValue="0Nl4wQnE6RkgeayI+iVT8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AK57" sqref="AK57"/>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4261098</v>
      </c>
      <c r="AP9" s="312">
        <v>85975</v>
      </c>
      <c r="AQ9" s="313">
        <v>90414</v>
      </c>
      <c r="AR9" s="314">
        <v>-4.9000000000000004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471752</v>
      </c>
      <c r="AP10" s="315">
        <v>9518</v>
      </c>
      <c r="AQ10" s="316">
        <v>7325</v>
      </c>
      <c r="AR10" s="317">
        <v>29.9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24589</v>
      </c>
      <c r="AP11" s="315">
        <v>496</v>
      </c>
      <c r="AQ11" s="316">
        <v>9426</v>
      </c>
      <c r="AR11" s="317">
        <v>-94.7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v>2476</v>
      </c>
      <c r="AP12" s="315">
        <v>50</v>
      </c>
      <c r="AQ12" s="316">
        <v>1167</v>
      </c>
      <c r="AR12" s="317">
        <v>-95.7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518</v>
      </c>
      <c r="AL13" s="1227"/>
      <c r="AM13" s="1227"/>
      <c r="AN13" s="1228"/>
      <c r="AO13" s="315" t="s">
        <v>519</v>
      </c>
      <c r="AP13" s="315" t="s">
        <v>519</v>
      </c>
      <c r="AQ13" s="316">
        <v>3</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245862</v>
      </c>
      <c r="AP14" s="315">
        <v>4961</v>
      </c>
      <c r="AQ14" s="316">
        <v>4078</v>
      </c>
      <c r="AR14" s="317">
        <v>21.7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43920</v>
      </c>
      <c r="AP15" s="315">
        <v>886</v>
      </c>
      <c r="AQ15" s="316">
        <v>2195</v>
      </c>
      <c r="AR15" s="317">
        <v>-59.6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-467491</v>
      </c>
      <c r="AP16" s="315">
        <v>-9432</v>
      </c>
      <c r="AQ16" s="316">
        <v>-8893</v>
      </c>
      <c r="AR16" s="317">
        <v>6.1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4582206</v>
      </c>
      <c r="AP17" s="315">
        <v>92454</v>
      </c>
      <c r="AQ17" s="316">
        <v>105714</v>
      </c>
      <c r="AR17" s="317">
        <v>-12.5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9.81</v>
      </c>
      <c r="AP21" s="328">
        <v>10.07</v>
      </c>
      <c r="AQ21" s="329">
        <v>-0.26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97.2</v>
      </c>
      <c r="AP22" s="333">
        <v>97.6</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2131762</v>
      </c>
      <c r="AP32" s="342">
        <v>43012</v>
      </c>
      <c r="AQ32" s="343">
        <v>67110</v>
      </c>
      <c r="AR32" s="344">
        <v>-35.9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519</v>
      </c>
      <c r="AP34" s="342" t="s">
        <v>519</v>
      </c>
      <c r="AQ34" s="343">
        <v>6</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466851</v>
      </c>
      <c r="AP35" s="342">
        <v>9420</v>
      </c>
      <c r="AQ35" s="343">
        <v>17795</v>
      </c>
      <c r="AR35" s="344">
        <v>-47.1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t="s">
        <v>519</v>
      </c>
      <c r="AP36" s="342" t="s">
        <v>519</v>
      </c>
      <c r="AQ36" s="343">
        <v>2500</v>
      </c>
      <c r="AR36" s="344" t="s">
        <v>519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t="s">
        <v>519</v>
      </c>
      <c r="AP37" s="342" t="s">
        <v>519</v>
      </c>
      <c r="AQ37" s="343">
        <v>1001</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v>2</v>
      </c>
      <c r="AP38" s="345">
        <v>0</v>
      </c>
      <c r="AQ38" s="346">
        <v>4</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-28600</v>
      </c>
      <c r="AP39" s="342">
        <v>-577</v>
      </c>
      <c r="AQ39" s="343">
        <v>-3748</v>
      </c>
      <c r="AR39" s="344">
        <v>-84.6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-1632212</v>
      </c>
      <c r="AP40" s="342">
        <v>-32933</v>
      </c>
      <c r="AQ40" s="343">
        <v>-58908</v>
      </c>
      <c r="AR40" s="344">
        <v>-44.1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937803</v>
      </c>
      <c r="AP41" s="342">
        <v>18922</v>
      </c>
      <c r="AQ41" s="343">
        <v>25761</v>
      </c>
      <c r="AR41" s="344">
        <v>-26.5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3676454</v>
      </c>
      <c r="AN51" s="364">
        <v>75142</v>
      </c>
      <c r="AO51" s="365">
        <v>-11.1</v>
      </c>
      <c r="AP51" s="366">
        <v>106614</v>
      </c>
      <c r="AQ51" s="367">
        <v>17.2</v>
      </c>
      <c r="AR51" s="368">
        <v>-28.3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638941</v>
      </c>
      <c r="AN52" s="372">
        <v>13059</v>
      </c>
      <c r="AO52" s="373">
        <v>-0.4</v>
      </c>
      <c r="AP52" s="374">
        <v>45545</v>
      </c>
      <c r="AQ52" s="375">
        <v>20.7</v>
      </c>
      <c r="AR52" s="376">
        <v>-21.1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5062657</v>
      </c>
      <c r="AN53" s="364">
        <v>102954</v>
      </c>
      <c r="AO53" s="365">
        <v>37</v>
      </c>
      <c r="AP53" s="366">
        <v>85459</v>
      </c>
      <c r="AQ53" s="367">
        <v>-19.8</v>
      </c>
      <c r="AR53" s="368">
        <v>56.8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615294</v>
      </c>
      <c r="AN54" s="372">
        <v>12513</v>
      </c>
      <c r="AO54" s="373">
        <v>-4.2</v>
      </c>
      <c r="AP54" s="374">
        <v>44378</v>
      </c>
      <c r="AQ54" s="375">
        <v>-2.6</v>
      </c>
      <c r="AR54" s="376">
        <v>-1.6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5011965</v>
      </c>
      <c r="AN55" s="364">
        <v>101724</v>
      </c>
      <c r="AO55" s="365">
        <v>-1.2</v>
      </c>
      <c r="AP55" s="366">
        <v>83280</v>
      </c>
      <c r="AQ55" s="367">
        <v>-2.5</v>
      </c>
      <c r="AR55" s="368">
        <v>1.3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657153</v>
      </c>
      <c r="AN56" s="372">
        <v>13338</v>
      </c>
      <c r="AO56" s="373">
        <v>6.6</v>
      </c>
      <c r="AP56" s="374">
        <v>43123</v>
      </c>
      <c r="AQ56" s="375">
        <v>-2.8</v>
      </c>
      <c r="AR56" s="376">
        <v>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4275817</v>
      </c>
      <c r="AN57" s="364">
        <v>86569</v>
      </c>
      <c r="AO57" s="365">
        <v>-14.9</v>
      </c>
      <c r="AP57" s="366">
        <v>88968</v>
      </c>
      <c r="AQ57" s="367">
        <v>6.8</v>
      </c>
      <c r="AR57" s="368">
        <v>-21.7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1599444</v>
      </c>
      <c r="AN58" s="372">
        <v>32383</v>
      </c>
      <c r="AO58" s="373">
        <v>142.80000000000001</v>
      </c>
      <c r="AP58" s="374">
        <v>45482</v>
      </c>
      <c r="AQ58" s="375">
        <v>5.5</v>
      </c>
      <c r="AR58" s="376">
        <v>137.30000000000001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3523605</v>
      </c>
      <c r="AN59" s="364">
        <v>71095</v>
      </c>
      <c r="AO59" s="365">
        <v>-17.899999999999999</v>
      </c>
      <c r="AP59" s="366">
        <v>85173</v>
      </c>
      <c r="AQ59" s="367">
        <v>-4.3</v>
      </c>
      <c r="AR59" s="368">
        <v>-13.6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500157</v>
      </c>
      <c r="AN60" s="372">
        <v>10092</v>
      </c>
      <c r="AO60" s="373">
        <v>-68.8</v>
      </c>
      <c r="AP60" s="374">
        <v>43913</v>
      </c>
      <c r="AQ60" s="375">
        <v>-3.4</v>
      </c>
      <c r="AR60" s="376">
        <v>-65.400000000000006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4310100</v>
      </c>
      <c r="AN61" s="379">
        <v>87497</v>
      </c>
      <c r="AO61" s="380">
        <v>-1.6</v>
      </c>
      <c r="AP61" s="381">
        <v>89899</v>
      </c>
      <c r="AQ61" s="382">
        <v>-0.5</v>
      </c>
      <c r="AR61" s="368">
        <v>-1.1000000000000001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802198</v>
      </c>
      <c r="AN62" s="372">
        <v>16277</v>
      </c>
      <c r="AO62" s="373">
        <v>15.2</v>
      </c>
      <c r="AP62" s="374">
        <v>44488</v>
      </c>
      <c r="AQ62" s="375">
        <v>3.5</v>
      </c>
      <c r="AR62" s="376">
        <v>11.7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u2Y7OcijkhO5wQqH+9zjRdrrfodEXi88zNnsMyc9EPx9gbkgeE3gkBa99wv8IU9szsquuGXF3BsWpySofqjGg==" saltValue="bLfedS9i7BUIGk9PEY2R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E71" zoomScale="85" zoomScaleNormal="85" zoomScaleSheetLayoutView="55" workbookViewId="0">
      <selection activeCell="BJ99" sqref="BJ99"/>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wb5x8qzl1RurFbzXYy184C5IsOKej2hr99FYT03fqn18X5KLqj25NsQb5M1FJUVziCu+7aOHO58Ex7S6h6lQ==" saltValue="R5Py4CckdnRi+sIrgGrF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Normal="100" zoomScaleSheetLayoutView="55" workbookViewId="0">
      <selection activeCell="AF103" sqref="AF10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OxuaqYgef/eJ/RvfREeVbbJ6z8I9TpPJZml8TMkMNk2P3QtD/DLRj7O3T5+ocrs7sFClZfps40/p1WVj2+1+A==" saltValue="D8Am0mzMCpwS6q6NhjIo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70" zoomScaleNormal="7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18.57</v>
      </c>
      <c r="G47" s="12">
        <v>20.59</v>
      </c>
      <c r="H47" s="12">
        <v>21.99</v>
      </c>
      <c r="I47" s="12">
        <v>24.13</v>
      </c>
      <c r="J47" s="13">
        <v>27.89</v>
      </c>
    </row>
    <row r="48" spans="2:10" ht="57.75" customHeight="1" x14ac:dyDescent="0.15">
      <c r="B48" s="14"/>
      <c r="C48" s="1234" t="s">
        <v>4</v>
      </c>
      <c r="D48" s="1234"/>
      <c r="E48" s="1235"/>
      <c r="F48" s="15">
        <v>3.29</v>
      </c>
      <c r="G48" s="16">
        <v>4.37</v>
      </c>
      <c r="H48" s="16">
        <v>5.07</v>
      </c>
      <c r="I48" s="16">
        <v>8</v>
      </c>
      <c r="J48" s="17">
        <v>4.05</v>
      </c>
    </row>
    <row r="49" spans="2:10" ht="57.75" customHeight="1" thickBot="1" x14ac:dyDescent="0.2">
      <c r="B49" s="18"/>
      <c r="C49" s="1236" t="s">
        <v>5</v>
      </c>
      <c r="D49" s="1236"/>
      <c r="E49" s="1237"/>
      <c r="F49" s="19">
        <v>0.91</v>
      </c>
      <c r="G49" s="20">
        <v>3.59</v>
      </c>
      <c r="H49" s="20">
        <v>3.05</v>
      </c>
      <c r="I49" s="20">
        <v>5.55</v>
      </c>
      <c r="J49" s="21">
        <v>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dG/QafPs0Wb/4Hka3owmI26rT4BWEV2bvzeYWRuZlrebYO72PSD0E8MwJJdpswDKZ2ZI8zzmP6vGt8dtVENag==" saltValue="onCS1+bwiAIjzP5EuOJB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2020-02-28T06:09:09Z</cp:lastPrinted>
  <dcterms:created xsi:type="dcterms:W3CDTF">2020-02-10T06:36:37Z</dcterms:created>
  <dcterms:modified xsi:type="dcterms:W3CDTF">2020-09-23T06:49:17Z</dcterms:modified>
  <cp:category/>
</cp:coreProperties>
</file>