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527"/>
  <workbookPr/>
  <mc:AlternateContent xmlns:mc="http://schemas.openxmlformats.org/markup-compatibility/2006">
    <mc:Choice Requires="x15">
      <x15ac:absPath xmlns:x15ac="http://schemas.microsoft.com/office/spreadsheetml/2010/11/ac" url="Z:\企財)財政課\data - Zs-it-sv-01\data(新)\120　決算に関すること\060　財政健全化法に関すること\R1\10_財政状況資料集（健全化担当分）\01 県へ回答\"/>
    </mc:Choice>
  </mc:AlternateContent>
  <xr:revisionPtr revIDLastSave="0" documentId="13_ncr:1_{7D099BC6-2977-4AA1-BBAD-9BF3B4D51BF1}" xr6:coauthVersionLast="45" xr6:coauthVersionMax="45" xr10:uidLastSave="{00000000-0000-0000-0000-000000000000}"/>
  <bookViews>
    <workbookView xWindow="-120" yWindow="-120" windowWidth="19440" windowHeight="15000" tabRatio="920" firstSheet="12"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0" r:id="rId14"/>
    <sheet name="施設類型別ストック情報分析表①" sheetId="21" r:id="rId15"/>
    <sheet name="施設類型別ストック情報分析表②" sheetId="22"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A23" i="12" l="1"/>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BE37" i="10"/>
  <c r="AM37" i="10"/>
  <c r="U37" i="10"/>
  <c r="BE36" i="10"/>
  <c r="AM36" i="10"/>
  <c r="BE35" i="10"/>
  <c r="BE34" i="10"/>
  <c r="C34" i="10"/>
  <c r="C35" i="10" s="1"/>
  <c r="C36" i="10" l="1"/>
  <c r="C37" i="10" s="1"/>
  <c r="C38" i="10" s="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W34" i="10" l="1"/>
  <c r="BW35" i="10" s="1"/>
  <c r="BW36" i="10" s="1"/>
  <c r="BW37" i="10" s="1"/>
  <c r="BW38" i="10" s="1"/>
  <c r="BW39" i="10" s="1"/>
  <c r="BW40" i="10" s="1"/>
  <c r="BW41" i="10" s="1"/>
  <c r="BW42" i="10" s="1"/>
  <c r="BW43" i="10" s="1"/>
  <c r="CO34" i="10" l="1"/>
  <c r="CO35" i="10" s="1"/>
  <c r="CO36" i="10" s="1"/>
  <c r="CO37" i="10" s="1"/>
</calcChain>
</file>

<file path=xl/sharedStrings.xml><?xml version="1.0" encoding="utf-8"?>
<sst xmlns="http://schemas.openxmlformats.org/spreadsheetml/2006/main" count="1110" uniqueCount="619">
  <si>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</si>
  <si>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</si>
  <si>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</si>
  <si>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</si>
  <si>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</si>
  <si>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</si>
  <si>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</si>
  <si>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</si>
  <si>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</si>
  <si>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</si>
  <si>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</si>
  <si>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</si>
  <si>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</si>
  <si>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</si>
  <si>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</si>
  <si>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</si>
  <si>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</si>
  <si>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</si>
  <si>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</si>
  <si>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</si>
  <si>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</si>
  <si>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</si>
  <si>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</si>
  <si>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</si>
  <si>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</si>
  <si>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</si>
  <si>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</si>
  <si>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</si>
  <si>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</si>
  <si>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</si>
  <si>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</si>
  <si>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</si>
  <si>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</si>
  <si>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</si>
  <si>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</si>
  <si>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</si>
  <si>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</si>
  <si>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</si>
  <si>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</si>
  <si>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</si>
  <si>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</si>
  <si>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</si>
  <si>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</si>
  <si>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</si>
  <si>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</si>
  <si>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</si>
  <si>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</si>
  <si>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</si>
  <si>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</si>
  <si>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</si>
  <si>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</si>
  <si>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</si>
  <si>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</si>
  <si>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</si>
  <si>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</si>
  <si>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</si>
  <si>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</si>
  <si>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</si>
  <si>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</si>
  <si>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</si>
  <si>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</si>
  <si>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</si>
  <si>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</si>
  <si>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</si>
  <si>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</si>
  <si>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</si>
  <si>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</si>
  <si>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</si>
  <si>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</si>
  <si>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</si>
  <si>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</si>
  <si>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</si>
  <si>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</si>
  <si>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</si>
  <si>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</si>
  <si>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</si>
  <si>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</si>
  <si>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</si>
  <si>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</si>
  <si>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</si>
  <si>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</si>
  <si>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</si>
  <si>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</si>
  <si>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沖縄県</t>
    <phoneticPr fontId="5"/>
  </si>
  <si>
    <t>市町村類型</t>
    <phoneticPr fontId="5"/>
  </si>
  <si>
    <t>中核市</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</si>
  <si>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</si>
  <si>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</si>
  <si>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</si>
  <si>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</si>
  <si>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</si>
  <si>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</si>
  <si>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</si>
  <si>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</si>
  <si>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</si>
  <si>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</si>
  <si>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</si>
  <si>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</si>
  <si>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那覇市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</si>
  <si>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</si>
  <si>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</si>
  <si>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</si>
  <si>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</si>
  <si>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</si>
  <si>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</si>
  <si>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</si>
  <si>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</si>
  <si>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</si>
  <si>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</si>
  <si>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</si>
  <si>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</si>
  <si>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</si>
  <si>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</si>
  <si>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</si>
  <si>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</si>
  <si>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</si>
  <si>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</si>
  <si>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</si>
  <si>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</si>
  <si>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</si>
  <si>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</si>
  <si>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</si>
  <si>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</si>
  <si>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</si>
  <si>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</si>
  <si>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</si>
  <si>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</si>
  <si>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</si>
  <si>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</si>
  <si>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</si>
  <si>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</si>
  <si>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</si>
  <si>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</si>
  <si>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</si>
  <si>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</si>
  <si>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</si>
  <si>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</si>
  <si>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</si>
  <si>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</si>
  <si>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</si>
  <si>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</si>
  <si>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</si>
  <si>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</si>
  <si>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</si>
  <si>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</si>
  <si>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</si>
  <si>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</si>
  <si>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</si>
  <si>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</si>
  <si>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</si>
  <si>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</si>
  <si>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</si>
  <si>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4"/>
  </si>
  <si>
    <t>うち日本人(％)</t>
    <phoneticPr fontId="5"/>
  </si>
  <si>
    <t>-0.4</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</si>
  <si>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</si>
  <si>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</si>
  <si>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</si>
  <si>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</si>
  <si>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</si>
  <si>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</si>
  <si>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</si>
  <si>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</si>
  <si>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</si>
  <si>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</si>
  <si>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</si>
  <si>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</si>
  <si>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</si>
  <si>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</si>
  <si>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</si>
  <si>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</si>
  <si>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</si>
  <si>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</si>
  <si>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</si>
  <si>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</si>
  <si>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</si>
  <si>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</si>
  <si>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</si>
  <si>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</si>
  <si>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</si>
  <si>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</si>
  <si>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</si>
  <si>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</si>
  <si>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</si>
  <si>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</si>
  <si>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</si>
  <si>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</si>
  <si>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</si>
  <si>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</si>
  <si>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</si>
  <si>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</si>
  <si>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</si>
  <si>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</si>
  <si>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</si>
  <si>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</si>
  <si>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</si>
  <si>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</si>
  <si>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</si>
  <si>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</si>
  <si>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</si>
  <si>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</si>
  <si>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</si>
  <si>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</si>
  <si>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</si>
  <si>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</si>
  <si>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</si>
  <si>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</si>
  <si>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</si>
  <si>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</si>
  <si>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</si>
  <si>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</si>
  <si>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沖縄県那覇市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</si>
  <si>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</si>
  <si>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</si>
  <si>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</si>
  <si>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</si>
  <si>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</si>
  <si>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</si>
  <si>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</si>
  <si>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</si>
  <si>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</si>
  <si>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</si>
  <si>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</si>
  <si>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</si>
  <si>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</si>
  <si>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</si>
  <si>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</si>
  <si>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</si>
  <si>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</si>
  <si>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</si>
  <si>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</si>
  <si>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</si>
  <si>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</si>
  <si>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</si>
  <si>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</si>
  <si>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</si>
  <si>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</si>
  <si>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</si>
  <si>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</si>
  <si>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</si>
  <si>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</si>
  <si>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</si>
  <si>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</si>
  <si>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</si>
  <si>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</si>
  <si>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</si>
  <si>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</si>
  <si>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</si>
  <si>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</si>
  <si>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</si>
  <si>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</si>
  <si>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</si>
  <si>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</si>
  <si>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</si>
  <si>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</si>
  <si>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</si>
  <si>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</si>
  <si>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</si>
  <si>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</si>
  <si>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</si>
  <si>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</si>
  <si>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</si>
  <si>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</si>
  <si>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</si>
  <si>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</si>
  <si>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</si>
  <si>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</si>
  <si>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</si>
  <si>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</si>
  <si>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</si>
  <si>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</si>
  <si>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</si>
  <si>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</si>
  <si>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</si>
  <si>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</si>
  <si>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</si>
  <si>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</si>
  <si>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</si>
  <si>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</si>
  <si>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</si>
  <si>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</si>
  <si>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</si>
  <si>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</si>
  <si>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</si>
  <si>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</si>
  <si>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</si>
  <si>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</si>
  <si>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</si>
  <si>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</si>
  <si>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</si>
  <si>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</si>
  <si>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</si>
  <si>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</si>
  <si>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</si>
  <si>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</si>
  <si>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</si>
  <si>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</si>
  <si>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</si>
  <si>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</si>
  <si>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</si>
  <si>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</si>
  <si>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</si>
  <si>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</si>
  <si>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</si>
  <si>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</si>
  <si>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</si>
  <si>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</si>
  <si>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</si>
  <si>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</si>
  <si>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</si>
  <si>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</si>
  <si>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</si>
  <si>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</si>
  <si>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</si>
  <si>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</si>
  <si>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</si>
  <si>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</si>
  <si>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</si>
  <si>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</si>
  <si>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</si>
  <si>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</si>
  <si>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</si>
  <si>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</si>
  <si>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</si>
  <si>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</si>
  <si>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</si>
  <si>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</si>
  <si>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</si>
  <si>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</si>
  <si>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</si>
  <si>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</si>
  <si>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</si>
  <si>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</si>
  <si>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</si>
  <si>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</si>
  <si>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</si>
  <si>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</si>
  <si>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</si>
  <si>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</si>
  <si>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</si>
  <si>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</si>
  <si>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</si>
  <si>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</si>
  <si>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</si>
  <si>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</si>
  <si>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</si>
  <si>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</si>
  <si>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</si>
  <si>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</si>
  <si>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</si>
  <si>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</si>
  <si>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</si>
  <si>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</si>
  <si>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</si>
  <si>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</si>
  <si>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</si>
  <si>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</si>
  <si>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</si>
  <si>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</si>
  <si>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</si>
  <si>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沖縄県那覇市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</si>
  <si>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</si>
  <si>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</si>
  <si>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</si>
  <si>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</si>
  <si>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</si>
  <si>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</si>
  <si>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</si>
  <si>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</si>
  <si>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</si>
  <si>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</si>
  <si>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</si>
  <si>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</si>
  <si>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</si>
  <si>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</si>
  <si>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</si>
  <si>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</si>
  <si>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</si>
  <si>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</si>
  <si>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</si>
  <si>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</si>
  <si>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土地区画整理事業特別会計</t>
    <phoneticPr fontId="5"/>
  </si>
  <si>
    <t>市街地再開発事業特別会計</t>
    <phoneticPr fontId="5"/>
  </si>
  <si>
    <t>病院事業債管理特別会計</t>
    <phoneticPr fontId="5"/>
  </si>
  <si>
    <t>-</t>
    <phoneticPr fontId="5"/>
  </si>
  <si>
    <t>母子父子寡婦福祉資金貸付事業特別会計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</si>
  <si>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</si>
  <si>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</si>
  <si>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</si>
  <si>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</si>
  <si>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</si>
  <si>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</si>
  <si>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</si>
  <si>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</si>
  <si>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</si>
  <si>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</si>
  <si>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</si>
  <si>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</si>
  <si>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</si>
  <si>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</si>
  <si>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</si>
  <si>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</si>
  <si>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水道事業会計</t>
    <phoneticPr fontId="5"/>
  </si>
  <si>
    <t>法適用企業</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</si>
  <si>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</si>
  <si>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</si>
  <si>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</si>
  <si>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</si>
  <si>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</si>
  <si>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</si>
  <si>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</si>
  <si>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</si>
  <si>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</si>
  <si>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</si>
  <si>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</si>
  <si>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</si>
  <si>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</si>
  <si>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</si>
  <si>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</si>
  <si>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</si>
  <si>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</si>
  <si>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</si>
  <si>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</si>
  <si>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</si>
  <si>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</si>
  <si>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</si>
  <si>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</si>
  <si>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</si>
  <si>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</si>
  <si>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</si>
  <si>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</si>
  <si>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</si>
  <si>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</si>
  <si>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</si>
  <si>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</si>
  <si>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</si>
  <si>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</si>
  <si>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</si>
  <si>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</si>
  <si>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</si>
  <si>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</si>
  <si>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</si>
  <si>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</si>
  <si>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</si>
  <si>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</si>
  <si>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</si>
  <si>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</si>
  <si>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</si>
  <si>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</si>
  <si>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</si>
  <si>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</si>
  <si>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</si>
  <si>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</si>
  <si>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</si>
  <si>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</si>
  <si>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</si>
  <si>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</si>
  <si>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</si>
  <si>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</si>
  <si>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</si>
  <si>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</si>
  <si>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</si>
  <si>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</si>
  <si>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</si>
  <si>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</si>
  <si>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</si>
  <si>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</si>
  <si>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</si>
  <si>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</si>
  <si>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</si>
  <si>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 xml:space="preserve">基準財政需要額算入見込額 </t>
    <rPh sb="0" eb="2">
      <t>キジュン</t>
    </rPh>
    <rPh sb="2" eb="4">
      <t>ザイセイ</t>
    </rPh>
    <rPh sb="4" eb="7">
      <t>ジュヨウガク</t>
    </rPh>
    <rPh sb="7" eb="9">
      <t>サンニュウ</t>
    </rPh>
    <rPh sb="9" eb="12">
      <t>ミコミガク</t>
    </rPh>
    <phoneticPr fontId="30"/>
  </si>
  <si>
    <t>(Ｆ)</t>
    <phoneticPr fontId="5"/>
  </si>
  <si>
    <t>国民健康保険事業特別会計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</si>
  <si>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</si>
  <si>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</si>
  <si>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</si>
  <si>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</si>
  <si>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</si>
  <si>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</si>
  <si>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</si>
  <si>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</si>
  <si>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</si>
  <si>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</si>
  <si>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</si>
  <si>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</si>
  <si>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</si>
  <si>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</si>
  <si>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</si>
  <si>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</si>
  <si>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</si>
  <si>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</si>
  <si>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</si>
  <si>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</si>
  <si>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</si>
  <si>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</si>
  <si>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</si>
  <si>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</si>
  <si>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</si>
  <si>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</si>
  <si>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</si>
  <si>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</si>
  <si>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</si>
  <si>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</si>
  <si>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</si>
  <si>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</si>
  <si>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</si>
  <si>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</si>
  <si>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</si>
  <si>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</si>
  <si>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</si>
  <si>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</si>
  <si>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</si>
  <si>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</si>
  <si>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</si>
  <si>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</si>
  <si>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</si>
  <si>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</si>
  <si>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</si>
  <si>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</si>
  <si>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</si>
  <si>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</si>
  <si>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</si>
  <si>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</si>
  <si>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</si>
  <si>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</si>
  <si>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</si>
  <si>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</si>
  <si>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</si>
  <si>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</si>
  <si>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</si>
  <si>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</si>
  <si>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</si>
  <si>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</si>
  <si>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</si>
  <si>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</si>
  <si>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</si>
  <si>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</si>
  <si>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</si>
  <si>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</si>
  <si>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</si>
  <si>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</si>
  <si>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</si>
  <si>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</si>
  <si>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</si>
  <si>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</si>
  <si>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</si>
  <si>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</si>
  <si>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</si>
  <si>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</si>
  <si>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</si>
  <si>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</si>
  <si>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</si>
  <si>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</si>
  <si>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</si>
  <si>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</si>
  <si>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</si>
  <si>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</si>
  <si>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0.96</t>
  </si>
  <si>
    <t>▲ 0.05</t>
  </si>
  <si>
    <t>▲ 1.14</t>
  </si>
  <si>
    <t>水道事業会計</t>
  </si>
  <si>
    <t>一般会計</t>
  </si>
  <si>
    <t>下水道事業会計</t>
  </si>
  <si>
    <t>介護保険事業特別会計</t>
  </si>
  <si>
    <t>国民健康保険事業特別会計</t>
  </si>
  <si>
    <t>▲ 6.53</t>
  </si>
  <si>
    <t>▲ 4.88</t>
  </si>
  <si>
    <t>▲ 0.85</t>
  </si>
  <si>
    <t>後期高齢者医療特別会計</t>
  </si>
  <si>
    <t>土地区画整理事業特別会計</t>
  </si>
  <si>
    <t>母子父子寡婦福祉資金貸付事業特別会計</t>
  </si>
  <si>
    <t>その他会計（赤字）</t>
  </si>
  <si>
    <t>その他会計（黒字）</t>
  </si>
  <si>
    <t>H25末</t>
    <phoneticPr fontId="5"/>
  </si>
  <si>
    <t>H26末</t>
    <phoneticPr fontId="5"/>
  </si>
  <si>
    <t>H27末</t>
    <phoneticPr fontId="5"/>
  </si>
  <si>
    <t>H28末</t>
    <phoneticPr fontId="5"/>
  </si>
  <si>
    <t>H29末</t>
    <phoneticPr fontId="5"/>
  </si>
  <si>
    <t>-</t>
    <phoneticPr fontId="2"/>
  </si>
  <si>
    <t>-</t>
    <phoneticPr fontId="2"/>
  </si>
  <si>
    <t>-</t>
    <phoneticPr fontId="2"/>
  </si>
  <si>
    <t>-</t>
    <phoneticPr fontId="2"/>
  </si>
  <si>
    <t>-</t>
    <phoneticPr fontId="2"/>
  </si>
  <si>
    <t>沖縄県市町村自治会館管理組合</t>
    <rPh sb="0" eb="3">
      <t>オキナワケン</t>
    </rPh>
    <rPh sb="3" eb="6">
      <t>シチョウソン</t>
    </rPh>
    <rPh sb="6" eb="8">
      <t>ジチ</t>
    </rPh>
    <rPh sb="8" eb="9">
      <t>カイ</t>
    </rPh>
    <rPh sb="9" eb="10">
      <t>カン</t>
    </rPh>
    <rPh sb="10" eb="12">
      <t>カンリ</t>
    </rPh>
    <rPh sb="12" eb="14">
      <t>クミアイ</t>
    </rPh>
    <phoneticPr fontId="11"/>
  </si>
  <si>
    <t>南部広域市町村圏事務組合（一般会計）</t>
    <rPh sb="0" eb="2">
      <t>ナンブ</t>
    </rPh>
    <rPh sb="2" eb="4">
      <t>コウイキ</t>
    </rPh>
    <rPh sb="4" eb="7">
      <t>シチョウソン</t>
    </rPh>
    <rPh sb="7" eb="8">
      <t>ケン</t>
    </rPh>
    <rPh sb="8" eb="10">
      <t>ジム</t>
    </rPh>
    <rPh sb="10" eb="12">
      <t>クミアイ</t>
    </rPh>
    <rPh sb="13" eb="15">
      <t>イッパン</t>
    </rPh>
    <rPh sb="15" eb="17">
      <t>カイケイ</t>
    </rPh>
    <phoneticPr fontId="11"/>
  </si>
  <si>
    <t>南部広域市町村圏事務組合（ふるさと市町村圏基金特別会計）</t>
    <rPh sb="0" eb="2">
      <t>ナンブ</t>
    </rPh>
    <rPh sb="2" eb="4">
      <t>コウイキ</t>
    </rPh>
    <rPh sb="4" eb="7">
      <t>シチョウソン</t>
    </rPh>
    <rPh sb="7" eb="8">
      <t>ケン</t>
    </rPh>
    <rPh sb="8" eb="10">
      <t>ジム</t>
    </rPh>
    <rPh sb="10" eb="12">
      <t>クミアイ</t>
    </rPh>
    <rPh sb="17" eb="20">
      <t>シチョウソン</t>
    </rPh>
    <rPh sb="20" eb="21">
      <t>ケン</t>
    </rPh>
    <rPh sb="21" eb="23">
      <t>キキン</t>
    </rPh>
    <rPh sb="23" eb="25">
      <t>トクベツ</t>
    </rPh>
    <rPh sb="25" eb="27">
      <t>カイケイ</t>
    </rPh>
    <phoneticPr fontId="11"/>
  </si>
  <si>
    <t>南部広域市町村圏事務組合（いなんせ斎苑特別会計）</t>
    <rPh sb="0" eb="2">
      <t>ナンブ</t>
    </rPh>
    <rPh sb="2" eb="4">
      <t>コウイキ</t>
    </rPh>
    <rPh sb="4" eb="7">
      <t>シチョウソン</t>
    </rPh>
    <rPh sb="7" eb="8">
      <t>ケン</t>
    </rPh>
    <rPh sb="8" eb="10">
      <t>ジム</t>
    </rPh>
    <rPh sb="10" eb="12">
      <t>クミアイ</t>
    </rPh>
    <rPh sb="17" eb="18">
      <t>サイ</t>
    </rPh>
    <rPh sb="18" eb="19">
      <t>エン</t>
    </rPh>
    <rPh sb="19" eb="21">
      <t>トクベツ</t>
    </rPh>
    <rPh sb="21" eb="23">
      <t>カイケイ</t>
    </rPh>
    <phoneticPr fontId="11"/>
  </si>
  <si>
    <t>那覇市・南風原町環境施設組合</t>
    <rPh sb="0" eb="3">
      <t>ナハシ</t>
    </rPh>
    <rPh sb="4" eb="7">
      <t>ハエバル</t>
    </rPh>
    <rPh sb="7" eb="8">
      <t>チョウ</t>
    </rPh>
    <rPh sb="8" eb="10">
      <t>カンキョウ</t>
    </rPh>
    <rPh sb="10" eb="12">
      <t>シセツ</t>
    </rPh>
    <rPh sb="12" eb="14">
      <t>クミアイ</t>
    </rPh>
    <phoneticPr fontId="11"/>
  </si>
  <si>
    <t>那覇港管理組合（一般会計）</t>
    <rPh sb="0" eb="3">
      <t>ナハコウ</t>
    </rPh>
    <rPh sb="3" eb="5">
      <t>カンリ</t>
    </rPh>
    <rPh sb="5" eb="7">
      <t>クミアイ</t>
    </rPh>
    <rPh sb="8" eb="10">
      <t>イッパン</t>
    </rPh>
    <rPh sb="10" eb="12">
      <t>カイケイ</t>
    </rPh>
    <phoneticPr fontId="11"/>
  </si>
  <si>
    <t>那覇港管理組合（特別会計）</t>
    <rPh sb="0" eb="3">
      <t>ナハコウ</t>
    </rPh>
    <rPh sb="3" eb="5">
      <t>カンリ</t>
    </rPh>
    <rPh sb="5" eb="7">
      <t>クミアイ</t>
    </rPh>
    <rPh sb="8" eb="10">
      <t>トクベツ</t>
    </rPh>
    <rPh sb="10" eb="12">
      <t>カイケイ</t>
    </rPh>
    <phoneticPr fontId="11"/>
  </si>
  <si>
    <t>沖縄県後期高齢者医療広域連合（一般会計）</t>
    <rPh sb="0" eb="3">
      <t>オキナワケン</t>
    </rPh>
    <rPh sb="3" eb="5">
      <t>コウキ</t>
    </rPh>
    <rPh sb="5" eb="8">
      <t>コウレイシャ</t>
    </rPh>
    <rPh sb="8" eb="10">
      <t>イリョウ</t>
    </rPh>
    <rPh sb="10" eb="12">
      <t>コウイキ</t>
    </rPh>
    <rPh sb="12" eb="14">
      <t>レンゴウ</t>
    </rPh>
    <rPh sb="15" eb="17">
      <t>イッパン</t>
    </rPh>
    <rPh sb="17" eb="19">
      <t>カイケイ</t>
    </rPh>
    <phoneticPr fontId="11"/>
  </si>
  <si>
    <t>沖縄県後期高齢者医療広域連合（特別会計）</t>
    <rPh sb="0" eb="3">
      <t>オキナワケン</t>
    </rPh>
    <rPh sb="3" eb="5">
      <t>コウキ</t>
    </rPh>
    <rPh sb="5" eb="8">
      <t>コウレイシャ</t>
    </rPh>
    <rPh sb="8" eb="10">
      <t>イリョウ</t>
    </rPh>
    <rPh sb="10" eb="12">
      <t>コウイキ</t>
    </rPh>
    <rPh sb="12" eb="14">
      <t>レンゴウ</t>
    </rPh>
    <rPh sb="15" eb="17">
      <t>トクベツ</t>
    </rPh>
    <rPh sb="17" eb="19">
      <t>カイケイ</t>
    </rPh>
    <phoneticPr fontId="11"/>
  </si>
  <si>
    <t>泊ふ頭開発株式会社</t>
    <rPh sb="0" eb="1">
      <t>ト</t>
    </rPh>
    <rPh sb="2" eb="3">
      <t>アタマ</t>
    </rPh>
    <rPh sb="3" eb="5">
      <t>カイハツ</t>
    </rPh>
    <rPh sb="5" eb="7">
      <t>カブシキ</t>
    </rPh>
    <rPh sb="7" eb="9">
      <t>カイシャ</t>
    </rPh>
    <phoneticPr fontId="11"/>
  </si>
  <si>
    <t>那覇市土地開発公社</t>
    <rPh sb="0" eb="3">
      <t>ナハシ</t>
    </rPh>
    <rPh sb="3" eb="5">
      <t>トチ</t>
    </rPh>
    <rPh sb="5" eb="7">
      <t>カイハツ</t>
    </rPh>
    <rPh sb="7" eb="9">
      <t>コウシャ</t>
    </rPh>
    <phoneticPr fontId="11"/>
  </si>
  <si>
    <t>地方独立行政法人那覇市立病院</t>
    <rPh sb="0" eb="2">
      <t>チホウ</t>
    </rPh>
    <rPh sb="2" eb="4">
      <t>ドクリツ</t>
    </rPh>
    <rPh sb="4" eb="6">
      <t>ギョウセイ</t>
    </rPh>
    <rPh sb="6" eb="8">
      <t>ホウジン</t>
    </rPh>
    <rPh sb="8" eb="12">
      <t>ナハシリツ</t>
    </rPh>
    <rPh sb="12" eb="14">
      <t>ビョウイン</t>
    </rPh>
    <phoneticPr fontId="11"/>
  </si>
  <si>
    <t>○</t>
  </si>
  <si>
    <t>沖縄都市モノレール株式会社</t>
    <rPh sb="0" eb="2">
      <t>オキナワ</t>
    </rPh>
    <rPh sb="2" eb="4">
      <t>トシ</t>
    </rPh>
    <rPh sb="9" eb="13">
      <t>カブシキガイシャ</t>
    </rPh>
    <phoneticPr fontId="2"/>
  </si>
  <si>
    <t>-</t>
    <phoneticPr fontId="2"/>
  </si>
  <si>
    <t>-</t>
    <phoneticPr fontId="2"/>
  </si>
  <si>
    <t>南部広域市町村圏事務組合（南斎場特別会計）</t>
    <rPh sb="0" eb="2">
      <t>ナンブ</t>
    </rPh>
    <rPh sb="2" eb="4">
      <t>コウイキ</t>
    </rPh>
    <rPh sb="4" eb="7">
      <t>シチョウソン</t>
    </rPh>
    <rPh sb="7" eb="8">
      <t>ケン</t>
    </rPh>
    <rPh sb="8" eb="10">
      <t>ジム</t>
    </rPh>
    <rPh sb="10" eb="12">
      <t>クミアイ</t>
    </rPh>
    <rPh sb="13" eb="14">
      <t>ミナミ</t>
    </rPh>
    <rPh sb="14" eb="16">
      <t>サイジョウ</t>
    </rPh>
    <rPh sb="16" eb="18">
      <t>トクベツ</t>
    </rPh>
    <rPh sb="18" eb="20">
      <t>カイケイ</t>
    </rPh>
    <phoneticPr fontId="11"/>
  </si>
  <si>
    <t>-</t>
    <phoneticPr fontId="2"/>
  </si>
  <si>
    <t>施設整備基金</t>
    <rPh sb="0" eb="2">
      <t>シセツ</t>
    </rPh>
    <rPh sb="2" eb="4">
      <t>セイビ</t>
    </rPh>
    <rPh sb="4" eb="6">
      <t>キキン</t>
    </rPh>
    <phoneticPr fontId="2"/>
  </si>
  <si>
    <t>新市民会館建設基金</t>
    <rPh sb="0" eb="3">
      <t>シンシミン</t>
    </rPh>
    <rPh sb="3" eb="5">
      <t>カイカン</t>
    </rPh>
    <rPh sb="5" eb="7">
      <t>ケンセツ</t>
    </rPh>
    <rPh sb="7" eb="9">
      <t>キキン</t>
    </rPh>
    <phoneticPr fontId="2"/>
  </si>
  <si>
    <t>市営住宅基金</t>
    <rPh sb="0" eb="2">
      <t>シエイ</t>
    </rPh>
    <rPh sb="2" eb="4">
      <t>ジュウタク</t>
    </rPh>
    <rPh sb="4" eb="6">
      <t>キキン</t>
    </rPh>
    <phoneticPr fontId="2"/>
  </si>
  <si>
    <t>地域福祉基金</t>
    <rPh sb="0" eb="2">
      <t>チイキ</t>
    </rPh>
    <rPh sb="2" eb="4">
      <t>フクシ</t>
    </rPh>
    <rPh sb="4" eb="6">
      <t>キキン</t>
    </rPh>
    <phoneticPr fontId="2"/>
  </si>
  <si>
    <t>都市モノレール整備基金</t>
    <rPh sb="0" eb="2">
      <t>トシ</t>
    </rPh>
    <rPh sb="7" eb="9">
      <t>セイビ</t>
    </rPh>
    <rPh sb="9" eb="11">
      <t>キキン</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</si>
  <si>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</si>
  <si>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</si>
  <si>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</si>
  <si>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</si>
  <si>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固定資産台帳整備中</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</si>
  <si>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</si>
  <si>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</si>
  <si>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</si>
  <si>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</si>
  <si>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</si>
  <si>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</si>
  <si>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将来負担比率、実質公債費比率ともに、類似団体平均と比較して高いものの、前年度比では、減少している。地方債借入について、償還額を下回る額での借入額と設定して、新規発行を管理している。
しかし、今後、新市民会館建設事業、病院建替事業等、公共施設更新といった普通建設事業費の需要が高く、公債費増が見込まれる。地方債を財源とする事業の精査及び、地方債の発行管理を継続することにより、公債費の適正化に取り組む。</t>
    <rPh sb="1" eb="3">
      <t>ショウライ</t>
    </rPh>
    <rPh sb="3" eb="5">
      <t>フタン</t>
    </rPh>
    <rPh sb="5" eb="7">
      <t>ヒリツ</t>
    </rPh>
    <rPh sb="8" eb="10">
      <t>ジッシツ</t>
    </rPh>
    <rPh sb="10" eb="12">
      <t>コウサイ</t>
    </rPh>
    <rPh sb="12" eb="13">
      <t>ヒ</t>
    </rPh>
    <rPh sb="13" eb="15">
      <t>ヒリツ</t>
    </rPh>
    <rPh sb="19" eb="21">
      <t>ルイジ</t>
    </rPh>
    <rPh sb="21" eb="23">
      <t>ダンタイ</t>
    </rPh>
    <rPh sb="23" eb="25">
      <t>ヘイキン</t>
    </rPh>
    <rPh sb="26" eb="28">
      <t>ヒカク</t>
    </rPh>
    <rPh sb="30" eb="31">
      <t>タカ</t>
    </rPh>
    <rPh sb="36" eb="38">
      <t>ゼンネン</t>
    </rPh>
    <rPh sb="38" eb="39">
      <t>ド</t>
    </rPh>
    <rPh sb="111" eb="112">
      <t>タ</t>
    </rPh>
    <rPh sb="112" eb="113">
      <t>カ</t>
    </rPh>
    <rPh sb="113" eb="115">
      <t>ジギョウ</t>
    </rPh>
    <rPh sb="115" eb="116">
      <t>トウ</t>
    </rPh>
    <rPh sb="117" eb="119">
      <t>コウキョウ</t>
    </rPh>
    <rPh sb="119" eb="121">
      <t>シセツ</t>
    </rPh>
    <rPh sb="121" eb="123">
      <t>コウシン</t>
    </rPh>
    <rPh sb="127" eb="129">
      <t>フツウ</t>
    </rPh>
    <rPh sb="129" eb="131">
      <t>ケンセツ</t>
    </rPh>
    <rPh sb="131" eb="133">
      <t>ジギョウ</t>
    </rPh>
    <rPh sb="133" eb="134">
      <t>ヒ</t>
    </rPh>
    <rPh sb="135" eb="137">
      <t>ジュヨウ</t>
    </rPh>
    <rPh sb="138" eb="139">
      <t>タカ</t>
    </rPh>
    <rPh sb="141" eb="143">
      <t>コウサイ</t>
    </rPh>
    <rPh sb="143" eb="144">
      <t>ヒ</t>
    </rPh>
    <rPh sb="144" eb="145">
      <t>ゾウ</t>
    </rPh>
    <rPh sb="146" eb="148">
      <t>ミコ</t>
    </rPh>
    <rPh sb="152" eb="155">
      <t>チホウサイ</t>
    </rPh>
    <rPh sb="156" eb="158">
      <t>ザイゲン</t>
    </rPh>
    <rPh sb="161" eb="163">
      <t>ジギョウ</t>
    </rPh>
    <rPh sb="164" eb="166">
      <t>セイサ</t>
    </rPh>
    <rPh sb="166" eb="167">
      <t>オヨ</t>
    </rPh>
    <rPh sb="178" eb="180">
      <t>ケイゾク</t>
    </rPh>
    <rPh sb="188" eb="191">
      <t>コウサイヒ</t>
    </rPh>
    <rPh sb="192" eb="195">
      <t>テキセイカ</t>
    </rPh>
    <rPh sb="196" eb="197">
      <t>ト</t>
    </rPh>
    <rPh sb="198" eb="199">
      <t>ク</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</si>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</sst>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5"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872A0EC2-7C91-4834-AFC8-0C8F6AB2BD1D}"/>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51613</c:v>
                </c:pt>
                <c:pt idx="1">
                  <c:v>50880</c:v>
                </c:pt>
                <c:pt idx="2">
                  <c:v>46395</c:v>
                </c:pt>
                <c:pt idx="3">
                  <c:v>48088</c:v>
                </c:pt>
                <c:pt idx="4">
                  <c:v>46457</c:v>
                </c:pt>
              </c:numCache>
            </c:numRef>
          </c:val>
          <c:smooth val="0"/>
          <c:extLst>
            <c:ext xmlns:c16="http://schemas.microsoft.com/office/drawing/2014/chart" uri="{C3380CC4-5D6E-409C-BE32-E72D297353CC}">
              <c16:uniqueId val="{00000000-9E97-4F05-AD4B-F939B1FF720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59042</c:v>
                </c:pt>
                <c:pt idx="1">
                  <c:v>69806</c:v>
                </c:pt>
                <c:pt idx="2">
                  <c:v>73016</c:v>
                </c:pt>
                <c:pt idx="3">
                  <c:v>66915</c:v>
                </c:pt>
                <c:pt idx="4">
                  <c:v>54685</c:v>
                </c:pt>
              </c:numCache>
            </c:numRef>
          </c:val>
          <c:smooth val="0"/>
          <c:extLst>
            <c:ext xmlns:c16="http://schemas.microsoft.com/office/drawing/2014/chart" uri="{C3380CC4-5D6E-409C-BE32-E72D297353CC}">
              <c16:uniqueId val="{00000001-9E97-4F05-AD4B-F939B1FF7205}"/>
            </c:ext>
          </c:extLst>
        </c:ser>
        <c:dLbls>
          <c:showLegendKey val="0"/>
          <c:showVal val="0"/>
          <c:showCatName val="0"/>
          <c:showSerName val="0"/>
          <c:showPercent val="0"/>
          <c:showBubbleSize val="0"/>
        </c:dLbls>
        <c:marker val="1"/>
        <c:smooth val="0"/>
        <c:axId val="133942272"/>
        <c:axId val="128295488"/>
      </c:lineChart>
      <c:catAx>
        <c:axId val="13394227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8295488"/>
        <c:crosses val="autoZero"/>
        <c:auto val="1"/>
        <c:lblAlgn val="ctr"/>
        <c:lblOffset val="100"/>
        <c:tickLblSkip val="1"/>
        <c:tickMarkSkip val="1"/>
        <c:noMultiLvlLbl val="0"/>
      </c:catAx>
      <c:valAx>
        <c:axId val="128295488"/>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394227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4.2</c:v>
                </c:pt>
                <c:pt idx="1">
                  <c:v>4.3099999999999996</c:v>
                </c:pt>
                <c:pt idx="2">
                  <c:v>4.08</c:v>
                </c:pt>
                <c:pt idx="3">
                  <c:v>6.34</c:v>
                </c:pt>
                <c:pt idx="4">
                  <c:v>6.49</c:v>
                </c:pt>
              </c:numCache>
            </c:numRef>
          </c:val>
          <c:extLst>
            <c:ext xmlns:c16="http://schemas.microsoft.com/office/drawing/2014/chart" uri="{C3380CC4-5D6E-409C-BE32-E72D297353CC}">
              <c16:uniqueId val="{00000000-FEF9-4D40-9786-1758C1BD292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8.8800000000000008</c:v>
                </c:pt>
                <c:pt idx="1">
                  <c:v>11.1</c:v>
                </c:pt>
                <c:pt idx="2">
                  <c:v>11.04</c:v>
                </c:pt>
                <c:pt idx="3">
                  <c:v>9.27</c:v>
                </c:pt>
                <c:pt idx="4">
                  <c:v>7.88</c:v>
                </c:pt>
              </c:numCache>
            </c:numRef>
          </c:val>
          <c:extLst>
            <c:ext xmlns:c16="http://schemas.microsoft.com/office/drawing/2014/chart" uri="{C3380CC4-5D6E-409C-BE32-E72D297353CC}">
              <c16:uniqueId val="{00000001-FEF9-4D40-9786-1758C1BD2924}"/>
            </c:ext>
          </c:extLst>
        </c:ser>
        <c:dLbls>
          <c:showLegendKey val="0"/>
          <c:showVal val="0"/>
          <c:showCatName val="0"/>
          <c:showSerName val="0"/>
          <c:showPercent val="0"/>
          <c:showBubbleSize val="0"/>
        </c:dLbls>
        <c:gapWidth val="250"/>
        <c:overlap val="100"/>
        <c:axId val="144941056"/>
        <c:axId val="12829894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-0.96</c:v>
                </c:pt>
                <c:pt idx="1">
                  <c:v>2.2400000000000002</c:v>
                </c:pt>
                <c:pt idx="2">
                  <c:v>-0.05</c:v>
                </c:pt>
                <c:pt idx="3">
                  <c:v>0.83</c:v>
                </c:pt>
                <c:pt idx="4">
                  <c:v>-1.1399999999999999</c:v>
                </c:pt>
              </c:numCache>
            </c:numRef>
          </c:val>
          <c:smooth val="0"/>
          <c:extLst>
            <c:ext xmlns:c16="http://schemas.microsoft.com/office/drawing/2014/chart" uri="{C3380CC4-5D6E-409C-BE32-E72D297353CC}">
              <c16:uniqueId val="{00000002-FEF9-4D40-9786-1758C1BD2924}"/>
            </c:ext>
          </c:extLst>
        </c:ser>
        <c:dLbls>
          <c:showLegendKey val="0"/>
          <c:showVal val="0"/>
          <c:showCatName val="0"/>
          <c:showSerName val="0"/>
          <c:showPercent val="0"/>
          <c:showBubbleSize val="0"/>
        </c:dLbls>
        <c:marker val="1"/>
        <c:smooth val="0"/>
        <c:axId val="144941056"/>
        <c:axId val="128298944"/>
      </c:lineChart>
      <c:catAx>
        <c:axId val="1449410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28298944"/>
        <c:crosses val="autoZero"/>
        <c:auto val="1"/>
        <c:lblAlgn val="ctr"/>
        <c:lblOffset val="100"/>
        <c:tickLblSkip val="1"/>
        <c:tickMarkSkip val="1"/>
        <c:noMultiLvlLbl val="0"/>
      </c:catAx>
      <c:valAx>
        <c:axId val="12829894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49410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7AC3-47F6-B90E-BFD7D3C1947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AC3-47F6-B90E-BFD7D3C19476}"/>
            </c:ext>
          </c:extLst>
        </c:ser>
        <c:ser>
          <c:idx val="2"/>
          <c:order val="2"/>
          <c:tx>
            <c:strRef>
              <c:f>データシート!$A$29</c:f>
              <c:strCache>
                <c:ptCount val="1"/>
                <c:pt idx="0">
                  <c:v>母子父子寡婦福祉資金貸付事業特別会計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7AC3-47F6-B90E-BFD7D3C19476}"/>
            </c:ext>
          </c:extLst>
        </c:ser>
        <c:ser>
          <c:idx val="3"/>
          <c:order val="3"/>
          <c:tx>
            <c:strRef>
              <c:f>データシート!$A$30</c:f>
              <c:strCache>
                <c:ptCount val="1"/>
                <c:pt idx="0">
                  <c:v>土地区画整理事業特別会計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0.14000000000000001</c:v>
                </c:pt>
                <c:pt idx="2">
                  <c:v>#N/A</c:v>
                </c:pt>
                <c:pt idx="3">
                  <c:v>0.05</c:v>
                </c:pt>
                <c:pt idx="4">
                  <c:v>#N/A</c:v>
                </c:pt>
                <c:pt idx="5">
                  <c:v>0.01</c:v>
                </c:pt>
                <c:pt idx="6">
                  <c:v>#N/A</c:v>
                </c:pt>
                <c:pt idx="7">
                  <c:v>0.02</c:v>
                </c:pt>
                <c:pt idx="8">
                  <c:v>#N/A</c:v>
                </c:pt>
                <c:pt idx="9">
                  <c:v>0</c:v>
                </c:pt>
              </c:numCache>
            </c:numRef>
          </c:val>
          <c:extLst>
            <c:ext xmlns:c16="http://schemas.microsoft.com/office/drawing/2014/chart" uri="{C3380CC4-5D6E-409C-BE32-E72D297353CC}">
              <c16:uniqueId val="{00000003-7AC3-47F6-B90E-BFD7D3C19476}"/>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0.01</c:v>
                </c:pt>
                <c:pt idx="2">
                  <c:v>#N/A</c:v>
                </c:pt>
                <c:pt idx="3">
                  <c:v>0.03</c:v>
                </c:pt>
                <c:pt idx="4">
                  <c:v>#N/A</c:v>
                </c:pt>
                <c:pt idx="5">
                  <c:v>0.28000000000000003</c:v>
                </c:pt>
                <c:pt idx="6">
                  <c:v>#N/A</c:v>
                </c:pt>
                <c:pt idx="7">
                  <c:v>0.03</c:v>
                </c:pt>
                <c:pt idx="8">
                  <c:v>#N/A</c:v>
                </c:pt>
                <c:pt idx="9">
                  <c:v>0.03</c:v>
                </c:pt>
              </c:numCache>
            </c:numRef>
          </c:val>
          <c:extLst>
            <c:ext xmlns:c16="http://schemas.microsoft.com/office/drawing/2014/chart" uri="{C3380CC4-5D6E-409C-BE32-E72D297353CC}">
              <c16:uniqueId val="{00000004-7AC3-47F6-B90E-BFD7D3C19476}"/>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6.53</c:v>
                </c:pt>
                <c:pt idx="1">
                  <c:v>#N/A</c:v>
                </c:pt>
                <c:pt idx="2">
                  <c:v>4.88</c:v>
                </c:pt>
                <c:pt idx="3">
                  <c:v>#N/A</c:v>
                </c:pt>
                <c:pt idx="4">
                  <c:v>0.85</c:v>
                </c:pt>
                <c:pt idx="5">
                  <c:v>#N/A</c:v>
                </c:pt>
                <c:pt idx="6">
                  <c:v>#N/A</c:v>
                </c:pt>
                <c:pt idx="7">
                  <c:v>1.02</c:v>
                </c:pt>
                <c:pt idx="8">
                  <c:v>#N/A</c:v>
                </c:pt>
                <c:pt idx="9">
                  <c:v>0.42</c:v>
                </c:pt>
              </c:numCache>
            </c:numRef>
          </c:val>
          <c:extLst>
            <c:ext xmlns:c16="http://schemas.microsoft.com/office/drawing/2014/chart" uri="{C3380CC4-5D6E-409C-BE32-E72D297353CC}">
              <c16:uniqueId val="{00000005-7AC3-47F6-B90E-BFD7D3C19476}"/>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1.01</c:v>
                </c:pt>
                <c:pt idx="2">
                  <c:v>#N/A</c:v>
                </c:pt>
                <c:pt idx="3">
                  <c:v>0.98</c:v>
                </c:pt>
                <c:pt idx="4">
                  <c:v>#N/A</c:v>
                </c:pt>
                <c:pt idx="5">
                  <c:v>0.66</c:v>
                </c:pt>
                <c:pt idx="6">
                  <c:v>#N/A</c:v>
                </c:pt>
                <c:pt idx="7">
                  <c:v>1.02</c:v>
                </c:pt>
                <c:pt idx="8">
                  <c:v>#N/A</c:v>
                </c:pt>
                <c:pt idx="9">
                  <c:v>1.31</c:v>
                </c:pt>
              </c:numCache>
            </c:numRef>
          </c:val>
          <c:extLst>
            <c:ext xmlns:c16="http://schemas.microsoft.com/office/drawing/2014/chart" uri="{C3380CC4-5D6E-409C-BE32-E72D297353CC}">
              <c16:uniqueId val="{00000006-7AC3-47F6-B90E-BFD7D3C19476}"/>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3.44</c:v>
                </c:pt>
                <c:pt idx="2">
                  <c:v>#N/A</c:v>
                </c:pt>
                <c:pt idx="3">
                  <c:v>3.93</c:v>
                </c:pt>
                <c:pt idx="4">
                  <c:v>#N/A</c:v>
                </c:pt>
                <c:pt idx="5">
                  <c:v>4.3899999999999997</c:v>
                </c:pt>
                <c:pt idx="6">
                  <c:v>#N/A</c:v>
                </c:pt>
                <c:pt idx="7">
                  <c:v>5</c:v>
                </c:pt>
                <c:pt idx="8">
                  <c:v>#N/A</c:v>
                </c:pt>
                <c:pt idx="9">
                  <c:v>5.51</c:v>
                </c:pt>
              </c:numCache>
            </c:numRef>
          </c:val>
          <c:extLst>
            <c:ext xmlns:c16="http://schemas.microsoft.com/office/drawing/2014/chart" uri="{C3380CC4-5D6E-409C-BE32-E72D297353CC}">
              <c16:uniqueId val="{00000007-7AC3-47F6-B90E-BFD7D3C19476}"/>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4.0599999999999996</c:v>
                </c:pt>
                <c:pt idx="2">
                  <c:v>#N/A</c:v>
                </c:pt>
                <c:pt idx="3">
                  <c:v>4.21</c:v>
                </c:pt>
                <c:pt idx="4">
                  <c:v>#N/A</c:v>
                </c:pt>
                <c:pt idx="5">
                  <c:v>4.07</c:v>
                </c:pt>
                <c:pt idx="6">
                  <c:v>#N/A</c:v>
                </c:pt>
                <c:pt idx="7">
                  <c:v>6.31</c:v>
                </c:pt>
                <c:pt idx="8">
                  <c:v>#N/A</c:v>
                </c:pt>
                <c:pt idx="9">
                  <c:v>6.48</c:v>
                </c:pt>
              </c:numCache>
            </c:numRef>
          </c:val>
          <c:extLst>
            <c:ext xmlns:c16="http://schemas.microsoft.com/office/drawing/2014/chart" uri="{C3380CC4-5D6E-409C-BE32-E72D297353CC}">
              <c16:uniqueId val="{00000008-7AC3-47F6-B90E-BFD7D3C19476}"/>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14.08</c:v>
                </c:pt>
                <c:pt idx="2">
                  <c:v>#N/A</c:v>
                </c:pt>
                <c:pt idx="3">
                  <c:v>15.61</c:v>
                </c:pt>
                <c:pt idx="4">
                  <c:v>#N/A</c:v>
                </c:pt>
                <c:pt idx="5">
                  <c:v>16.34</c:v>
                </c:pt>
                <c:pt idx="6">
                  <c:v>#N/A</c:v>
                </c:pt>
                <c:pt idx="7">
                  <c:v>16.559999999999999</c:v>
                </c:pt>
                <c:pt idx="8">
                  <c:v>#N/A</c:v>
                </c:pt>
                <c:pt idx="9">
                  <c:v>17.34</c:v>
                </c:pt>
              </c:numCache>
            </c:numRef>
          </c:val>
          <c:extLst>
            <c:ext xmlns:c16="http://schemas.microsoft.com/office/drawing/2014/chart" uri="{C3380CC4-5D6E-409C-BE32-E72D297353CC}">
              <c16:uniqueId val="{00000009-7AC3-47F6-B90E-BFD7D3C19476}"/>
            </c:ext>
          </c:extLst>
        </c:ser>
        <c:dLbls>
          <c:showLegendKey val="0"/>
          <c:showVal val="0"/>
          <c:showCatName val="0"/>
          <c:showSerName val="0"/>
          <c:showPercent val="0"/>
          <c:showBubbleSize val="0"/>
        </c:dLbls>
        <c:gapWidth val="150"/>
        <c:overlap val="100"/>
        <c:axId val="135255040"/>
        <c:axId val="128301824"/>
      </c:barChart>
      <c:catAx>
        <c:axId val="135255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8301824"/>
        <c:crosses val="autoZero"/>
        <c:auto val="1"/>
        <c:lblAlgn val="ctr"/>
        <c:lblOffset val="100"/>
        <c:tickLblSkip val="1"/>
        <c:tickMarkSkip val="1"/>
        <c:noMultiLvlLbl val="0"/>
      </c:catAx>
      <c:valAx>
        <c:axId val="12830182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525504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7603</c:v>
                </c:pt>
                <c:pt idx="5">
                  <c:v>7579</c:v>
                </c:pt>
                <c:pt idx="8">
                  <c:v>7452</c:v>
                </c:pt>
                <c:pt idx="11">
                  <c:v>7712</c:v>
                </c:pt>
                <c:pt idx="14">
                  <c:v>7760</c:v>
                </c:pt>
              </c:numCache>
            </c:numRef>
          </c:val>
          <c:extLst>
            <c:ext xmlns:c16="http://schemas.microsoft.com/office/drawing/2014/chart" uri="{C3380CC4-5D6E-409C-BE32-E72D297353CC}">
              <c16:uniqueId val="{00000000-8775-49E5-9C4E-FB46B70B797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9</c:v>
                </c:pt>
                <c:pt idx="3">
                  <c:v>4</c:v>
                </c:pt>
                <c:pt idx="6">
                  <c:v>4</c:v>
                </c:pt>
                <c:pt idx="9">
                  <c:v>2</c:v>
                </c:pt>
                <c:pt idx="12">
                  <c:v>0</c:v>
                </c:pt>
              </c:numCache>
            </c:numRef>
          </c:val>
          <c:extLst>
            <c:ext xmlns:c16="http://schemas.microsoft.com/office/drawing/2014/chart" uri="{C3380CC4-5D6E-409C-BE32-E72D297353CC}">
              <c16:uniqueId val="{00000001-8775-49E5-9C4E-FB46B70B797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295</c:v>
                </c:pt>
                <c:pt idx="3">
                  <c:v>295</c:v>
                </c:pt>
                <c:pt idx="6">
                  <c:v>295</c:v>
                </c:pt>
                <c:pt idx="9">
                  <c:v>295</c:v>
                </c:pt>
                <c:pt idx="12">
                  <c:v>263</c:v>
                </c:pt>
              </c:numCache>
            </c:numRef>
          </c:val>
          <c:extLst>
            <c:ext xmlns:c16="http://schemas.microsoft.com/office/drawing/2014/chart" uri="{C3380CC4-5D6E-409C-BE32-E72D297353CC}">
              <c16:uniqueId val="{00000002-8775-49E5-9C4E-FB46B70B797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1034</c:v>
                </c:pt>
                <c:pt idx="3">
                  <c:v>1096</c:v>
                </c:pt>
                <c:pt idx="6">
                  <c:v>1013</c:v>
                </c:pt>
                <c:pt idx="9">
                  <c:v>883</c:v>
                </c:pt>
                <c:pt idx="12">
                  <c:v>850</c:v>
                </c:pt>
              </c:numCache>
            </c:numRef>
          </c:val>
          <c:extLst>
            <c:ext xmlns:c16="http://schemas.microsoft.com/office/drawing/2014/chart" uri="{C3380CC4-5D6E-409C-BE32-E72D297353CC}">
              <c16:uniqueId val="{00000003-8775-49E5-9C4E-FB46B70B797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822</c:v>
                </c:pt>
                <c:pt idx="3">
                  <c:v>820</c:v>
                </c:pt>
                <c:pt idx="6">
                  <c:v>793</c:v>
                </c:pt>
                <c:pt idx="9">
                  <c:v>739</c:v>
                </c:pt>
                <c:pt idx="12">
                  <c:v>730</c:v>
                </c:pt>
              </c:numCache>
            </c:numRef>
          </c:val>
          <c:extLst>
            <c:ext xmlns:c16="http://schemas.microsoft.com/office/drawing/2014/chart" uri="{C3380CC4-5D6E-409C-BE32-E72D297353CC}">
              <c16:uniqueId val="{00000004-8775-49E5-9C4E-FB46B70B797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775-49E5-9C4E-FB46B70B797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775-49E5-9C4E-FB46B70B797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13412</c:v>
                </c:pt>
                <c:pt idx="3">
                  <c:v>13162</c:v>
                </c:pt>
                <c:pt idx="6">
                  <c:v>12881</c:v>
                </c:pt>
                <c:pt idx="9">
                  <c:v>12814</c:v>
                </c:pt>
                <c:pt idx="12">
                  <c:v>12636</c:v>
                </c:pt>
              </c:numCache>
            </c:numRef>
          </c:val>
          <c:extLst>
            <c:ext xmlns:c16="http://schemas.microsoft.com/office/drawing/2014/chart" uri="{C3380CC4-5D6E-409C-BE32-E72D297353CC}">
              <c16:uniqueId val="{00000007-8775-49E5-9C4E-FB46B70B7970}"/>
            </c:ext>
          </c:extLst>
        </c:ser>
        <c:dLbls>
          <c:showLegendKey val="0"/>
          <c:showVal val="0"/>
          <c:showCatName val="0"/>
          <c:showSerName val="0"/>
          <c:showPercent val="0"/>
          <c:showBubbleSize val="0"/>
        </c:dLbls>
        <c:gapWidth val="100"/>
        <c:overlap val="100"/>
        <c:axId val="125833728"/>
        <c:axId val="12582265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7969</c:v>
                </c:pt>
                <c:pt idx="2">
                  <c:v>#N/A</c:v>
                </c:pt>
                <c:pt idx="3">
                  <c:v>#N/A</c:v>
                </c:pt>
                <c:pt idx="4">
                  <c:v>7798</c:v>
                </c:pt>
                <c:pt idx="5">
                  <c:v>#N/A</c:v>
                </c:pt>
                <c:pt idx="6">
                  <c:v>#N/A</c:v>
                </c:pt>
                <c:pt idx="7">
                  <c:v>7534</c:v>
                </c:pt>
                <c:pt idx="8">
                  <c:v>#N/A</c:v>
                </c:pt>
                <c:pt idx="9">
                  <c:v>#N/A</c:v>
                </c:pt>
                <c:pt idx="10">
                  <c:v>7021</c:v>
                </c:pt>
                <c:pt idx="11">
                  <c:v>#N/A</c:v>
                </c:pt>
                <c:pt idx="12">
                  <c:v>#N/A</c:v>
                </c:pt>
                <c:pt idx="13">
                  <c:v>6719</c:v>
                </c:pt>
                <c:pt idx="14">
                  <c:v>#N/A</c:v>
                </c:pt>
              </c:numCache>
            </c:numRef>
          </c:val>
          <c:smooth val="0"/>
          <c:extLst>
            <c:ext xmlns:c16="http://schemas.microsoft.com/office/drawing/2014/chart" uri="{C3380CC4-5D6E-409C-BE32-E72D297353CC}">
              <c16:uniqueId val="{00000008-8775-49E5-9C4E-FB46B70B7970}"/>
            </c:ext>
          </c:extLst>
        </c:ser>
        <c:dLbls>
          <c:showLegendKey val="0"/>
          <c:showVal val="0"/>
          <c:showCatName val="0"/>
          <c:showSerName val="0"/>
          <c:showPercent val="0"/>
          <c:showBubbleSize val="0"/>
        </c:dLbls>
        <c:marker val="1"/>
        <c:smooth val="0"/>
        <c:axId val="125833728"/>
        <c:axId val="125822656"/>
      </c:lineChart>
      <c:catAx>
        <c:axId val="1258337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5822656"/>
        <c:crosses val="autoZero"/>
        <c:auto val="1"/>
        <c:lblAlgn val="ctr"/>
        <c:lblOffset val="100"/>
        <c:tickLblSkip val="1"/>
        <c:tickMarkSkip val="1"/>
        <c:noMultiLvlLbl val="0"/>
      </c:catAx>
      <c:valAx>
        <c:axId val="1258226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58337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74859</c:v>
                </c:pt>
                <c:pt idx="5">
                  <c:v>75783</c:v>
                </c:pt>
                <c:pt idx="8">
                  <c:v>77480</c:v>
                </c:pt>
                <c:pt idx="11">
                  <c:v>77871</c:v>
                </c:pt>
                <c:pt idx="14">
                  <c:v>78441</c:v>
                </c:pt>
              </c:numCache>
            </c:numRef>
          </c:val>
          <c:extLst>
            <c:ext xmlns:c16="http://schemas.microsoft.com/office/drawing/2014/chart" uri="{C3380CC4-5D6E-409C-BE32-E72D297353CC}">
              <c16:uniqueId val="{00000000-F819-45D5-9FE6-669DC304536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20068</c:v>
                </c:pt>
                <c:pt idx="5">
                  <c:v>20333</c:v>
                </c:pt>
                <c:pt idx="8">
                  <c:v>20748</c:v>
                </c:pt>
                <c:pt idx="11">
                  <c:v>20383</c:v>
                </c:pt>
                <c:pt idx="14">
                  <c:v>19998</c:v>
                </c:pt>
              </c:numCache>
            </c:numRef>
          </c:val>
          <c:extLst>
            <c:ext xmlns:c16="http://schemas.microsoft.com/office/drawing/2014/chart" uri="{C3380CC4-5D6E-409C-BE32-E72D297353CC}">
              <c16:uniqueId val="{00000001-F819-45D5-9FE6-669DC304536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18311</c:v>
                </c:pt>
                <c:pt idx="5">
                  <c:v>21073</c:v>
                </c:pt>
                <c:pt idx="8">
                  <c:v>21941</c:v>
                </c:pt>
                <c:pt idx="11">
                  <c:v>19690</c:v>
                </c:pt>
                <c:pt idx="14">
                  <c:v>18158</c:v>
                </c:pt>
              </c:numCache>
            </c:numRef>
          </c:val>
          <c:extLst>
            <c:ext xmlns:c16="http://schemas.microsoft.com/office/drawing/2014/chart" uri="{C3380CC4-5D6E-409C-BE32-E72D297353CC}">
              <c16:uniqueId val="{00000002-F819-45D5-9FE6-669DC304536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819-45D5-9FE6-669DC304536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819-45D5-9FE6-669DC304536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8</c:v>
                </c:pt>
                <c:pt idx="3">
                  <c:v>7</c:v>
                </c:pt>
                <c:pt idx="6">
                  <c:v>10</c:v>
                </c:pt>
                <c:pt idx="9">
                  <c:v>6</c:v>
                </c:pt>
                <c:pt idx="12">
                  <c:v>3</c:v>
                </c:pt>
              </c:numCache>
            </c:numRef>
          </c:val>
          <c:extLst>
            <c:ext xmlns:c16="http://schemas.microsoft.com/office/drawing/2014/chart" uri="{C3380CC4-5D6E-409C-BE32-E72D297353CC}">
              <c16:uniqueId val="{00000005-F819-45D5-9FE6-669DC304536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16253</c:v>
                </c:pt>
                <c:pt idx="3">
                  <c:v>16376</c:v>
                </c:pt>
                <c:pt idx="6">
                  <c:v>15893</c:v>
                </c:pt>
                <c:pt idx="9">
                  <c:v>15315</c:v>
                </c:pt>
                <c:pt idx="12">
                  <c:v>15080</c:v>
                </c:pt>
              </c:numCache>
            </c:numRef>
          </c:val>
          <c:extLst>
            <c:ext xmlns:c16="http://schemas.microsoft.com/office/drawing/2014/chart" uri="{C3380CC4-5D6E-409C-BE32-E72D297353CC}">
              <c16:uniqueId val="{00000006-F819-45D5-9FE6-669DC304536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8700</c:v>
                </c:pt>
                <c:pt idx="3">
                  <c:v>7503</c:v>
                </c:pt>
                <c:pt idx="6">
                  <c:v>6565</c:v>
                </c:pt>
                <c:pt idx="9">
                  <c:v>6192</c:v>
                </c:pt>
                <c:pt idx="12">
                  <c:v>5371</c:v>
                </c:pt>
              </c:numCache>
            </c:numRef>
          </c:val>
          <c:extLst>
            <c:ext xmlns:c16="http://schemas.microsoft.com/office/drawing/2014/chart" uri="{C3380CC4-5D6E-409C-BE32-E72D297353CC}">
              <c16:uniqueId val="{00000007-F819-45D5-9FE6-669DC304536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8671</c:v>
                </c:pt>
                <c:pt idx="3">
                  <c:v>8362</c:v>
                </c:pt>
                <c:pt idx="6">
                  <c:v>7999</c:v>
                </c:pt>
                <c:pt idx="9">
                  <c:v>7653</c:v>
                </c:pt>
                <c:pt idx="12">
                  <c:v>7462</c:v>
                </c:pt>
              </c:numCache>
            </c:numRef>
          </c:val>
          <c:extLst>
            <c:ext xmlns:c16="http://schemas.microsoft.com/office/drawing/2014/chart" uri="{C3380CC4-5D6E-409C-BE32-E72D297353CC}">
              <c16:uniqueId val="{00000008-F819-45D5-9FE6-669DC304536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1958</c:v>
                </c:pt>
                <c:pt idx="3">
                  <c:v>1710</c:v>
                </c:pt>
                <c:pt idx="6">
                  <c:v>1454</c:v>
                </c:pt>
                <c:pt idx="9">
                  <c:v>1129</c:v>
                </c:pt>
                <c:pt idx="12">
                  <c:v>890</c:v>
                </c:pt>
              </c:numCache>
            </c:numRef>
          </c:val>
          <c:extLst>
            <c:ext xmlns:c16="http://schemas.microsoft.com/office/drawing/2014/chart" uri="{C3380CC4-5D6E-409C-BE32-E72D297353CC}">
              <c16:uniqueId val="{00000009-F819-45D5-9FE6-669DC304536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138035</c:v>
                </c:pt>
                <c:pt idx="3">
                  <c:v>139297</c:v>
                </c:pt>
                <c:pt idx="6">
                  <c:v>137854</c:v>
                </c:pt>
                <c:pt idx="9">
                  <c:v>135733</c:v>
                </c:pt>
                <c:pt idx="12">
                  <c:v>134136</c:v>
                </c:pt>
              </c:numCache>
            </c:numRef>
          </c:val>
          <c:extLst>
            <c:ext xmlns:c16="http://schemas.microsoft.com/office/drawing/2014/chart" uri="{C3380CC4-5D6E-409C-BE32-E72D297353CC}">
              <c16:uniqueId val="{0000000A-F819-45D5-9FE6-669DC304536B}"/>
            </c:ext>
          </c:extLst>
        </c:ser>
        <c:dLbls>
          <c:showLegendKey val="0"/>
          <c:showVal val="0"/>
          <c:showCatName val="0"/>
          <c:showSerName val="0"/>
          <c:showPercent val="0"/>
          <c:showBubbleSize val="0"/>
        </c:dLbls>
        <c:gapWidth val="100"/>
        <c:overlap val="100"/>
        <c:axId val="146104832"/>
        <c:axId val="12582553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60386</c:v>
                </c:pt>
                <c:pt idx="2">
                  <c:v>#N/A</c:v>
                </c:pt>
                <c:pt idx="3">
                  <c:v>#N/A</c:v>
                </c:pt>
                <c:pt idx="4">
                  <c:v>56066</c:v>
                </c:pt>
                <c:pt idx="5">
                  <c:v>#N/A</c:v>
                </c:pt>
                <c:pt idx="6">
                  <c:v>#N/A</c:v>
                </c:pt>
                <c:pt idx="7">
                  <c:v>49606</c:v>
                </c:pt>
                <c:pt idx="8">
                  <c:v>#N/A</c:v>
                </c:pt>
                <c:pt idx="9">
                  <c:v>#N/A</c:v>
                </c:pt>
                <c:pt idx="10">
                  <c:v>48085</c:v>
                </c:pt>
                <c:pt idx="11">
                  <c:v>#N/A</c:v>
                </c:pt>
                <c:pt idx="12">
                  <c:v>#N/A</c:v>
                </c:pt>
                <c:pt idx="13">
                  <c:v>46343</c:v>
                </c:pt>
                <c:pt idx="14">
                  <c:v>#N/A</c:v>
                </c:pt>
              </c:numCache>
            </c:numRef>
          </c:val>
          <c:smooth val="0"/>
          <c:extLst>
            <c:ext xmlns:c16="http://schemas.microsoft.com/office/drawing/2014/chart" uri="{C3380CC4-5D6E-409C-BE32-E72D297353CC}">
              <c16:uniqueId val="{0000000B-F819-45D5-9FE6-669DC304536B}"/>
            </c:ext>
          </c:extLst>
        </c:ser>
        <c:dLbls>
          <c:showLegendKey val="0"/>
          <c:showVal val="0"/>
          <c:showCatName val="0"/>
          <c:showSerName val="0"/>
          <c:showPercent val="0"/>
          <c:showBubbleSize val="0"/>
        </c:dLbls>
        <c:marker val="1"/>
        <c:smooth val="0"/>
        <c:axId val="146104832"/>
        <c:axId val="125825536"/>
      </c:lineChart>
      <c:catAx>
        <c:axId val="1461048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25825536"/>
        <c:crosses val="autoZero"/>
        <c:auto val="1"/>
        <c:lblAlgn val="ctr"/>
        <c:lblOffset val="100"/>
        <c:tickLblSkip val="1"/>
        <c:tickMarkSkip val="1"/>
        <c:noMultiLvlLbl val="0"/>
      </c:catAx>
      <c:valAx>
        <c:axId val="1258255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61048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7369</c:v>
                </c:pt>
                <c:pt idx="1">
                  <c:v>6334</c:v>
                </c:pt>
                <c:pt idx="2">
                  <c:v>5419</c:v>
                </c:pt>
              </c:numCache>
            </c:numRef>
          </c:val>
          <c:extLst>
            <c:ext xmlns:c16="http://schemas.microsoft.com/office/drawing/2014/chart" uri="{C3380CC4-5D6E-409C-BE32-E72D297353CC}">
              <c16:uniqueId val="{00000000-8F74-4ACC-9236-F9D8530EC1B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3647</c:v>
                </c:pt>
                <c:pt idx="1">
                  <c:v>3650</c:v>
                </c:pt>
                <c:pt idx="2">
                  <c:v>3451</c:v>
                </c:pt>
              </c:numCache>
            </c:numRef>
          </c:val>
          <c:extLst>
            <c:ext xmlns:c16="http://schemas.microsoft.com/office/drawing/2014/chart" uri="{C3380CC4-5D6E-409C-BE32-E72D297353CC}">
              <c16:uniqueId val="{00000001-8F74-4ACC-9236-F9D8530EC1B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10103</c:v>
                </c:pt>
                <c:pt idx="1">
                  <c:v>8803</c:v>
                </c:pt>
                <c:pt idx="2">
                  <c:v>8132</c:v>
                </c:pt>
              </c:numCache>
            </c:numRef>
          </c:val>
          <c:extLst>
            <c:ext xmlns:c16="http://schemas.microsoft.com/office/drawing/2014/chart" uri="{C3380CC4-5D6E-409C-BE32-E72D297353CC}">
              <c16:uniqueId val="{00000002-8F74-4ACC-9236-F9D8530EC1BC}"/>
            </c:ext>
          </c:extLst>
        </c:ser>
        <c:dLbls>
          <c:showLegendKey val="0"/>
          <c:showVal val="0"/>
          <c:showCatName val="0"/>
          <c:showSerName val="0"/>
          <c:showPercent val="0"/>
          <c:showBubbleSize val="0"/>
        </c:dLbls>
        <c:gapWidth val="120"/>
        <c:overlap val="100"/>
        <c:axId val="145951744"/>
        <c:axId val="126001728"/>
      </c:barChart>
      <c:catAx>
        <c:axId val="1459517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26001728"/>
        <c:crosses val="autoZero"/>
        <c:auto val="1"/>
        <c:lblAlgn val="ctr"/>
        <c:lblOffset val="100"/>
        <c:tickLblSkip val="1"/>
        <c:tickMarkSkip val="1"/>
        <c:noMultiLvlLbl val="0"/>
      </c:catAx>
      <c:valAx>
        <c:axId val="12600172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459517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[1]公会計指標分析・財政指標組合せ分析表!$AN$51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{6C833DEE-4E07-49AD-9C9E-9E5847540120}</c15:txfldGUID>
                      <c15:f>[1]公会計指標分析・財政指標組合せ分析表!$BP$50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6D20-49A2-BD7A-026730CC23D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{18209FA3-A03C-49F2-9A00-3562C4D94107}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D20-49A2-BD7A-026730CC23D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{2829BA21-3FDB-4DE0-91C7-9CA2168DA07E}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D20-49A2-BD7A-026730CC23D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{42E4C6FA-823A-4DBD-8B6B-B5C48300F374}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D20-49A2-BD7A-026730CC23D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{FAA1A0E6-C4BA-48A1-9ED0-82E19110D0D9}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D20-49A2-BD7A-026730CC23DC}"/>
                </c:ext>
              </c:extLst>
            </c:dLbl>
            <c:dLbl>
              <c:idx val="8"/>
              <c:tx>
                <c:strRef>
                  <c:f>[1]公会計指標分析・財政指標組合せ分析表!$BX$50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{A1CDF2AB-DA9E-45EB-93F1-951D5E36101C}</c15:txfldGUID>
                      <c15:f>[1]公会計指標分析・財政指標組合せ分析表!$BX$50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6D20-49A2-BD7A-026730CC23DC}"/>
                </c:ext>
              </c:extLst>
            </c:dLbl>
            <c:dLbl>
              <c:idx val="16"/>
              <c:tx>
                <c:strRef>
                  <c:f>[1]公会計指標分析・財政指標組合せ分析表!$CF$50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{2CEBE563-EA36-4046-9DAF-930F1B631BF0}</c15:txfldGUID>
                      <c15:f>[1]公会計指標分析・財政指標組合せ分析表!$CF$50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6D20-49A2-BD7A-026730CC23DC}"/>
                </c:ext>
              </c:extLst>
            </c:dLbl>
            <c:dLbl>
              <c:idx val="24"/>
              <c:tx>
                <c:strRef>
                  <c:f>[1]公会計指標分析・財政指標組合せ分析表!$CN$50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{71A584EC-CF01-414C-A04A-6F3142F93133}</c15:txfldGUID>
                      <c15:f>[1]公会計指標分析・財政指標組合せ分析表!$CN$50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6D20-49A2-BD7A-026730CC23DC}"/>
                </c:ext>
              </c:extLst>
            </c:dLbl>
            <c:dLbl>
              <c:idx val="32"/>
              <c:tx>
                <c:strRef>
                  <c:f>[1]公会計指標分析・財政指標組合せ分析表!$CV$50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{39282837-233D-4DF4-95B6-1C636E54B7B6}</c15:txfldGUID>
                      <c15:f>[1]公会計指標分析・財政指標組合せ分析表!$CV$50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6D20-49A2-BD7A-026730CC23D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[1]公会計指標分析・財政指標組合せ分析表!$BP$53:$DC$53</c:f>
              <c:numCache>
                <c:formatCode>General</c:formatCode>
                <c:ptCount val="40"/>
                <c:pt idx="16">
                  <c:v>41.4</c:v>
                </c:pt>
                <c:pt idx="24">
                  <c:v>41.4</c:v>
                </c:pt>
              </c:numCache>
            </c:numRef>
          </c:xVal>
          <c:yVal>
            <c:numRef>
              <c:f>[1]公会計指標分析・財政指標組合せ分析表!$BP$51:$DC$51</c:f>
              <c:numCache>
                <c:formatCode>General</c:formatCode>
                <c:ptCount val="40"/>
                <c:pt idx="16">
                  <c:v>81.8</c:v>
                </c:pt>
                <c:pt idx="24">
                  <c:v>77.5</c:v>
                </c:pt>
              </c:numCache>
            </c:numRef>
          </c:yVal>
          <c:smooth val="0"/>
          <c:extLst>
            <c:ext xmlns:c16="http://schemas.microsoft.com/office/drawing/2014/chart" uri="{C3380CC4-5D6E-409C-BE32-E72D297353CC}">
              <c16:uniqueId val="{00000009-6D20-49A2-BD7A-026730CC23DC}"/>
            </c:ext>
          </c:extLst>
        </c:ser>
        <c:ser>
          <c:idx val="1"/>
          <c:order val="1"/>
          <c:tx>
            <c:strRef>
              <c:f>[1]公会計指標分析・財政指標組合せ分析表!$AN$55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[1]公会計指標分析・財政指標組合せ分析表!$BP$50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{A0EDAED3-7495-4A2E-8D31-C5804DFDECE3}</c15:txfldGUID>
                      <c15:f>[1]公会計指標分析・財政指標組合せ分析表!$BP$50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6D20-49A2-BD7A-026730CC23D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{16DDC138-81D6-44F3-B2BF-7D66BC85A342}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D20-49A2-BD7A-026730CC23D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{4AC9CA7E-4E6A-493E-B49A-F678526115F0}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D20-49A2-BD7A-026730CC23D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{01646C55-0F64-4542-BE61-D131058F0C5A}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D20-49A2-BD7A-026730CC23D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{E9F4E77C-03A4-4817-AF3A-1D42716B5A5E}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D20-49A2-BD7A-026730CC23DC}"/>
                </c:ext>
              </c:extLst>
            </c:dLbl>
            <c:dLbl>
              <c:idx val="8"/>
              <c:tx>
                <c:strRef>
                  <c:f>[1]公会計指標分析・財政指標組合せ分析表!$BX$50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{F51EF257-7A92-4ECD-BFA0-5F9418670695}</c15:txfldGUID>
                      <c15:f>[1]公会計指標分析・財政指標組合せ分析表!$BX$50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6D20-49A2-BD7A-026730CC23DC}"/>
                </c:ext>
              </c:extLst>
            </c:dLbl>
            <c:dLbl>
              <c:idx val="16"/>
              <c:layout>
                <c:manualLayout>
                  <c:x val="-3.2151316209068595E-2"/>
                  <c:y val="-6.4739042105865174E-2"/>
                </c:manualLayout>
              </c:layout>
              <c:tx>
                <c:strRef>
                  <c:f>[1]公会計指標分析・財政指標組合せ分析表!$CF$50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{83F16325-DF7F-4AAB-8797-16E18E67E526}</c15:txfldGUID>
                      <c15:f>[1]公会計指標分析・財政指標組合せ分析表!$CF$50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6D20-49A2-BD7A-026730CC23DC}"/>
                </c:ext>
              </c:extLst>
            </c:dLbl>
            <c:dLbl>
              <c:idx val="24"/>
              <c:layout>
                <c:manualLayout>
                  <c:x val="-3.2139084730076012E-2"/>
                  <c:y val="-6.4739042105865174E-2"/>
                </c:manualLayout>
              </c:layout>
              <c:tx>
                <c:strRef>
                  <c:f>[1]公会計指標分析・財政指標組合せ分析表!$CN$50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{EAAC9A71-0BCF-410A-85C9-A6BE67AF953B}</c15:txfldGUID>
                      <c15:f>[1]公会計指標分析・財政指標組合せ分析表!$CN$50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6D20-49A2-BD7A-026730CC23DC}"/>
                </c:ext>
              </c:extLst>
            </c:dLbl>
            <c:dLbl>
              <c:idx val="32"/>
              <c:tx>
                <c:strRef>
                  <c:f>[1]公会計指標分析・財政指標組合せ分析表!$CV$50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{9A707B09-6E90-4C1D-908B-A77E1D3DD64C}</c15:txfldGUID>
                      <c15:f>[1]公会計指標分析・財政指標組合せ分析表!$CV$50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6D20-49A2-BD7A-026730CC23D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[1]公会計指標分析・財政指標組合せ分析表!$BP$57:$DC$57</c:f>
              <c:numCache>
                <c:formatCode>General</c:formatCode>
                <c:ptCount val="40"/>
                <c:pt idx="16">
                  <c:v>59.3</c:v>
                </c:pt>
                <c:pt idx="24">
                  <c:v>60</c:v>
                </c:pt>
              </c:numCache>
            </c:numRef>
          </c:xVal>
          <c:yVal>
            <c:numRef>
              <c:f>[1]公会計指標分析・財政指標組合せ分析表!$BP$55:$DC$55</c:f>
              <c:numCache>
                <c:formatCode>General</c:formatCode>
                <c:ptCount val="40"/>
                <c:pt idx="16">
                  <c:v>38.9</c:v>
                </c:pt>
                <c:pt idx="24">
                  <c:v>37.6</c:v>
                </c:pt>
              </c:numCache>
            </c:numRef>
          </c:yVal>
          <c:smooth val="0"/>
          <c:extLst>
            <c:ext xmlns:c16="http://schemas.microsoft.com/office/drawing/2014/chart" uri="{C3380CC4-5D6E-409C-BE32-E72D297353CC}">
              <c16:uniqueId val="{00000013-6D20-49A2-BD7A-026730CC23DC}"/>
            </c:ext>
          </c:extLst>
        </c:ser>
        <c:dLbls>
          <c:showLegendKey val="0"/>
          <c:showVal val="1"/>
          <c:showCatName val="0"/>
          <c:showSerName val="0"/>
          <c:showPercent val="0"/>
          <c:showBubbleSize val="0"/>
        </c:dLbls>
        <c:axId val="46179840"/>
        <c:axId val="46181760"/>
      </c:scatterChart>
      <c:valAx>
        <c:axId val="46179840"/>
        <c:scaling>
          <c:orientation val="minMax"/>
          <c:max val="62"/>
          <c:min val="40"/>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90"/>
          <c:min val="3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[1]公会計指標分析・財政指標組合せ分析表!$AN$73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{D611ACDB-8581-424C-8FCC-FD069F4480F4}</c15:txfldGUID>
                      <c15:f>[1]公会計指標分析・財政指標組合せ分析表!$BP$72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086F-434A-BEF0-4C0EC38896A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{B7AD73E6-7391-4632-AF74-099E2B2EB946}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86F-434A-BEF0-4C0EC38896A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{896F49A7-E4DE-4DCD-8F47-5D0EFA15ECCC}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86F-434A-BEF0-4C0EC38896A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{1468D92C-5626-4BA6-96CE-20B41717D490}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86F-434A-BEF0-4C0EC38896A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{15C58040-4147-47A0-B63C-90C7914340B1}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86F-434A-BEF0-4C0EC38896A5}"/>
                </c:ext>
              </c:extLst>
            </c:dLbl>
            <c:dLbl>
              <c:idx val="8"/>
              <c:tx>
                <c:strRef>
                  <c:f>[1]公会計指標分析・財政指標組合せ分析表!$BX$72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{A3C4E595-E3FC-4BCC-BD10-1406D04A3909}</c15:txfldGUID>
                      <c15:f>[1]公会計指標分析・財政指標組合せ分析表!$BX$72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086F-434A-BEF0-4C0EC38896A5}"/>
                </c:ext>
              </c:extLst>
            </c:dLbl>
            <c:dLbl>
              <c:idx val="16"/>
              <c:tx>
                <c:strRef>
                  <c:f>[1]公会計指標分析・財政指標組合せ分析表!$CF$72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{B28DFAF6-7050-4141-B1C5-4DB91150ABF5}</c15:txfldGUID>
                      <c15:f>[1]公会計指標分析・財政指標組合せ分析表!$CF$72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086F-434A-BEF0-4C0EC38896A5}"/>
                </c:ext>
              </c:extLst>
            </c:dLbl>
            <c:dLbl>
              <c:idx val="24"/>
              <c:tx>
                <c:strRef>
                  <c:f>[1]公会計指標分析・財政指標組合せ分析表!$CN$72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{E197C913-BC45-4209-B7A0-5D4E0004F0F8}</c15:txfldGUID>
                      <c15:f>[1]公会計指標分析・財政指標組合せ分析表!$CN$72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086F-434A-BEF0-4C0EC38896A5}"/>
                </c:ext>
              </c:extLst>
            </c:dLbl>
            <c:dLbl>
              <c:idx val="32"/>
              <c:tx>
                <c:strRef>
                  <c:f>[1]公会計指標分析・財政指標組合せ分析表!$CV$72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{5214CB09-8C6E-4C4B-AF0B-7F3024A05FD3}</c15:txfldGUID>
                      <c15:f>[1]公会計指標分析・財政指標組合せ分析表!$CV$72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086F-434A-BEF0-4C0EC38896A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[1]公会計指標分析・財政指標組合せ分析表!$BP$75:$DC$75</c:f>
              <c:numCache>
                <c:formatCode>General</c:formatCode>
                <c:ptCount val="40"/>
                <c:pt idx="0">
                  <c:v>13.8</c:v>
                </c:pt>
                <c:pt idx="8">
                  <c:v>13.2</c:v>
                </c:pt>
                <c:pt idx="16">
                  <c:v>12.8</c:v>
                </c:pt>
                <c:pt idx="24">
                  <c:v>12.2</c:v>
                </c:pt>
                <c:pt idx="32">
                  <c:v>11.5</c:v>
                </c:pt>
              </c:numCache>
            </c:numRef>
          </c:xVal>
          <c:yVal>
            <c:numRef>
              <c:f>[1]公会計指標分析・財政指標組合せ分析表!$BP$73:$DC$73</c:f>
              <c:numCache>
                <c:formatCode>General</c:formatCode>
                <c:ptCount val="40"/>
                <c:pt idx="0">
                  <c:v>100.1</c:v>
                </c:pt>
                <c:pt idx="8">
                  <c:v>93.7</c:v>
                </c:pt>
                <c:pt idx="16">
                  <c:v>81.8</c:v>
                </c:pt>
                <c:pt idx="24">
                  <c:v>77.5</c:v>
                </c:pt>
                <c:pt idx="32">
                  <c:v>74.2</c:v>
                </c:pt>
              </c:numCache>
            </c:numRef>
          </c:yVal>
          <c:smooth val="0"/>
          <c:extLst>
            <c:ext xmlns:c16="http://schemas.microsoft.com/office/drawing/2014/chart" uri="{C3380CC4-5D6E-409C-BE32-E72D297353CC}">
              <c16:uniqueId val="{00000009-086F-434A-BEF0-4C0EC38896A5}"/>
            </c:ext>
          </c:extLst>
        </c:ser>
        <c:ser>
          <c:idx val="1"/>
          <c:order val="1"/>
          <c:tx>
            <c:strRef>
              <c:f>[1]公会計指標分析・財政指標組合せ分析表!$AN$77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[1]公会計指標分析・財政指標組合せ分析表!$BP$72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{DDEAB39F-4FA8-4B38-9A70-C7094DFB32CB}</c15:txfldGUID>
                      <c15:f>[1]公会計指標分析・財政指標組合せ分析表!$BP$72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086F-434A-BEF0-4C0EC38896A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{08065814-F418-405B-A527-4FBDE8B0586E}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86F-434A-BEF0-4C0EC38896A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{E399142C-79B6-4D5C-AF61-46A45D647895}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86F-434A-BEF0-4C0EC38896A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{FF8B3600-6683-4545-B5C1-EF7D287464EF}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86F-434A-BEF0-4C0EC38896A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{933CB037-0A01-441A-AD05-7B25C45F304F}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86F-434A-BEF0-4C0EC38896A5}"/>
                </c:ext>
              </c:extLst>
            </c:dLbl>
            <c:dLbl>
              <c:idx val="8"/>
              <c:tx>
                <c:strRef>
                  <c:f>[1]公会計指標分析・財政指標組合せ分析表!$BX$72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{DED9A60F-F02F-458C-9DEB-260783368EED}</c15:txfldGUID>
                      <c15:f>[1]公会計指標分析・財政指標組合せ分析表!$BX$72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086F-434A-BEF0-4C0EC38896A5}"/>
                </c:ext>
              </c:extLst>
            </c:dLbl>
            <c:dLbl>
              <c:idx val="16"/>
              <c:layout>
                <c:manualLayout>
                  <c:x val="-3.01316722033836E-2"/>
                  <c:y val="-6.2416647087793951E-2"/>
                </c:manualLayout>
              </c:layout>
              <c:tx>
                <c:strRef>
                  <c:f>[1]公会計指標分析・財政指標組合せ分析表!$CF$72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{DE276DEF-3A3F-4123-B30F-80A4D3F50EC8}</c15:txfldGUID>
                      <c15:f>[1]公会計指標分析・財政指標組合せ分析表!$CF$72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086F-434A-BEF0-4C0EC38896A5}"/>
                </c:ext>
              </c:extLst>
            </c:dLbl>
            <c:dLbl>
              <c:idx val="24"/>
              <c:layout>
                <c:manualLayout>
                  <c:x val="-2.9115650185169904E-2"/>
                  <c:y val="-6.5029827242420235E-2"/>
                </c:manualLayout>
              </c:layout>
              <c:tx>
                <c:strRef>
                  <c:f>[1]公会計指標分析・財政指標組合せ分析表!$CN$72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{4073FBA2-2BA8-4E4A-8578-5C18FCB93BA7}</c15:txfldGUID>
                      <c15:f>[1]公会計指標分析・財政指標組合せ分析表!$CN$72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086F-434A-BEF0-4C0EC38896A5}"/>
                </c:ext>
              </c:extLst>
            </c:dLbl>
            <c:dLbl>
              <c:idx val="32"/>
              <c:layout>
                <c:manualLayout>
                  <c:x val="-3.5846724262307152E-2"/>
                  <c:y val="-5.9803466933167737E-2"/>
                </c:manualLayout>
              </c:layout>
              <c:tx>
                <c:strRef>
                  <c:f>[1]公会計指標分析・財政指標組合せ分析表!$CV$72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{044538A5-E5BE-4772-90EA-543AB9C43B61}</c15:txfldGUID>
                      <c15:f>[1]公会計指標分析・財政指標組合せ分析表!$CV$72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086F-434A-BEF0-4C0EC38896A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[1]公会計指標分析・財政指標組合せ分析表!$BP$79:$DC$79</c:f>
              <c:numCache>
                <c:formatCode>General</c:formatCode>
                <c:ptCount val="40"/>
                <c:pt idx="0">
                  <c:v>7.3</c:v>
                </c:pt>
                <c:pt idx="8">
                  <c:v>6.7</c:v>
                </c:pt>
                <c:pt idx="16">
                  <c:v>6.4</c:v>
                </c:pt>
                <c:pt idx="24">
                  <c:v>6.1</c:v>
                </c:pt>
                <c:pt idx="32">
                  <c:v>5.9</c:v>
                </c:pt>
              </c:numCache>
            </c:numRef>
          </c:xVal>
          <c:yVal>
            <c:numRef>
              <c:f>[1]公会計指標分析・財政指標組合せ分析表!$BP$77:$DC$77</c:f>
              <c:numCache>
                <c:formatCode>General</c:formatCode>
                <c:ptCount val="40"/>
                <c:pt idx="0">
                  <c:v>47</c:v>
                </c:pt>
                <c:pt idx="8">
                  <c:v>41.4</c:v>
                </c:pt>
                <c:pt idx="16">
                  <c:v>38.9</c:v>
                </c:pt>
                <c:pt idx="24">
                  <c:v>37.6</c:v>
                </c:pt>
                <c:pt idx="32">
                  <c:v>34</c:v>
                </c:pt>
              </c:numCache>
            </c:numRef>
          </c:yVal>
          <c:smooth val="0"/>
          <c:extLst>
            <c:ext xmlns:c16="http://schemas.microsoft.com/office/drawing/2014/chart" uri="{C3380CC4-5D6E-409C-BE32-E72D297353CC}">
              <c16:uniqueId val="{00000013-086F-434A-BEF0-4C0EC38896A5}"/>
            </c:ext>
          </c:extLst>
        </c:ser>
        <c:dLbls>
          <c:showLegendKey val="0"/>
          <c:showVal val="1"/>
          <c:showCatName val="0"/>
          <c:showSerName val="0"/>
          <c:showPercent val="0"/>
          <c:showBubbleSize val="0"/>
        </c:dLbls>
        <c:axId val="84219776"/>
        <c:axId val="84234240"/>
      </c:scatterChart>
      <c:valAx>
        <c:axId val="84219776"/>
        <c:scaling>
          <c:orientation val="minMax"/>
          <c:max val="14.5"/>
          <c:min val="5.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12"/>
          <c:min val="2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沖縄県那覇市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元利償還金当の減、算入公債費等の増により実質公債費比率は前年度に比べ改善した。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利率見直しなどにより元利償還金の減など、各項目において減少傾向にある。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今後は新市民会館の建設および市立病院の立替により元利償還金が増える見込みとなっているため、他事業における起債事業の適正化などを図り、地方債発行抑制に努める必要がある。</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利用なし。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沖縄県那覇市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分子となる充当可能基金の減少があったが、将来負担額の各項目において減少となっており、また基準財政需要額算入見込額も増となっていることから、将来負担比率は</a:t>
          </a:r>
          <a:r>
            <a:rPr kumimoji="1" lang="en-US" altLang="ja-JP" sz="1400">
              <a:latin typeface="ＭＳ ゴシック" pitchFamily="49" charset="-128"/>
              <a:ea typeface="ＭＳ ゴシック" pitchFamily="49" charset="-128"/>
            </a:rPr>
            <a:t>3.3</a:t>
          </a:r>
          <a:r>
            <a:rPr kumimoji="1" lang="ja-JP" altLang="en-US" sz="1400">
              <a:latin typeface="ＭＳ ゴシック" pitchFamily="49" charset="-128"/>
              <a:ea typeface="ＭＳ ゴシック" pitchFamily="49" charset="-128"/>
            </a:rPr>
            <a:t>ポイント改善した。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今後は新市民会館の建設や市立病院の立替などで、地方債残高が増え、比率が上昇することが予想されるため、基金の積み増しや財源確保および地方債発行抑制の対策を図る必要がある。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沖縄県那覇市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扶助費が前年度比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百万円増となったこと及び普通建設事業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単独事業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が前年度比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百万円増となったことなどにより、財政調整基金を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地方税は伸びているが、生活保護費、障害福祉サービス等給付費、認定こども園施設型給付費など扶助費の増及び老朽化した公共施設の整備のための普通建設事業費の増が見込まれ、減少傾向にある。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今後も事業の見直しや必要経費の適正化を行い、歳出削減できるよう努める。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施設整備基金：那覇市有の施設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建物及びそれに付随するものに限る。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の整備資金に充てるため基金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新市民会館建設基金：新市民会館建設のため、那覇市新市民会館建設基金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市営住宅基金：那覇市営住宅及び共同施設の円滑な運営に資するため基金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地域福祉基金：地域における在宅福祉、健康及び生きがいづくり、民間活動の活発化等の施策を推進することにより、高齢者等の保健福祉の向上を図るための基金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都市モノレール整備基金：都市モノレールの整備に必要な資金を積み立てるための基金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モノレール整備事業および老朽化した公共施設整備に対応するため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適宜、目的に沿った基金利用および取崩しを行い活用していく。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新市民会館建設基金は市民会館建設のため、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年度に取り崩す予定である。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扶助費の増及び老朽化した公共施設の整備に対応するため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今後も扶助費の増、老朽化した公共施設整備および国民健康保険特別会計の赤字補填及が続く見込みである。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それに伴い基金も減少する見込み。</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公債費（元金）償還のため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億円の取り崩しを行った。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普通会計が厳しい中、公債費（元金）償還のため適宜取り崩して財源とする。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B2D7FB2F-F792-4A57-8B1E-1A097727FD0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AE6A05F5-8F06-4933-9000-63D4E3104AB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FA534CCA-CB6F-444D-A154-785525C4089C}"/>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F9A7927A-845B-4CAE-A8F3-76239F763E79}"/>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B912402B-9171-4E28-8E38-2ED996C7D7DC}"/>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9DABF508-65A0-4385-90CC-03A5B4518BBA}"/>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沖縄県那覇市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35873B0-EF15-429A-A291-DAFE0DD95815}"/>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3ADFA6B4-2F04-4DF4-A783-705E50153F55}"/>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8AEB8308-2E16-42D6-8216-483AAD204FE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F998E3E3-ABCE-4A3E-8785-35D3DBD253D3}"/>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3CDC9D3D-1725-42B6-BDE8-AB73A491CCD4}"/>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1ED9920C-6A22-4CD5-A8D2-E75D20270782}"/>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322,624
317,609
39.99
149,078,843
143,080,974
4,464,552
68,779,285
133,714,380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D807F6A5-20D6-4325-B637-0CAA17811D7A}"/>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1F86E78F-DCEA-42DB-9F9E-4AB0C6D1B3C1}"/>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EC0A80EF-E6C6-47A1-A29B-A21B043E71F6}"/>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74.2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DA6895CD-E986-40F6-9CA4-567F6D5A65FD}"/>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D4C4FDC8-88A7-42EF-9E7F-D05B90C47CAD}"/>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1EC01FF4-3A94-4A9B-AE4F-CCC8BE0C3EA7}"/>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F17C6B93-74CC-44D7-AB18-FE3984686A3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ADD7E433-3925-4B10-BD34-7856855FF2B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553B695C-6D04-44BD-A144-1D570C26736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CE76918B-5CC6-4E3A-906E-5E936C5444C5}"/>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3F4986D3-ADCE-4FC2-8171-0501A60D146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6AF1ACD5-E419-40D0-B34C-D388493631DF}"/>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70058D31-4A2D-44D2-860D-566BFB8C3A18}"/>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217F1FB5-739A-4DE4-A8C1-7344CD6542F2}"/>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863D1C06-4815-4C6E-912D-86A37A2020F8}"/>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15C16A35-4D58-4A9D-A272-273ECC5C2F68}"/>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4CAF7485-C2C1-4B50-A181-2C2C719865CB}"/>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a:extLst>
            <a:ext uri="{FF2B5EF4-FFF2-40B4-BE49-F238E27FC236}">
              <a16:creationId xmlns:a16="http://schemas.microsoft.com/office/drawing/2014/main" id="{6F12FB5B-48E9-4FCC-9A12-9A5F66B9FF20}"/>
            </a:ext>
          </a:extLst>
        </xdr:cNvPr>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a:extLst>
            <a:ext uri="{FF2B5EF4-FFF2-40B4-BE49-F238E27FC236}">
              <a16:creationId xmlns:a16="http://schemas.microsoft.com/office/drawing/2014/main" id="{76525AFC-8412-4A57-89D3-959FFC2596A1}"/>
            </a:ext>
          </a:extLst>
        </xdr:cNvPr>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a:extLst>
            <a:ext uri="{FF2B5EF4-FFF2-40B4-BE49-F238E27FC236}">
              <a16:creationId xmlns:a16="http://schemas.microsoft.com/office/drawing/2014/main" id="{E2F4CD95-9AC9-4083-A94F-947EB31AA757}"/>
            </a:ext>
          </a:extLst>
        </xdr:cNvPr>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a:extLst>
            <a:ext uri="{FF2B5EF4-FFF2-40B4-BE49-F238E27FC236}">
              <a16:creationId xmlns:a16="http://schemas.microsoft.com/office/drawing/2014/main" id="{8237B256-7786-4AF0-A086-A0DD765F6EAE}"/>
            </a:ext>
          </a:extLst>
        </xdr:cNvPr>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a:extLst>
            <a:ext uri="{FF2B5EF4-FFF2-40B4-BE49-F238E27FC236}">
              <a16:creationId xmlns:a16="http://schemas.microsoft.com/office/drawing/2014/main" id="{0CD63225-3022-40E6-992E-1B4D350A2EA4}"/>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a:extLst>
            <a:ext uri="{FF2B5EF4-FFF2-40B4-BE49-F238E27FC236}">
              <a16:creationId xmlns:a16="http://schemas.microsoft.com/office/drawing/2014/main" id="{48993052-5059-4B6E-9C78-752EC48EEE69}"/>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7" name="正方形/長方形 36">
          <a:extLst>
            <a:ext uri="{FF2B5EF4-FFF2-40B4-BE49-F238E27FC236}">
              <a16:creationId xmlns:a16="http://schemas.microsoft.com/office/drawing/2014/main" id="{2F9FB8B8-F456-4AB3-A65D-E4CB5A1B13A8}"/>
            </a:ext>
          </a:extLst>
        </xdr:cNvPr>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a:extLst>
            <a:ext uri="{FF2B5EF4-FFF2-40B4-BE49-F238E27FC236}">
              <a16:creationId xmlns:a16="http://schemas.microsoft.com/office/drawing/2014/main" id="{4B56BF86-3C35-46DE-B05E-C396426485C4}"/>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a:extLst>
            <a:ext uri="{FF2B5EF4-FFF2-40B4-BE49-F238E27FC236}">
              <a16:creationId xmlns:a16="http://schemas.microsoft.com/office/drawing/2014/main" id="{8BC58D9D-6713-4F1D-82D0-77CFDD1A8DF3}"/>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a:extLst>
            <a:ext uri="{FF2B5EF4-FFF2-40B4-BE49-F238E27FC236}">
              <a16:creationId xmlns:a16="http://schemas.microsoft.com/office/drawing/2014/main" id="{EEFAABFA-BAFE-4360-8EA2-99CE7E6F8951}"/>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a:extLst>
            <a:ext uri="{FF2B5EF4-FFF2-40B4-BE49-F238E27FC236}">
              <a16:creationId xmlns:a16="http://schemas.microsoft.com/office/drawing/2014/main" id="{4F1E6693-48D0-49CF-9BB0-DCA92BC88534}"/>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a:extLst>
            <a:ext uri="{FF2B5EF4-FFF2-40B4-BE49-F238E27FC236}">
              <a16:creationId xmlns:a16="http://schemas.microsoft.com/office/drawing/2014/main" id="{461F5BEA-C16E-43B6-99E5-EF84F1A7A24E}"/>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a:extLst>
            <a:ext uri="{FF2B5EF4-FFF2-40B4-BE49-F238E27FC236}">
              <a16:creationId xmlns:a16="http://schemas.microsoft.com/office/drawing/2014/main" id="{595D58BE-9AC5-4D53-A4FB-58BF820109EE}"/>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a:extLst>
            <a:ext uri="{FF2B5EF4-FFF2-40B4-BE49-F238E27FC236}">
              <a16:creationId xmlns:a16="http://schemas.microsoft.com/office/drawing/2014/main" id="{6162EBE8-B7B0-44D1-9599-C5F467EA16D3}"/>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a:extLst>
            <a:ext uri="{FF2B5EF4-FFF2-40B4-BE49-F238E27FC236}">
              <a16:creationId xmlns:a16="http://schemas.microsoft.com/office/drawing/2014/main" id="{03A0641F-CB1C-41A3-857F-ABFB38A1B303}"/>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a:extLst>
            <a:ext uri="{FF2B5EF4-FFF2-40B4-BE49-F238E27FC236}">
              <a16:creationId xmlns:a16="http://schemas.microsoft.com/office/drawing/2014/main" id="{82ECCF86-A445-4E90-8C7A-DE6650FA4A37}"/>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a:extLst>
            <a:ext uri="{FF2B5EF4-FFF2-40B4-BE49-F238E27FC236}">
              <a16:creationId xmlns:a16="http://schemas.microsoft.com/office/drawing/2014/main" id="{B0B1A732-6C37-44D8-8C1B-C4CA5D41B735}"/>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固定資産台帳整備中</a:t>
          </a:r>
        </a:p>
      </xdr:txBody>
    </xdr:sp>
    <xdr:clientData/>
  </xdr:twoCellAnchor>
  <xdr:oneCellAnchor>
    <xdr:from>
      <xdr:col>4</xdr:col>
      <xdr:colOff>174625</xdr:colOff>
      <xdr:row>23</xdr:row>
      <xdr:rowOff>47625</xdr:rowOff>
    </xdr:from>
    <xdr:ext cx="349839" cy="225703"/>
    <xdr:sp macro="" textlink="">
      <xdr:nvSpPr>
        <xdr:cNvPr id="48" name="テキスト ボックス 47">
          <a:extLst>
            <a:ext uri="{FF2B5EF4-FFF2-40B4-BE49-F238E27FC236}">
              <a16:creationId xmlns:a16="http://schemas.microsoft.com/office/drawing/2014/main" id="{1B2DC728-6A93-4946-8AF3-07985CF574A8}"/>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a:extLst>
            <a:ext uri="{FF2B5EF4-FFF2-40B4-BE49-F238E27FC236}">
              <a16:creationId xmlns:a16="http://schemas.microsoft.com/office/drawing/2014/main" id="{42EC5D04-54A7-46D3-ACA6-0982DD8BA796}"/>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a:extLst>
            <a:ext uri="{FF2B5EF4-FFF2-40B4-BE49-F238E27FC236}">
              <a16:creationId xmlns:a16="http://schemas.microsoft.com/office/drawing/2014/main" id="{9E536EDC-E66B-4B17-8B79-6BE334A418D1}"/>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1" name="直線コネクタ 50">
          <a:extLst>
            <a:ext uri="{FF2B5EF4-FFF2-40B4-BE49-F238E27FC236}">
              <a16:creationId xmlns:a16="http://schemas.microsoft.com/office/drawing/2014/main" id="{FE6EF664-B35C-42F7-AF8A-0879743374AA}"/>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2" name="テキスト ボックス 51">
          <a:extLst>
            <a:ext uri="{FF2B5EF4-FFF2-40B4-BE49-F238E27FC236}">
              <a16:creationId xmlns:a16="http://schemas.microsoft.com/office/drawing/2014/main" id="{B6C0DE48-F67B-4070-AC43-BADC056CEAE2}"/>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3" name="直線コネクタ 52">
          <a:extLst>
            <a:ext uri="{FF2B5EF4-FFF2-40B4-BE49-F238E27FC236}">
              <a16:creationId xmlns:a16="http://schemas.microsoft.com/office/drawing/2014/main" id="{3C20EBA8-62A4-4036-BC6C-6E9BF3967AF6}"/>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4" name="テキスト ボックス 53">
          <a:extLst>
            <a:ext uri="{FF2B5EF4-FFF2-40B4-BE49-F238E27FC236}">
              <a16:creationId xmlns:a16="http://schemas.microsoft.com/office/drawing/2014/main" id="{6C0C750E-F307-4AA5-99D1-3D646A96C96B}"/>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5" name="直線コネクタ 54">
          <a:extLst>
            <a:ext uri="{FF2B5EF4-FFF2-40B4-BE49-F238E27FC236}">
              <a16:creationId xmlns:a16="http://schemas.microsoft.com/office/drawing/2014/main" id="{A006C21B-EFE8-45CE-AC37-006999FA8C5B}"/>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6" name="テキスト ボックス 55">
          <a:extLst>
            <a:ext uri="{FF2B5EF4-FFF2-40B4-BE49-F238E27FC236}">
              <a16:creationId xmlns:a16="http://schemas.microsoft.com/office/drawing/2014/main" id="{E88FC1AB-5B4D-4D43-820F-91D0808B508E}"/>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7" name="直線コネクタ 56">
          <a:extLst>
            <a:ext uri="{FF2B5EF4-FFF2-40B4-BE49-F238E27FC236}">
              <a16:creationId xmlns:a16="http://schemas.microsoft.com/office/drawing/2014/main" id="{BD2C373A-56E3-44CB-9CC2-8279BE0A6C6F}"/>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8" name="テキスト ボックス 57">
          <a:extLst>
            <a:ext uri="{FF2B5EF4-FFF2-40B4-BE49-F238E27FC236}">
              <a16:creationId xmlns:a16="http://schemas.microsoft.com/office/drawing/2014/main" id="{74AE10A1-CCEE-4A7A-A5B7-D64A3551A9E9}"/>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59" name="直線コネクタ 58">
          <a:extLst>
            <a:ext uri="{FF2B5EF4-FFF2-40B4-BE49-F238E27FC236}">
              <a16:creationId xmlns:a16="http://schemas.microsoft.com/office/drawing/2014/main" id="{BC2A9137-D969-4BBE-A356-A38DA76A5EAA}"/>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0" name="テキスト ボックス 59">
          <a:extLst>
            <a:ext uri="{FF2B5EF4-FFF2-40B4-BE49-F238E27FC236}">
              <a16:creationId xmlns:a16="http://schemas.microsoft.com/office/drawing/2014/main" id="{520C22AF-F645-497D-8989-EAB9EC8D7007}"/>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1" name="直線コネクタ 60">
          <a:extLst>
            <a:ext uri="{FF2B5EF4-FFF2-40B4-BE49-F238E27FC236}">
              <a16:creationId xmlns:a16="http://schemas.microsoft.com/office/drawing/2014/main" id="{7BE3311F-EECF-49D1-B2F1-452B4AE2D4A8}"/>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2" name="テキスト ボックス 61">
          <a:extLst>
            <a:ext uri="{FF2B5EF4-FFF2-40B4-BE49-F238E27FC236}">
              <a16:creationId xmlns:a16="http://schemas.microsoft.com/office/drawing/2014/main" id="{0E60140A-6C72-4C08-B437-2A1C4C49F4C1}"/>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3" name="有形固定資産減価償却率グラフ枠">
          <a:extLst>
            <a:ext uri="{FF2B5EF4-FFF2-40B4-BE49-F238E27FC236}">
              <a16:creationId xmlns:a16="http://schemas.microsoft.com/office/drawing/2014/main" id="{03B6C07A-13D2-4B82-9A62-F476C847FCE1}"/>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9313</xdr:rowOff>
    </xdr:from>
    <xdr:to>
      <xdr:col>23</xdr:col>
      <xdr:colOff>85090</xdr:colOff>
      <xdr:row>33</xdr:row>
      <xdr:rowOff>52917</xdr:rowOff>
    </xdr:to>
    <xdr:cxnSp macro="">
      <xdr:nvCxnSpPr>
        <xdr:cNvPr id="64" name="直線コネクタ 63">
          <a:extLst>
            <a:ext uri="{FF2B5EF4-FFF2-40B4-BE49-F238E27FC236}">
              <a16:creationId xmlns:a16="http://schemas.microsoft.com/office/drawing/2014/main" id="{E02EAE85-D368-458C-A761-FB5BB3D9E65A}"/>
            </a:ext>
          </a:extLst>
        </xdr:cNvPr>
        <xdr:cNvCxnSpPr/>
      </xdr:nvCxnSpPr>
      <xdr:spPr>
        <a:xfrm flipV="1">
          <a:off x="4760595" y="5409988"/>
          <a:ext cx="1270" cy="1072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56744</xdr:rowOff>
    </xdr:from>
    <xdr:ext cx="405111" cy="259045"/>
    <xdr:sp macro="" textlink="">
      <xdr:nvSpPr>
        <xdr:cNvPr id="65" name="有形固定資産減価償却率最小値テキスト">
          <a:extLst>
            <a:ext uri="{FF2B5EF4-FFF2-40B4-BE49-F238E27FC236}">
              <a16:creationId xmlns:a16="http://schemas.microsoft.com/office/drawing/2014/main" id="{24BAC5E8-4710-48AE-A303-482CE20FB8D3}"/>
            </a:ext>
          </a:extLst>
        </xdr:cNvPr>
        <xdr:cNvSpPr txBox="1"/>
      </xdr:nvSpPr>
      <xdr:spPr>
        <a:xfrm>
          <a:off x="4813300" y="6486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52917</xdr:rowOff>
    </xdr:from>
    <xdr:to>
      <xdr:col>23</xdr:col>
      <xdr:colOff>174625</xdr:colOff>
      <xdr:row>33</xdr:row>
      <xdr:rowOff>52917</xdr:rowOff>
    </xdr:to>
    <xdr:cxnSp macro="">
      <xdr:nvCxnSpPr>
        <xdr:cNvPr id="66" name="直線コネクタ 65">
          <a:extLst>
            <a:ext uri="{FF2B5EF4-FFF2-40B4-BE49-F238E27FC236}">
              <a16:creationId xmlns:a16="http://schemas.microsoft.com/office/drawing/2014/main" id="{3A2F19DE-D4EC-4099-A2B4-D0E4B64BC1A1}"/>
            </a:ext>
          </a:extLst>
        </xdr:cNvPr>
        <xdr:cNvCxnSpPr/>
      </xdr:nvCxnSpPr>
      <xdr:spPr>
        <a:xfrm>
          <a:off x="4673600" y="6482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127440</xdr:rowOff>
    </xdr:from>
    <xdr:ext cx="405111" cy="259045"/>
    <xdr:sp macro="" textlink="">
      <xdr:nvSpPr>
        <xdr:cNvPr id="67" name="有形固定資産減価償却率最大値テキスト">
          <a:extLst>
            <a:ext uri="{FF2B5EF4-FFF2-40B4-BE49-F238E27FC236}">
              <a16:creationId xmlns:a16="http://schemas.microsoft.com/office/drawing/2014/main" id="{3748136A-C2FB-418E-A2B8-0752FD20F569}"/>
            </a:ext>
          </a:extLst>
        </xdr:cNvPr>
        <xdr:cNvSpPr txBox="1"/>
      </xdr:nvSpPr>
      <xdr:spPr>
        <a:xfrm>
          <a:off x="4813300" y="5185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9313</xdr:rowOff>
    </xdr:from>
    <xdr:to>
      <xdr:col>23</xdr:col>
      <xdr:colOff>174625</xdr:colOff>
      <xdr:row>27</xdr:row>
      <xdr:rowOff>9313</xdr:rowOff>
    </xdr:to>
    <xdr:cxnSp macro="">
      <xdr:nvCxnSpPr>
        <xdr:cNvPr id="68" name="直線コネクタ 67">
          <a:extLst>
            <a:ext uri="{FF2B5EF4-FFF2-40B4-BE49-F238E27FC236}">
              <a16:creationId xmlns:a16="http://schemas.microsoft.com/office/drawing/2014/main" id="{07EBA42C-79A2-4DC7-A52B-E6E7A3715ED7}"/>
            </a:ext>
          </a:extLst>
        </xdr:cNvPr>
        <xdr:cNvCxnSpPr/>
      </xdr:nvCxnSpPr>
      <xdr:spPr>
        <a:xfrm>
          <a:off x="4673600" y="5409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16315</xdr:rowOff>
    </xdr:from>
    <xdr:ext cx="405111" cy="259045"/>
    <xdr:sp macro="" textlink="">
      <xdr:nvSpPr>
        <xdr:cNvPr id="69" name="有形固定資産減価償却率平均値テキスト">
          <a:extLst>
            <a:ext uri="{FF2B5EF4-FFF2-40B4-BE49-F238E27FC236}">
              <a16:creationId xmlns:a16="http://schemas.microsoft.com/office/drawing/2014/main" id="{A537F90E-AA10-416A-9C55-576B86963E59}"/>
            </a:ext>
          </a:extLst>
        </xdr:cNvPr>
        <xdr:cNvSpPr txBox="1"/>
      </xdr:nvSpPr>
      <xdr:spPr>
        <a:xfrm>
          <a:off x="4813300" y="59313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37888</xdr:rowOff>
    </xdr:from>
    <xdr:to>
      <xdr:col>23</xdr:col>
      <xdr:colOff>136525</xdr:colOff>
      <xdr:row>30</xdr:row>
      <xdr:rowOff>139488</xdr:rowOff>
    </xdr:to>
    <xdr:sp macro="" textlink="">
      <xdr:nvSpPr>
        <xdr:cNvPr id="70" name="フローチャート: 判断 69">
          <a:extLst>
            <a:ext uri="{FF2B5EF4-FFF2-40B4-BE49-F238E27FC236}">
              <a16:creationId xmlns:a16="http://schemas.microsoft.com/office/drawing/2014/main" id="{29ED5E48-39F7-47E8-BA21-89A0113B4A4C}"/>
            </a:ext>
          </a:extLst>
        </xdr:cNvPr>
        <xdr:cNvSpPr/>
      </xdr:nvSpPr>
      <xdr:spPr>
        <a:xfrm>
          <a:off x="4711700" y="5952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66675</xdr:rowOff>
    </xdr:from>
    <xdr:to>
      <xdr:col>19</xdr:col>
      <xdr:colOff>187325</xdr:colOff>
      <xdr:row>30</xdr:row>
      <xdr:rowOff>168275</xdr:rowOff>
    </xdr:to>
    <xdr:sp macro="" textlink="">
      <xdr:nvSpPr>
        <xdr:cNvPr id="71" name="フローチャート: 判断 70">
          <a:extLst>
            <a:ext uri="{FF2B5EF4-FFF2-40B4-BE49-F238E27FC236}">
              <a16:creationId xmlns:a16="http://schemas.microsoft.com/office/drawing/2014/main" id="{1C006A6C-BBAB-4433-88FB-53F3AB2AE58F}"/>
            </a:ext>
          </a:extLst>
        </xdr:cNvPr>
        <xdr:cNvSpPr/>
      </xdr:nvSpPr>
      <xdr:spPr>
        <a:xfrm>
          <a:off x="40005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91863</xdr:rowOff>
    </xdr:from>
    <xdr:to>
      <xdr:col>15</xdr:col>
      <xdr:colOff>187325</xdr:colOff>
      <xdr:row>31</xdr:row>
      <xdr:rowOff>22013</xdr:rowOff>
    </xdr:to>
    <xdr:sp macro="" textlink="">
      <xdr:nvSpPr>
        <xdr:cNvPr id="72" name="フローチャート: 判断 71">
          <a:extLst>
            <a:ext uri="{FF2B5EF4-FFF2-40B4-BE49-F238E27FC236}">
              <a16:creationId xmlns:a16="http://schemas.microsoft.com/office/drawing/2014/main" id="{0132FD19-186B-4ABF-A336-2B2A8036864A}"/>
            </a:ext>
          </a:extLst>
        </xdr:cNvPr>
        <xdr:cNvSpPr/>
      </xdr:nvSpPr>
      <xdr:spPr>
        <a:xfrm>
          <a:off x="3238500" y="600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59478</xdr:rowOff>
    </xdr:from>
    <xdr:to>
      <xdr:col>11</xdr:col>
      <xdr:colOff>187325</xdr:colOff>
      <xdr:row>30</xdr:row>
      <xdr:rowOff>161078</xdr:rowOff>
    </xdr:to>
    <xdr:sp macro="" textlink="">
      <xdr:nvSpPr>
        <xdr:cNvPr id="73" name="フローチャート: 判断 72">
          <a:extLst>
            <a:ext uri="{FF2B5EF4-FFF2-40B4-BE49-F238E27FC236}">
              <a16:creationId xmlns:a16="http://schemas.microsoft.com/office/drawing/2014/main" id="{614551F4-F90B-4529-BB65-E6C4F37B6B1D}"/>
            </a:ext>
          </a:extLst>
        </xdr:cNvPr>
        <xdr:cNvSpPr/>
      </xdr:nvSpPr>
      <xdr:spPr>
        <a:xfrm>
          <a:off x="2476500" y="597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D4626EEB-5D42-4E4A-ABBC-1E60B02BB9B8}"/>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AD4BE1EA-BDE6-4628-AB69-E6E52E4A9984}"/>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2C21D4F5-2C7E-4DA3-86DD-5AF564B86089}"/>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9E7BBBB2-098F-4E26-8456-57FCB83667EE}"/>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958EF73-60CD-41E8-9056-26A4C05011E8}"/>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34</xdr:row>
      <xdr:rowOff>50165</xdr:rowOff>
    </xdr:from>
    <xdr:to>
      <xdr:col>19</xdr:col>
      <xdr:colOff>187325</xdr:colOff>
      <xdr:row>34</xdr:row>
      <xdr:rowOff>151765</xdr:rowOff>
    </xdr:to>
    <xdr:sp macro="" textlink="">
      <xdr:nvSpPr>
        <xdr:cNvPr id="79" name="楕円 78">
          <a:extLst>
            <a:ext uri="{FF2B5EF4-FFF2-40B4-BE49-F238E27FC236}">
              <a16:creationId xmlns:a16="http://schemas.microsoft.com/office/drawing/2014/main" id="{481B7110-CA85-4028-9580-83014A3A0DC8}"/>
            </a:ext>
          </a:extLst>
        </xdr:cNvPr>
        <xdr:cNvSpPr/>
      </xdr:nvSpPr>
      <xdr:spPr>
        <a:xfrm>
          <a:off x="4000500" y="665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34</xdr:row>
      <xdr:rowOff>50165</xdr:rowOff>
    </xdr:from>
    <xdr:to>
      <xdr:col>15</xdr:col>
      <xdr:colOff>187325</xdr:colOff>
      <xdr:row>34</xdr:row>
      <xdr:rowOff>151765</xdr:rowOff>
    </xdr:to>
    <xdr:sp macro="" textlink="">
      <xdr:nvSpPr>
        <xdr:cNvPr id="80" name="楕円 79">
          <a:extLst>
            <a:ext uri="{FF2B5EF4-FFF2-40B4-BE49-F238E27FC236}">
              <a16:creationId xmlns:a16="http://schemas.microsoft.com/office/drawing/2014/main" id="{EDB2A7C3-4527-4911-917C-F065672E671C}"/>
            </a:ext>
          </a:extLst>
        </xdr:cNvPr>
        <xdr:cNvSpPr/>
      </xdr:nvSpPr>
      <xdr:spPr>
        <a:xfrm>
          <a:off x="3238500" y="665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34</xdr:row>
      <xdr:rowOff>100965</xdr:rowOff>
    </xdr:from>
    <xdr:to>
      <xdr:col>19</xdr:col>
      <xdr:colOff>136525</xdr:colOff>
      <xdr:row>34</xdr:row>
      <xdr:rowOff>100965</xdr:rowOff>
    </xdr:to>
    <xdr:cxnSp macro="">
      <xdr:nvCxnSpPr>
        <xdr:cNvPr id="81" name="直線コネクタ 80">
          <a:extLst>
            <a:ext uri="{FF2B5EF4-FFF2-40B4-BE49-F238E27FC236}">
              <a16:creationId xmlns:a16="http://schemas.microsoft.com/office/drawing/2014/main" id="{B3D3C7D8-812E-4F82-81A3-297EAFC1221D}"/>
            </a:ext>
          </a:extLst>
        </xdr:cNvPr>
        <xdr:cNvCxnSpPr/>
      </xdr:nvCxnSpPr>
      <xdr:spPr>
        <a:xfrm>
          <a:off x="3289300" y="6701790"/>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13352</xdr:rowOff>
    </xdr:from>
    <xdr:ext cx="405111" cy="259045"/>
    <xdr:sp macro="" textlink="">
      <xdr:nvSpPr>
        <xdr:cNvPr id="82" name="n_1aveValue有形固定資産減価償却率">
          <a:extLst>
            <a:ext uri="{FF2B5EF4-FFF2-40B4-BE49-F238E27FC236}">
              <a16:creationId xmlns:a16="http://schemas.microsoft.com/office/drawing/2014/main" id="{B4F7A3A7-E815-4237-8BCC-FE14401B3DF9}"/>
            </a:ext>
          </a:extLst>
        </xdr:cNvPr>
        <xdr:cNvSpPr txBox="1"/>
      </xdr:nvSpPr>
      <xdr:spPr>
        <a:xfrm>
          <a:off x="3836044" y="5756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38540</xdr:rowOff>
    </xdr:from>
    <xdr:ext cx="405111" cy="259045"/>
    <xdr:sp macro="" textlink="">
      <xdr:nvSpPr>
        <xdr:cNvPr id="83" name="n_2aveValue有形固定資産減価償却率">
          <a:extLst>
            <a:ext uri="{FF2B5EF4-FFF2-40B4-BE49-F238E27FC236}">
              <a16:creationId xmlns:a16="http://schemas.microsoft.com/office/drawing/2014/main" id="{B9ABB59F-FF80-45FE-8A29-6FF0F145BE56}"/>
            </a:ext>
          </a:extLst>
        </xdr:cNvPr>
        <xdr:cNvSpPr txBox="1"/>
      </xdr:nvSpPr>
      <xdr:spPr>
        <a:xfrm>
          <a:off x="3086744" y="5782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6155</xdr:rowOff>
    </xdr:from>
    <xdr:ext cx="405111" cy="259045"/>
    <xdr:sp macro="" textlink="">
      <xdr:nvSpPr>
        <xdr:cNvPr id="84" name="n_3aveValue有形固定資産減価償却率">
          <a:extLst>
            <a:ext uri="{FF2B5EF4-FFF2-40B4-BE49-F238E27FC236}">
              <a16:creationId xmlns:a16="http://schemas.microsoft.com/office/drawing/2014/main" id="{D63F497C-01DE-48A6-AD74-4BFBECD06745}"/>
            </a:ext>
          </a:extLst>
        </xdr:cNvPr>
        <xdr:cNvSpPr txBox="1"/>
      </xdr:nvSpPr>
      <xdr:spPr>
        <a:xfrm>
          <a:off x="2324744" y="5749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34</xdr:row>
      <xdr:rowOff>142892</xdr:rowOff>
    </xdr:from>
    <xdr:ext cx="405111" cy="259045"/>
    <xdr:sp macro="" textlink="">
      <xdr:nvSpPr>
        <xdr:cNvPr id="85" name="n_1mainValue有形固定資産減価償却率">
          <a:extLst>
            <a:ext uri="{FF2B5EF4-FFF2-40B4-BE49-F238E27FC236}">
              <a16:creationId xmlns:a16="http://schemas.microsoft.com/office/drawing/2014/main" id="{3CC0C150-6E0E-4FF0-B3C1-EFED06726A21}"/>
            </a:ext>
          </a:extLst>
        </xdr:cNvPr>
        <xdr:cNvSpPr txBox="1"/>
      </xdr:nvSpPr>
      <xdr:spPr>
        <a:xfrm>
          <a:off x="3836044" y="674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34</xdr:row>
      <xdr:rowOff>142892</xdr:rowOff>
    </xdr:from>
    <xdr:ext cx="405111" cy="259045"/>
    <xdr:sp macro="" textlink="">
      <xdr:nvSpPr>
        <xdr:cNvPr id="86" name="n_2mainValue有形固定資産減価償却率">
          <a:extLst>
            <a:ext uri="{FF2B5EF4-FFF2-40B4-BE49-F238E27FC236}">
              <a16:creationId xmlns:a16="http://schemas.microsoft.com/office/drawing/2014/main" id="{C059D5D0-935E-4991-B2C8-06B371726087}"/>
            </a:ext>
          </a:extLst>
        </xdr:cNvPr>
        <xdr:cNvSpPr txBox="1"/>
      </xdr:nvSpPr>
      <xdr:spPr>
        <a:xfrm>
          <a:off x="3086744" y="674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7" name="正方形/長方形 86">
          <a:extLst>
            <a:ext uri="{FF2B5EF4-FFF2-40B4-BE49-F238E27FC236}">
              <a16:creationId xmlns:a16="http://schemas.microsoft.com/office/drawing/2014/main" id="{A259CAA2-F978-416A-957D-9A4F2FD712FE}"/>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88" name="正方形/長方形 87">
          <a:extLst>
            <a:ext uri="{FF2B5EF4-FFF2-40B4-BE49-F238E27FC236}">
              <a16:creationId xmlns:a16="http://schemas.microsoft.com/office/drawing/2014/main" id="{D93DCC79-6A85-4F34-B812-F8BA60459654}"/>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89" name="正方形/長方形 88">
          <a:extLst>
            <a:ext uri="{FF2B5EF4-FFF2-40B4-BE49-F238E27FC236}">
              <a16:creationId xmlns:a16="http://schemas.microsoft.com/office/drawing/2014/main" id="{8862BE47-AAD4-40D5-8F48-DC400FC3ACC7}"/>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[ 719.5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0" name="正方形/長方形 89">
          <a:extLst>
            <a:ext uri="{FF2B5EF4-FFF2-40B4-BE49-F238E27FC236}">
              <a16:creationId xmlns:a16="http://schemas.microsoft.com/office/drawing/2014/main" id="{3652C508-929A-4C98-BBBB-053CAADC9F46}"/>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1" name="正方形/長方形 90">
          <a:extLst>
            <a:ext uri="{FF2B5EF4-FFF2-40B4-BE49-F238E27FC236}">
              <a16:creationId xmlns:a16="http://schemas.microsoft.com/office/drawing/2014/main" id="{F384B009-1CF5-41B3-8521-A1486A4FDB0B}"/>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2" name="正方形/長方形 91">
          <a:extLst>
            <a:ext uri="{FF2B5EF4-FFF2-40B4-BE49-F238E27FC236}">
              <a16:creationId xmlns:a16="http://schemas.microsoft.com/office/drawing/2014/main" id="{5F53D621-990E-4ADF-AC63-EDF19B25DA9E}"/>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3" name="正方形/長方形 92">
          <a:extLst>
            <a:ext uri="{FF2B5EF4-FFF2-40B4-BE49-F238E27FC236}">
              <a16:creationId xmlns:a16="http://schemas.microsoft.com/office/drawing/2014/main" id="{84B73D18-7479-4705-BE69-941814A1B7C9}"/>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4" name="正方形/長方形 93">
          <a:extLst>
            <a:ext uri="{FF2B5EF4-FFF2-40B4-BE49-F238E27FC236}">
              <a16:creationId xmlns:a16="http://schemas.microsoft.com/office/drawing/2014/main" id="{39676863-286C-4E2D-8103-6BC623E49B42}"/>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5" name="正方形/長方形 94">
          <a:extLst>
            <a:ext uri="{FF2B5EF4-FFF2-40B4-BE49-F238E27FC236}">
              <a16:creationId xmlns:a16="http://schemas.microsoft.com/office/drawing/2014/main" id="{A1541658-99F9-4013-A531-01D9064FD591}"/>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6" name="正方形/長方形 95">
          <a:extLst>
            <a:ext uri="{FF2B5EF4-FFF2-40B4-BE49-F238E27FC236}">
              <a16:creationId xmlns:a16="http://schemas.microsoft.com/office/drawing/2014/main" id="{78045126-89BC-4348-B33A-03A74FA23A95}"/>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7" name="正方形/長方形 96">
          <a:extLst>
            <a:ext uri="{FF2B5EF4-FFF2-40B4-BE49-F238E27FC236}">
              <a16:creationId xmlns:a16="http://schemas.microsoft.com/office/drawing/2014/main" id="{1A88810B-04BB-47DD-9C83-4707610A8357}"/>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8" name="正方形/長方形 97">
          <a:extLst>
            <a:ext uri="{FF2B5EF4-FFF2-40B4-BE49-F238E27FC236}">
              <a16:creationId xmlns:a16="http://schemas.microsoft.com/office/drawing/2014/main" id="{3E56BDD3-877F-4906-A78D-24E4B5AAEB08}"/>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9" name="テキスト ボックス 98">
          <a:extLst>
            <a:ext uri="{FF2B5EF4-FFF2-40B4-BE49-F238E27FC236}">
              <a16:creationId xmlns:a16="http://schemas.microsoft.com/office/drawing/2014/main" id="{643CE995-65C7-4DE9-9DC3-44D856ED444A}"/>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全国平均</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と比較すると</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83.9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％、県内平均</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と比較すると</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204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％高い。</a:t>
          </a:r>
          <a:endParaRPr lang="ja-JP" altLang="ja-JP">
            <a:effectLst/>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将来負担額は減少傾向にあるものの、充当可能財源減少の影響が大きい。</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起債圧縮、財源確保を検討する。</a:t>
          </a:r>
        </a:p>
      </xdr:txBody>
    </xdr:sp>
    <xdr:clientData/>
  </xdr:twoCellAnchor>
  <xdr:oneCellAnchor>
    <xdr:from>
      <xdr:col>57</xdr:col>
      <xdr:colOff>111125</xdr:colOff>
      <xdr:row>23</xdr:row>
      <xdr:rowOff>47625</xdr:rowOff>
    </xdr:from>
    <xdr:ext cx="349839" cy="225703"/>
    <xdr:sp macro="" textlink="">
      <xdr:nvSpPr>
        <xdr:cNvPr id="100" name="テキスト ボックス 99">
          <a:extLst>
            <a:ext uri="{FF2B5EF4-FFF2-40B4-BE49-F238E27FC236}">
              <a16:creationId xmlns:a16="http://schemas.microsoft.com/office/drawing/2014/main" id="{1BE4393F-7F87-48AF-8A67-612B75FB040F}"/>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1" name="直線コネクタ 100">
          <a:extLst>
            <a:ext uri="{FF2B5EF4-FFF2-40B4-BE49-F238E27FC236}">
              <a16:creationId xmlns:a16="http://schemas.microsoft.com/office/drawing/2014/main" id="{15B6D9C9-665C-4EF4-9C69-7BE216E70ACC}"/>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2" name="直線コネクタ 101">
          <a:extLst>
            <a:ext uri="{FF2B5EF4-FFF2-40B4-BE49-F238E27FC236}">
              <a16:creationId xmlns:a16="http://schemas.microsoft.com/office/drawing/2014/main" id="{8388A052-2416-4A81-8BCD-1EDDB7DCE196}"/>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3" name="テキスト ボックス 102">
          <a:extLst>
            <a:ext uri="{FF2B5EF4-FFF2-40B4-BE49-F238E27FC236}">
              <a16:creationId xmlns:a16="http://schemas.microsoft.com/office/drawing/2014/main" id="{23F7007A-4427-4F7E-92CF-1A12FCD50CD8}"/>
            </a:ext>
          </a:extLst>
        </xdr:cNvPr>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4" name="直線コネクタ 103">
          <a:extLst>
            <a:ext uri="{FF2B5EF4-FFF2-40B4-BE49-F238E27FC236}">
              <a16:creationId xmlns:a16="http://schemas.microsoft.com/office/drawing/2014/main" id="{87561436-8785-4CFE-B898-5A0C837A3949}"/>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05" name="テキスト ボックス 104">
          <a:extLst>
            <a:ext uri="{FF2B5EF4-FFF2-40B4-BE49-F238E27FC236}">
              <a16:creationId xmlns:a16="http://schemas.microsoft.com/office/drawing/2014/main" id="{4DBCA6BA-4F13-4B36-B582-8C73938FB2BE}"/>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6" name="直線コネクタ 105">
          <a:extLst>
            <a:ext uri="{FF2B5EF4-FFF2-40B4-BE49-F238E27FC236}">
              <a16:creationId xmlns:a16="http://schemas.microsoft.com/office/drawing/2014/main" id="{3FA8E6F4-E487-43DF-9851-FC9E9BC470EA}"/>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07" name="テキスト ボックス 106">
          <a:extLst>
            <a:ext uri="{FF2B5EF4-FFF2-40B4-BE49-F238E27FC236}">
              <a16:creationId xmlns:a16="http://schemas.microsoft.com/office/drawing/2014/main" id="{E28FE14C-E335-40F1-BED6-0DD4B68DB295}"/>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08" name="直線コネクタ 107">
          <a:extLst>
            <a:ext uri="{FF2B5EF4-FFF2-40B4-BE49-F238E27FC236}">
              <a16:creationId xmlns:a16="http://schemas.microsoft.com/office/drawing/2014/main" id="{ED87C0BE-9C6C-4B32-ADA1-314556D1C119}"/>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09" name="テキスト ボックス 108">
          <a:extLst>
            <a:ext uri="{FF2B5EF4-FFF2-40B4-BE49-F238E27FC236}">
              <a16:creationId xmlns:a16="http://schemas.microsoft.com/office/drawing/2014/main" id="{9E04C0D7-E280-4421-910F-A5B60381C6D3}"/>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0" name="直線コネクタ 109">
          <a:extLst>
            <a:ext uri="{FF2B5EF4-FFF2-40B4-BE49-F238E27FC236}">
              <a16:creationId xmlns:a16="http://schemas.microsoft.com/office/drawing/2014/main" id="{8D7E35EE-AD90-4E66-AC71-CA2AA68E446E}"/>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11" name="テキスト ボックス 110">
          <a:extLst>
            <a:ext uri="{FF2B5EF4-FFF2-40B4-BE49-F238E27FC236}">
              <a16:creationId xmlns:a16="http://schemas.microsoft.com/office/drawing/2014/main" id="{57475BC3-5AB3-4DC1-B836-6BC69DC136B0}"/>
            </a:ext>
          </a:extLst>
        </xdr:cNvPr>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2" name="直線コネクタ 111">
          <a:extLst>
            <a:ext uri="{FF2B5EF4-FFF2-40B4-BE49-F238E27FC236}">
              <a16:creationId xmlns:a16="http://schemas.microsoft.com/office/drawing/2014/main" id="{453200C1-0DD0-41AB-9851-F3F1CD47B814}"/>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3" name="テキスト ボックス 112">
          <a:extLst>
            <a:ext uri="{FF2B5EF4-FFF2-40B4-BE49-F238E27FC236}">
              <a16:creationId xmlns:a16="http://schemas.microsoft.com/office/drawing/2014/main" id="{FE03C452-54A4-4400-86EF-9CE31CA29EDC}"/>
            </a:ext>
          </a:extLst>
        </xdr:cNvPr>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4" name="債務償還比率グラフ枠">
          <a:extLst>
            <a:ext uri="{FF2B5EF4-FFF2-40B4-BE49-F238E27FC236}">
              <a16:creationId xmlns:a16="http://schemas.microsoft.com/office/drawing/2014/main" id="{93F304C1-4FE7-4EC2-900E-2C1E64CCC783}"/>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63218</xdr:rowOff>
    </xdr:from>
    <xdr:to>
      <xdr:col>76</xdr:col>
      <xdr:colOff>21589</xdr:colOff>
      <xdr:row>34</xdr:row>
      <xdr:rowOff>151342</xdr:rowOff>
    </xdr:to>
    <xdr:cxnSp macro="">
      <xdr:nvCxnSpPr>
        <xdr:cNvPr id="115" name="直線コネクタ 114">
          <a:extLst>
            <a:ext uri="{FF2B5EF4-FFF2-40B4-BE49-F238E27FC236}">
              <a16:creationId xmlns:a16="http://schemas.microsoft.com/office/drawing/2014/main" id="{2CEEC0A6-41C0-4C7F-9648-38744427991F}"/>
            </a:ext>
          </a:extLst>
        </xdr:cNvPr>
        <xdr:cNvCxnSpPr/>
      </xdr:nvCxnSpPr>
      <xdr:spPr>
        <a:xfrm flipV="1">
          <a:off x="14793595" y="5292443"/>
          <a:ext cx="1269" cy="1459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6" name="債務償還比率最小値テキスト">
          <a:extLst>
            <a:ext uri="{FF2B5EF4-FFF2-40B4-BE49-F238E27FC236}">
              <a16:creationId xmlns:a16="http://schemas.microsoft.com/office/drawing/2014/main" id="{30E8BE26-4F4C-4657-B29D-4C1E05293D2D}"/>
            </a:ext>
          </a:extLst>
        </xdr:cNvPr>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17" name="直線コネクタ 116">
          <a:extLst>
            <a:ext uri="{FF2B5EF4-FFF2-40B4-BE49-F238E27FC236}">
              <a16:creationId xmlns:a16="http://schemas.microsoft.com/office/drawing/2014/main" id="{9F70B321-0993-4389-A0DA-ABE2C1FBEE85}"/>
            </a:ext>
          </a:extLst>
        </xdr:cNvPr>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9895</xdr:rowOff>
    </xdr:from>
    <xdr:ext cx="560923" cy="259045"/>
    <xdr:sp macro="" textlink="">
      <xdr:nvSpPr>
        <xdr:cNvPr id="118" name="債務償還比率最大値テキスト">
          <a:extLst>
            <a:ext uri="{FF2B5EF4-FFF2-40B4-BE49-F238E27FC236}">
              <a16:creationId xmlns:a16="http://schemas.microsoft.com/office/drawing/2014/main" id="{74AD663D-68E7-4413-A9D8-B35AA87638BF}"/>
            </a:ext>
          </a:extLst>
        </xdr:cNvPr>
        <xdr:cNvSpPr txBox="1"/>
      </xdr:nvSpPr>
      <xdr:spPr>
        <a:xfrm>
          <a:off x="14846300" y="506767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63218</xdr:rowOff>
    </xdr:from>
    <xdr:to>
      <xdr:col>76</xdr:col>
      <xdr:colOff>111125</xdr:colOff>
      <xdr:row>26</xdr:row>
      <xdr:rowOff>63218</xdr:rowOff>
    </xdr:to>
    <xdr:cxnSp macro="">
      <xdr:nvCxnSpPr>
        <xdr:cNvPr id="119" name="直線コネクタ 118">
          <a:extLst>
            <a:ext uri="{FF2B5EF4-FFF2-40B4-BE49-F238E27FC236}">
              <a16:creationId xmlns:a16="http://schemas.microsoft.com/office/drawing/2014/main" id="{A7C38193-A735-426F-B45F-4B3D044427D1}"/>
            </a:ext>
          </a:extLst>
        </xdr:cNvPr>
        <xdr:cNvCxnSpPr/>
      </xdr:nvCxnSpPr>
      <xdr:spPr>
        <a:xfrm>
          <a:off x="14706600" y="5292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165695</xdr:rowOff>
    </xdr:from>
    <xdr:ext cx="469744" cy="259045"/>
    <xdr:sp macro="" textlink="">
      <xdr:nvSpPr>
        <xdr:cNvPr id="120" name="債務償還比率平均値テキスト">
          <a:extLst>
            <a:ext uri="{FF2B5EF4-FFF2-40B4-BE49-F238E27FC236}">
              <a16:creationId xmlns:a16="http://schemas.microsoft.com/office/drawing/2014/main" id="{4CAE44A7-00CA-4E33-8936-AB41F9C569BE}"/>
            </a:ext>
          </a:extLst>
        </xdr:cNvPr>
        <xdr:cNvSpPr txBox="1"/>
      </xdr:nvSpPr>
      <xdr:spPr>
        <a:xfrm>
          <a:off x="14846300" y="59092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15818</xdr:rowOff>
    </xdr:from>
    <xdr:to>
      <xdr:col>76</xdr:col>
      <xdr:colOff>73025</xdr:colOff>
      <xdr:row>30</xdr:row>
      <xdr:rowOff>117418</xdr:rowOff>
    </xdr:to>
    <xdr:sp macro="" textlink="">
      <xdr:nvSpPr>
        <xdr:cNvPr id="121" name="フローチャート: 判断 120">
          <a:extLst>
            <a:ext uri="{FF2B5EF4-FFF2-40B4-BE49-F238E27FC236}">
              <a16:creationId xmlns:a16="http://schemas.microsoft.com/office/drawing/2014/main" id="{9E703AC5-C87F-43E2-A1A4-1E4B9B43EB96}"/>
            </a:ext>
          </a:extLst>
        </xdr:cNvPr>
        <xdr:cNvSpPr/>
      </xdr:nvSpPr>
      <xdr:spPr>
        <a:xfrm>
          <a:off x="14744700" y="5930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1065</xdr:rowOff>
    </xdr:from>
    <xdr:to>
      <xdr:col>72</xdr:col>
      <xdr:colOff>123825</xdr:colOff>
      <xdr:row>30</xdr:row>
      <xdr:rowOff>102665</xdr:rowOff>
    </xdr:to>
    <xdr:sp macro="" textlink="">
      <xdr:nvSpPr>
        <xdr:cNvPr id="122" name="フローチャート: 判断 121">
          <a:extLst>
            <a:ext uri="{FF2B5EF4-FFF2-40B4-BE49-F238E27FC236}">
              <a16:creationId xmlns:a16="http://schemas.microsoft.com/office/drawing/2014/main" id="{39A0EF86-E655-4478-BA50-488956785845}"/>
            </a:ext>
          </a:extLst>
        </xdr:cNvPr>
        <xdr:cNvSpPr/>
      </xdr:nvSpPr>
      <xdr:spPr>
        <a:xfrm>
          <a:off x="14033500" y="591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3" name="テキスト ボックス 122">
          <a:extLst>
            <a:ext uri="{FF2B5EF4-FFF2-40B4-BE49-F238E27FC236}">
              <a16:creationId xmlns:a16="http://schemas.microsoft.com/office/drawing/2014/main" id="{C59E5353-C494-4361-9BB6-8EC4C758A3E1}"/>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4" name="テキスト ボックス 123">
          <a:extLst>
            <a:ext uri="{FF2B5EF4-FFF2-40B4-BE49-F238E27FC236}">
              <a16:creationId xmlns:a16="http://schemas.microsoft.com/office/drawing/2014/main" id="{AF4DA87F-CA41-43B5-AFFA-D9B0F85CFB1D}"/>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5" name="テキスト ボックス 124">
          <a:extLst>
            <a:ext uri="{FF2B5EF4-FFF2-40B4-BE49-F238E27FC236}">
              <a16:creationId xmlns:a16="http://schemas.microsoft.com/office/drawing/2014/main" id="{72F28540-F92E-425A-AC30-515010BB67D1}"/>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6" name="テキスト ボックス 125">
          <a:extLst>
            <a:ext uri="{FF2B5EF4-FFF2-40B4-BE49-F238E27FC236}">
              <a16:creationId xmlns:a16="http://schemas.microsoft.com/office/drawing/2014/main" id="{CDE5C55A-8CF9-428F-BBEE-6A642DF6580F}"/>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7" name="テキスト ボックス 126">
          <a:extLst>
            <a:ext uri="{FF2B5EF4-FFF2-40B4-BE49-F238E27FC236}">
              <a16:creationId xmlns:a16="http://schemas.microsoft.com/office/drawing/2014/main" id="{9F27CA1B-77A4-489B-840A-88E09FB47C48}"/>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94792</xdr:rowOff>
    </xdr:from>
    <xdr:to>
      <xdr:col>76</xdr:col>
      <xdr:colOff>73025</xdr:colOff>
      <xdr:row>30</xdr:row>
      <xdr:rowOff>24942</xdr:rowOff>
    </xdr:to>
    <xdr:sp macro="" textlink="">
      <xdr:nvSpPr>
        <xdr:cNvPr id="128" name="楕円 127">
          <a:extLst>
            <a:ext uri="{FF2B5EF4-FFF2-40B4-BE49-F238E27FC236}">
              <a16:creationId xmlns:a16="http://schemas.microsoft.com/office/drawing/2014/main" id="{30935338-A2BF-4BCC-A259-7C18D84367A0}"/>
            </a:ext>
          </a:extLst>
        </xdr:cNvPr>
        <xdr:cNvSpPr/>
      </xdr:nvSpPr>
      <xdr:spPr>
        <a:xfrm>
          <a:off x="14744700" y="5838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117669</xdr:rowOff>
    </xdr:from>
    <xdr:ext cx="469744" cy="259045"/>
    <xdr:sp macro="" textlink="">
      <xdr:nvSpPr>
        <xdr:cNvPr id="129" name="債務償還比率該当値テキスト">
          <a:extLst>
            <a:ext uri="{FF2B5EF4-FFF2-40B4-BE49-F238E27FC236}">
              <a16:creationId xmlns:a16="http://schemas.microsoft.com/office/drawing/2014/main" id="{E115AB63-B56A-4B9D-B8F4-A9529CC98C8A}"/>
            </a:ext>
          </a:extLst>
        </xdr:cNvPr>
        <xdr:cNvSpPr txBox="1"/>
      </xdr:nvSpPr>
      <xdr:spPr>
        <a:xfrm>
          <a:off x="14846300" y="5689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18817</xdr:rowOff>
    </xdr:from>
    <xdr:to>
      <xdr:col>72</xdr:col>
      <xdr:colOff>123825</xdr:colOff>
      <xdr:row>30</xdr:row>
      <xdr:rowOff>120417</xdr:rowOff>
    </xdr:to>
    <xdr:sp macro="" textlink="">
      <xdr:nvSpPr>
        <xdr:cNvPr id="130" name="楕円 129">
          <a:extLst>
            <a:ext uri="{FF2B5EF4-FFF2-40B4-BE49-F238E27FC236}">
              <a16:creationId xmlns:a16="http://schemas.microsoft.com/office/drawing/2014/main" id="{704EE3CF-AD8F-49AF-AD91-F11EFA888A99}"/>
            </a:ext>
          </a:extLst>
        </xdr:cNvPr>
        <xdr:cNvSpPr/>
      </xdr:nvSpPr>
      <xdr:spPr>
        <a:xfrm>
          <a:off x="14033500" y="5933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145592</xdr:rowOff>
    </xdr:from>
    <xdr:to>
      <xdr:col>76</xdr:col>
      <xdr:colOff>22225</xdr:colOff>
      <xdr:row>30</xdr:row>
      <xdr:rowOff>69617</xdr:rowOff>
    </xdr:to>
    <xdr:cxnSp macro="">
      <xdr:nvCxnSpPr>
        <xdr:cNvPr id="131" name="直線コネクタ 130">
          <a:extLst>
            <a:ext uri="{FF2B5EF4-FFF2-40B4-BE49-F238E27FC236}">
              <a16:creationId xmlns:a16="http://schemas.microsoft.com/office/drawing/2014/main" id="{F951901C-4540-40C9-B1D2-4FEC0DC5A008}"/>
            </a:ext>
          </a:extLst>
        </xdr:cNvPr>
        <xdr:cNvCxnSpPr/>
      </xdr:nvCxnSpPr>
      <xdr:spPr>
        <a:xfrm flipV="1">
          <a:off x="14084300" y="5889167"/>
          <a:ext cx="711200" cy="95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119192</xdr:rowOff>
    </xdr:from>
    <xdr:ext cx="469744" cy="259045"/>
    <xdr:sp macro="" textlink="">
      <xdr:nvSpPr>
        <xdr:cNvPr id="132" name="n_1aveValue債務償還比率">
          <a:extLst>
            <a:ext uri="{FF2B5EF4-FFF2-40B4-BE49-F238E27FC236}">
              <a16:creationId xmlns:a16="http://schemas.microsoft.com/office/drawing/2014/main" id="{8D76D549-A852-4CC8-92CD-BA1EAED9F096}"/>
            </a:ext>
          </a:extLst>
        </xdr:cNvPr>
        <xdr:cNvSpPr txBox="1"/>
      </xdr:nvSpPr>
      <xdr:spPr>
        <a:xfrm>
          <a:off x="13836727" y="5691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111544</xdr:rowOff>
    </xdr:from>
    <xdr:ext cx="469744" cy="259045"/>
    <xdr:sp macro="" textlink="">
      <xdr:nvSpPr>
        <xdr:cNvPr id="133" name="n_1mainValue債務償還比率">
          <a:extLst>
            <a:ext uri="{FF2B5EF4-FFF2-40B4-BE49-F238E27FC236}">
              <a16:creationId xmlns:a16="http://schemas.microsoft.com/office/drawing/2014/main" id="{5FF18530-BF6A-4F6F-AFFB-024C0ABD8DAC}"/>
            </a:ext>
          </a:extLst>
        </xdr:cNvPr>
        <xdr:cNvSpPr txBox="1"/>
      </xdr:nvSpPr>
      <xdr:spPr>
        <a:xfrm>
          <a:off x="13836727" y="6026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4" name="正方形/長方形 133">
          <a:extLst>
            <a:ext uri="{FF2B5EF4-FFF2-40B4-BE49-F238E27FC236}">
              <a16:creationId xmlns:a16="http://schemas.microsoft.com/office/drawing/2014/main" id="{18E2DD12-7224-4079-A376-69F2D69538C2}"/>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5" name="正方形/長方形 134">
          <a:extLst>
            <a:ext uri="{FF2B5EF4-FFF2-40B4-BE49-F238E27FC236}">
              <a16:creationId xmlns:a16="http://schemas.microsoft.com/office/drawing/2014/main" id="{BFBEACDE-91BD-4CC3-89FD-9F8640C49B39}"/>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6" name="テキスト ボックス 135">
          <a:extLst>
            <a:ext uri="{FF2B5EF4-FFF2-40B4-BE49-F238E27FC236}">
              <a16:creationId xmlns:a16="http://schemas.microsoft.com/office/drawing/2014/main" id="{5C1015D5-A4E1-4A59-A184-0CE83B369E0F}"/>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7" name="テキスト ボックス 136">
          <a:extLst>
            <a:ext uri="{FF2B5EF4-FFF2-40B4-BE49-F238E27FC236}">
              <a16:creationId xmlns:a16="http://schemas.microsoft.com/office/drawing/2014/main" id="{41CD844D-93B6-4E7A-9E1C-8CA6ECC90AE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8" name="テキスト ボックス 137">
          <a:extLst>
            <a:ext uri="{FF2B5EF4-FFF2-40B4-BE49-F238E27FC236}">
              <a16:creationId xmlns:a16="http://schemas.microsoft.com/office/drawing/2014/main" id="{A33D461A-C4A2-489C-9A3E-9CEC94B37CAB}"/>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9" name="テキスト ボックス 138">
          <a:extLst>
            <a:ext uri="{FF2B5EF4-FFF2-40B4-BE49-F238E27FC236}">
              <a16:creationId xmlns:a16="http://schemas.microsoft.com/office/drawing/2014/main" id="{ED8DA3D6-788B-447D-9B66-44B3767C60B8}"/>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B2D5167-0599-4A42-AC09-AAEF4F8E40EA}"/>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661B056-BA32-42EE-A57D-31E1CE8A0E08}"/>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538CAD7-0B39-433B-B928-17C762F75152}"/>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5A62A4F-48DC-49C8-B59C-CFBCFE2BBA2A}"/>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沖縄県那覇市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F80C0E7-A2A2-4B15-A90C-C72785FACB01}"/>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FBD7FFD-F3B1-4485-93CB-2400FAEBDE67}"/>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B67868B-2296-4DB1-B8E6-D9674F13D94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516D480-FAD9-4188-9657-6E5B82C9EE7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B19EBDB-B1A3-4C28-8504-495874F926FF}"/>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007EFE2-8A5A-4A21-87C3-3D3EE1743655}"/>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322,624
317,609
39.99
149,078,843
143,080,974
4,464,552
68,779,285
133,714,380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21CB62F-95D3-4F3E-ABE3-DD4369045029}"/>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D3A7570-C8BB-42EC-A661-611A34DFA7C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8705406-B9E4-4E61-AFEC-5E40CED24D95}"/>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74.2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4354185-FEB8-4CF1-9B12-AA5AAC877C1A}"/>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CE523F6-C43C-4518-B18E-9E2E1F83A7B8}"/>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AA119FC2-22D4-4223-A371-EB8E96F23F04}"/>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1A3D004-4B24-4D8F-AF75-57515C4C606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103947A-D4DA-4210-95FD-F6E13DF90F3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9553767-EA3B-4FDD-AD87-D48B85C18008}"/>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E2356EB-B492-40C4-805C-E62398BF53B4}"/>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3D2CA15-0C53-4B1C-AE25-FE751DA5364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CF49366-D15F-4DE4-8538-750004717F24}"/>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B8E8CED-D716-44D0-90C9-C4E1E919D3F2}"/>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049F1FA-0466-46C5-AA50-469C7C61DFEA}"/>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42DF591-8C81-4CA0-BE81-E8B5D4B05458}"/>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53DD64A-2A48-4639-9E02-CA2E789FF7E6}"/>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40266A6-9AB0-431D-AC0A-334D82318BF7}"/>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0A4AD6B-EFF3-49B4-B5F6-810FE4AB208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3865796-3886-4E1E-AC39-AB3680B0A07E}"/>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5DE26AB5-15B2-4E73-B728-964B11B89B45}"/>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F0B4AE80-B3FE-4E4D-B0F4-70E2F99729B2}"/>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83E87D06-1CFF-4381-BC24-29DA9CE98F32}"/>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1F80B477-305E-4A8B-9AB2-998D1006C96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9026B773-6C48-4CDD-B42B-9C97A8469898}"/>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F2EAEF01-8C74-49EE-B762-A0F049083502}"/>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B569D04A-DCD7-4C8D-8EF1-BC1A2859CF1F}"/>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FD189476-E273-41CE-8412-E1666DD0AD8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FCF56BFE-DF70-4003-BA9D-080A23301732}"/>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12D411D4-7698-482D-8480-E1EE3473831A}"/>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35131D58-3393-4D37-A4B3-CB676FAB3373}"/>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a:extLst>
            <a:ext uri="{FF2B5EF4-FFF2-40B4-BE49-F238E27FC236}">
              <a16:creationId xmlns:a16="http://schemas.microsoft.com/office/drawing/2014/main" id="{45B8B6E4-F9C6-4892-8654-C810A52AF2C2}"/>
            </a:ext>
          </a:extLst>
        </xdr:cNvPr>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a:extLst>
            <a:ext uri="{FF2B5EF4-FFF2-40B4-BE49-F238E27FC236}">
              <a16:creationId xmlns:a16="http://schemas.microsoft.com/office/drawing/2014/main" id="{516E9182-89A8-4ADF-B667-BD5F8028AA27}"/>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a:extLst>
            <a:ext uri="{FF2B5EF4-FFF2-40B4-BE49-F238E27FC236}">
              <a16:creationId xmlns:a16="http://schemas.microsoft.com/office/drawing/2014/main" id="{13F540BD-0E0E-4FC9-994C-D07910DDAEA8}"/>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a:extLst>
            <a:ext uri="{FF2B5EF4-FFF2-40B4-BE49-F238E27FC236}">
              <a16:creationId xmlns:a16="http://schemas.microsoft.com/office/drawing/2014/main" id="{546EFF7D-88D7-4580-977F-1DF3DD21F686}"/>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a:extLst>
            <a:ext uri="{FF2B5EF4-FFF2-40B4-BE49-F238E27FC236}">
              <a16:creationId xmlns:a16="http://schemas.microsoft.com/office/drawing/2014/main" id="{4D8BC19E-8410-4424-8C45-33F9C76DA42E}"/>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a:extLst>
            <a:ext uri="{FF2B5EF4-FFF2-40B4-BE49-F238E27FC236}">
              <a16:creationId xmlns:a16="http://schemas.microsoft.com/office/drawing/2014/main" id="{C085A966-FF5B-46AB-BD6B-9E65D1E21A07}"/>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a:extLst>
            <a:ext uri="{FF2B5EF4-FFF2-40B4-BE49-F238E27FC236}">
              <a16:creationId xmlns:a16="http://schemas.microsoft.com/office/drawing/2014/main" id="{8CA26999-B2A7-4119-8B5A-173CE4E17E67}"/>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a:extLst>
            <a:ext uri="{FF2B5EF4-FFF2-40B4-BE49-F238E27FC236}">
              <a16:creationId xmlns:a16="http://schemas.microsoft.com/office/drawing/2014/main" id="{4467B118-7C0D-445C-8C3A-C8C3C5390307}"/>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a:extLst>
            <a:ext uri="{FF2B5EF4-FFF2-40B4-BE49-F238E27FC236}">
              <a16:creationId xmlns:a16="http://schemas.microsoft.com/office/drawing/2014/main" id="{3D2B2B17-FBE4-4F3F-85CF-0896F64A83F3}"/>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a:extLst>
            <a:ext uri="{FF2B5EF4-FFF2-40B4-BE49-F238E27FC236}">
              <a16:creationId xmlns:a16="http://schemas.microsoft.com/office/drawing/2014/main" id="{ADA8F0D5-92BE-48A9-8C96-D02D08316396}"/>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a:extLst>
            <a:ext uri="{FF2B5EF4-FFF2-40B4-BE49-F238E27FC236}">
              <a16:creationId xmlns:a16="http://schemas.microsoft.com/office/drawing/2014/main" id="{63A617F6-ED43-4FD5-9DC5-F9A7B4244E57}"/>
            </a:ext>
          </a:extLst>
        </xdr:cNvPr>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a:extLst>
            <a:ext uri="{FF2B5EF4-FFF2-40B4-BE49-F238E27FC236}">
              <a16:creationId xmlns:a16="http://schemas.microsoft.com/office/drawing/2014/main" id="{C2FEE620-70DD-43D0-82E4-98A3193B4CD8}"/>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a:extLst>
            <a:ext uri="{FF2B5EF4-FFF2-40B4-BE49-F238E27FC236}">
              <a16:creationId xmlns:a16="http://schemas.microsoft.com/office/drawing/2014/main" id="{8CC152EF-BC01-4879-8EB1-1B02EBC8C9F8}"/>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a:extLst>
            <a:ext uri="{FF2B5EF4-FFF2-40B4-BE49-F238E27FC236}">
              <a16:creationId xmlns:a16="http://schemas.microsoft.com/office/drawing/2014/main" id="{377412A4-8F41-433C-A923-10BFA2CC6B6B}"/>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97155</xdr:rowOff>
    </xdr:from>
    <xdr:to>
      <xdr:col>24</xdr:col>
      <xdr:colOff>62865</xdr:colOff>
      <xdr:row>41</xdr:row>
      <xdr:rowOff>28575</xdr:rowOff>
    </xdr:to>
    <xdr:cxnSp macro="">
      <xdr:nvCxnSpPr>
        <xdr:cNvPr id="56" name="直線コネクタ 55">
          <a:extLst>
            <a:ext uri="{FF2B5EF4-FFF2-40B4-BE49-F238E27FC236}">
              <a16:creationId xmlns:a16="http://schemas.microsoft.com/office/drawing/2014/main" id="{B9F91FA3-7E5C-497B-97FF-F2C8A0A6C126}"/>
            </a:ext>
          </a:extLst>
        </xdr:cNvPr>
        <xdr:cNvCxnSpPr/>
      </xdr:nvCxnSpPr>
      <xdr:spPr>
        <a:xfrm flipV="1">
          <a:off x="4634865" y="5755005"/>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32402</xdr:rowOff>
    </xdr:from>
    <xdr:ext cx="405111" cy="259045"/>
    <xdr:sp macro="" textlink="">
      <xdr:nvSpPr>
        <xdr:cNvPr id="57" name="【道路】&#10;有形固定資産減価償却率最小値テキスト">
          <a:extLst>
            <a:ext uri="{FF2B5EF4-FFF2-40B4-BE49-F238E27FC236}">
              <a16:creationId xmlns:a16="http://schemas.microsoft.com/office/drawing/2014/main" id="{FCC22085-F7E7-4510-84C1-2D45151E5962}"/>
            </a:ext>
          </a:extLst>
        </xdr:cNvPr>
        <xdr:cNvSpPr txBox="1"/>
      </xdr:nvSpPr>
      <xdr:spPr>
        <a:xfrm>
          <a:off x="4673600" y="706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28575</xdr:rowOff>
    </xdr:from>
    <xdr:to>
      <xdr:col>24</xdr:col>
      <xdr:colOff>152400</xdr:colOff>
      <xdr:row>41</xdr:row>
      <xdr:rowOff>28575</xdr:rowOff>
    </xdr:to>
    <xdr:cxnSp macro="">
      <xdr:nvCxnSpPr>
        <xdr:cNvPr id="58" name="直線コネクタ 57">
          <a:extLst>
            <a:ext uri="{FF2B5EF4-FFF2-40B4-BE49-F238E27FC236}">
              <a16:creationId xmlns:a16="http://schemas.microsoft.com/office/drawing/2014/main" id="{D74260F5-E173-410C-B31E-791F49938879}"/>
            </a:ext>
          </a:extLst>
        </xdr:cNvPr>
        <xdr:cNvCxnSpPr/>
      </xdr:nvCxnSpPr>
      <xdr:spPr>
        <a:xfrm>
          <a:off x="4546600" y="7058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43832</xdr:rowOff>
    </xdr:from>
    <xdr:ext cx="405111" cy="259045"/>
    <xdr:sp macro="" textlink="">
      <xdr:nvSpPr>
        <xdr:cNvPr id="59" name="【道路】&#10;有形固定資産減価償却率最大値テキスト">
          <a:extLst>
            <a:ext uri="{FF2B5EF4-FFF2-40B4-BE49-F238E27FC236}">
              <a16:creationId xmlns:a16="http://schemas.microsoft.com/office/drawing/2014/main" id="{EB5747E2-4BD3-4817-9DCF-D774C34B62B8}"/>
            </a:ext>
          </a:extLst>
        </xdr:cNvPr>
        <xdr:cNvSpPr txBox="1"/>
      </xdr:nvSpPr>
      <xdr:spPr>
        <a:xfrm>
          <a:off x="4673600" y="5530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97155</xdr:rowOff>
    </xdr:from>
    <xdr:to>
      <xdr:col>24</xdr:col>
      <xdr:colOff>152400</xdr:colOff>
      <xdr:row>33</xdr:row>
      <xdr:rowOff>97155</xdr:rowOff>
    </xdr:to>
    <xdr:cxnSp macro="">
      <xdr:nvCxnSpPr>
        <xdr:cNvPr id="60" name="直線コネクタ 59">
          <a:extLst>
            <a:ext uri="{FF2B5EF4-FFF2-40B4-BE49-F238E27FC236}">
              <a16:creationId xmlns:a16="http://schemas.microsoft.com/office/drawing/2014/main" id="{492661B8-07EA-4F31-B64A-C635EF1E0580}"/>
            </a:ext>
          </a:extLst>
        </xdr:cNvPr>
        <xdr:cNvCxnSpPr/>
      </xdr:nvCxnSpPr>
      <xdr:spPr>
        <a:xfrm>
          <a:off x="4546600" y="5755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34307</xdr:rowOff>
    </xdr:from>
    <xdr:ext cx="405111" cy="259045"/>
    <xdr:sp macro="" textlink="">
      <xdr:nvSpPr>
        <xdr:cNvPr id="61" name="【道路】&#10;有形固定資産減価償却率平均値テキスト">
          <a:extLst>
            <a:ext uri="{FF2B5EF4-FFF2-40B4-BE49-F238E27FC236}">
              <a16:creationId xmlns:a16="http://schemas.microsoft.com/office/drawing/2014/main" id="{D2A29E3E-79FC-474E-8D18-42AA9E09B5C9}"/>
            </a:ext>
          </a:extLst>
        </xdr:cNvPr>
        <xdr:cNvSpPr txBox="1"/>
      </xdr:nvSpPr>
      <xdr:spPr>
        <a:xfrm>
          <a:off x="4673600" y="63779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55880</xdr:rowOff>
    </xdr:from>
    <xdr:to>
      <xdr:col>24</xdr:col>
      <xdr:colOff>114300</xdr:colOff>
      <xdr:row>37</xdr:row>
      <xdr:rowOff>157480</xdr:rowOff>
    </xdr:to>
    <xdr:sp macro="" textlink="">
      <xdr:nvSpPr>
        <xdr:cNvPr id="62" name="フローチャート: 判断 61">
          <a:extLst>
            <a:ext uri="{FF2B5EF4-FFF2-40B4-BE49-F238E27FC236}">
              <a16:creationId xmlns:a16="http://schemas.microsoft.com/office/drawing/2014/main" id="{1CCC5B02-B75B-42DC-9986-0D97CBE804FB}"/>
            </a:ext>
          </a:extLst>
        </xdr:cNvPr>
        <xdr:cNvSpPr/>
      </xdr:nvSpPr>
      <xdr:spPr>
        <a:xfrm>
          <a:off x="4584700" y="639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82550</xdr:rowOff>
    </xdr:from>
    <xdr:to>
      <xdr:col>20</xdr:col>
      <xdr:colOff>38100</xdr:colOff>
      <xdr:row>38</xdr:row>
      <xdr:rowOff>12700</xdr:rowOff>
    </xdr:to>
    <xdr:sp macro="" textlink="">
      <xdr:nvSpPr>
        <xdr:cNvPr id="63" name="フローチャート: 判断 62">
          <a:extLst>
            <a:ext uri="{FF2B5EF4-FFF2-40B4-BE49-F238E27FC236}">
              <a16:creationId xmlns:a16="http://schemas.microsoft.com/office/drawing/2014/main" id="{1DAC448C-4D28-4FEA-841D-998AE348FA16}"/>
            </a:ext>
          </a:extLst>
        </xdr:cNvPr>
        <xdr:cNvSpPr/>
      </xdr:nvSpPr>
      <xdr:spPr>
        <a:xfrm>
          <a:off x="3746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105410</xdr:rowOff>
    </xdr:from>
    <xdr:to>
      <xdr:col>15</xdr:col>
      <xdr:colOff>101600</xdr:colOff>
      <xdr:row>38</xdr:row>
      <xdr:rowOff>35560</xdr:rowOff>
    </xdr:to>
    <xdr:sp macro="" textlink="">
      <xdr:nvSpPr>
        <xdr:cNvPr id="64" name="フローチャート: 判断 63">
          <a:extLst>
            <a:ext uri="{FF2B5EF4-FFF2-40B4-BE49-F238E27FC236}">
              <a16:creationId xmlns:a16="http://schemas.microsoft.com/office/drawing/2014/main" id="{BB0C42C2-A2E8-4252-A2BB-3AEC5CB2A312}"/>
            </a:ext>
          </a:extLst>
        </xdr:cNvPr>
        <xdr:cNvSpPr/>
      </xdr:nvSpPr>
      <xdr:spPr>
        <a:xfrm>
          <a:off x="2857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38735</xdr:rowOff>
    </xdr:from>
    <xdr:to>
      <xdr:col>10</xdr:col>
      <xdr:colOff>165100</xdr:colOff>
      <xdr:row>37</xdr:row>
      <xdr:rowOff>140335</xdr:rowOff>
    </xdr:to>
    <xdr:sp macro="" textlink="">
      <xdr:nvSpPr>
        <xdr:cNvPr id="65" name="フローチャート: 判断 64">
          <a:extLst>
            <a:ext uri="{FF2B5EF4-FFF2-40B4-BE49-F238E27FC236}">
              <a16:creationId xmlns:a16="http://schemas.microsoft.com/office/drawing/2014/main" id="{FF75D075-16B6-4468-A292-CD135997E77B}"/>
            </a:ext>
          </a:extLst>
        </xdr:cNvPr>
        <xdr:cNvSpPr/>
      </xdr:nvSpPr>
      <xdr:spPr>
        <a:xfrm>
          <a:off x="1968500" y="638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2C934337-90AC-4B0A-86F2-2073ED442B08}"/>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F48C6DB5-0714-4569-B92C-15C4B4066C72}"/>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2754B26E-29C9-43BB-937F-F32251E93EE5}"/>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CBB6C083-0081-4307-9001-5D41EF117B1F}"/>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1F015F73-D3EE-4328-953C-3413147162CD}"/>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65405</xdr:rowOff>
    </xdr:from>
    <xdr:to>
      <xdr:col>20</xdr:col>
      <xdr:colOff>38100</xdr:colOff>
      <xdr:row>39</xdr:row>
      <xdr:rowOff>167005</xdr:rowOff>
    </xdr:to>
    <xdr:sp macro="" textlink="">
      <xdr:nvSpPr>
        <xdr:cNvPr id="71" name="楕円 70">
          <a:extLst>
            <a:ext uri="{FF2B5EF4-FFF2-40B4-BE49-F238E27FC236}">
              <a16:creationId xmlns:a16="http://schemas.microsoft.com/office/drawing/2014/main" id="{DDF46D72-0B94-4F0E-A690-A6A9485DFD1C}"/>
            </a:ext>
          </a:extLst>
        </xdr:cNvPr>
        <xdr:cNvSpPr/>
      </xdr:nvSpPr>
      <xdr:spPr>
        <a:xfrm>
          <a:off x="3746500" y="675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36</xdr:row>
      <xdr:rowOff>29227</xdr:rowOff>
    </xdr:from>
    <xdr:ext cx="405111" cy="259045"/>
    <xdr:sp macro="" textlink="">
      <xdr:nvSpPr>
        <xdr:cNvPr id="72" name="n_1aveValue【道路】&#10;有形固定資産減価償却率">
          <a:extLst>
            <a:ext uri="{FF2B5EF4-FFF2-40B4-BE49-F238E27FC236}">
              <a16:creationId xmlns:a16="http://schemas.microsoft.com/office/drawing/2014/main" id="{18CA0D49-9BE0-490E-A297-2FE575BFA28F}"/>
            </a:ext>
          </a:extLst>
        </xdr:cNvPr>
        <xdr:cNvSpPr txBox="1"/>
      </xdr:nvSpPr>
      <xdr:spPr>
        <a:xfrm>
          <a:off x="358204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52087</xdr:rowOff>
    </xdr:from>
    <xdr:ext cx="405111" cy="259045"/>
    <xdr:sp macro="" textlink="">
      <xdr:nvSpPr>
        <xdr:cNvPr id="73" name="n_2aveValue【道路】&#10;有形固定資産減価償却率">
          <a:extLst>
            <a:ext uri="{FF2B5EF4-FFF2-40B4-BE49-F238E27FC236}">
              <a16:creationId xmlns:a16="http://schemas.microsoft.com/office/drawing/2014/main" id="{640FF96D-6618-476D-B1C9-905904F93372}"/>
            </a:ext>
          </a:extLst>
        </xdr:cNvPr>
        <xdr:cNvSpPr txBox="1"/>
      </xdr:nvSpPr>
      <xdr:spPr>
        <a:xfrm>
          <a:off x="2705744" y="622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156862</xdr:rowOff>
    </xdr:from>
    <xdr:ext cx="405111" cy="259045"/>
    <xdr:sp macro="" textlink="">
      <xdr:nvSpPr>
        <xdr:cNvPr id="74" name="n_3aveValue【道路】&#10;有形固定資産減価償却率">
          <a:extLst>
            <a:ext uri="{FF2B5EF4-FFF2-40B4-BE49-F238E27FC236}">
              <a16:creationId xmlns:a16="http://schemas.microsoft.com/office/drawing/2014/main" id="{5018C293-CBF2-4999-B6EE-493922DE88B1}"/>
            </a:ext>
          </a:extLst>
        </xdr:cNvPr>
        <xdr:cNvSpPr txBox="1"/>
      </xdr:nvSpPr>
      <xdr:spPr>
        <a:xfrm>
          <a:off x="1816744" y="615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158132</xdr:rowOff>
    </xdr:from>
    <xdr:ext cx="405111" cy="259045"/>
    <xdr:sp macro="" textlink="">
      <xdr:nvSpPr>
        <xdr:cNvPr id="75" name="n_1mainValue【道路】&#10;有形固定資産減価償却率">
          <a:extLst>
            <a:ext uri="{FF2B5EF4-FFF2-40B4-BE49-F238E27FC236}">
              <a16:creationId xmlns:a16="http://schemas.microsoft.com/office/drawing/2014/main" id="{F0620ED0-3BF3-4892-ADC9-953DC38DCB4F}"/>
            </a:ext>
          </a:extLst>
        </xdr:cNvPr>
        <xdr:cNvSpPr txBox="1"/>
      </xdr:nvSpPr>
      <xdr:spPr>
        <a:xfrm>
          <a:off x="3582044" y="6844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6" name="正方形/長方形 75">
          <a:extLst>
            <a:ext uri="{FF2B5EF4-FFF2-40B4-BE49-F238E27FC236}">
              <a16:creationId xmlns:a16="http://schemas.microsoft.com/office/drawing/2014/main" id="{26F2D552-0A76-4DE9-9949-990DA7FFC4A9}"/>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7" name="正方形/長方形 76">
          <a:extLst>
            <a:ext uri="{FF2B5EF4-FFF2-40B4-BE49-F238E27FC236}">
              <a16:creationId xmlns:a16="http://schemas.microsoft.com/office/drawing/2014/main" id="{4EF6A757-164F-4AA6-928E-38DE3F610A5C}"/>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8" name="正方形/長方形 77">
          <a:extLst>
            <a:ext uri="{FF2B5EF4-FFF2-40B4-BE49-F238E27FC236}">
              <a16:creationId xmlns:a16="http://schemas.microsoft.com/office/drawing/2014/main" id="{0E93E05F-F927-454C-8D10-A2A698B611F9}"/>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9" name="正方形/長方形 78">
          <a:extLst>
            <a:ext uri="{FF2B5EF4-FFF2-40B4-BE49-F238E27FC236}">
              <a16:creationId xmlns:a16="http://schemas.microsoft.com/office/drawing/2014/main" id="{D3651FD3-75AD-4028-A7E7-C9CF427C26F5}"/>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0" name="正方形/長方形 79">
          <a:extLst>
            <a:ext uri="{FF2B5EF4-FFF2-40B4-BE49-F238E27FC236}">
              <a16:creationId xmlns:a16="http://schemas.microsoft.com/office/drawing/2014/main" id="{3F670421-586C-4071-914C-86B8DB4D1099}"/>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1" name="正方形/長方形 80">
          <a:extLst>
            <a:ext uri="{FF2B5EF4-FFF2-40B4-BE49-F238E27FC236}">
              <a16:creationId xmlns:a16="http://schemas.microsoft.com/office/drawing/2014/main" id="{71DC9DEB-96B2-4DB9-9AF0-B202064A67E5}"/>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2" name="正方形/長方形 81">
          <a:extLst>
            <a:ext uri="{FF2B5EF4-FFF2-40B4-BE49-F238E27FC236}">
              <a16:creationId xmlns:a16="http://schemas.microsoft.com/office/drawing/2014/main" id="{B8B7F493-7F1A-4F26-A2F6-7D0E4EC764CC}"/>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3" name="正方形/長方形 82">
          <a:extLst>
            <a:ext uri="{FF2B5EF4-FFF2-40B4-BE49-F238E27FC236}">
              <a16:creationId xmlns:a16="http://schemas.microsoft.com/office/drawing/2014/main" id="{0352B7F9-0C96-46AB-8CF6-685E7D72E12C}"/>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4" name="テキスト ボックス 83">
          <a:extLst>
            <a:ext uri="{FF2B5EF4-FFF2-40B4-BE49-F238E27FC236}">
              <a16:creationId xmlns:a16="http://schemas.microsoft.com/office/drawing/2014/main" id="{47F3B832-76CF-4507-854E-453837293E54}"/>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5" name="直線コネクタ 84">
          <a:extLst>
            <a:ext uri="{FF2B5EF4-FFF2-40B4-BE49-F238E27FC236}">
              <a16:creationId xmlns:a16="http://schemas.microsoft.com/office/drawing/2014/main" id="{D059AB5B-EB70-4137-94C7-A1FCDAB8A6D3}"/>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86" name="直線コネクタ 85">
          <a:extLst>
            <a:ext uri="{FF2B5EF4-FFF2-40B4-BE49-F238E27FC236}">
              <a16:creationId xmlns:a16="http://schemas.microsoft.com/office/drawing/2014/main" id="{9C202543-4DBB-4942-80D0-B38DD1863F03}"/>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87" name="テキスト ボックス 86">
          <a:extLst>
            <a:ext uri="{FF2B5EF4-FFF2-40B4-BE49-F238E27FC236}">
              <a16:creationId xmlns:a16="http://schemas.microsoft.com/office/drawing/2014/main" id="{CF000279-6A3E-4BD9-841F-BA30D9A5AB31}"/>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88" name="直線コネクタ 87">
          <a:extLst>
            <a:ext uri="{FF2B5EF4-FFF2-40B4-BE49-F238E27FC236}">
              <a16:creationId xmlns:a16="http://schemas.microsoft.com/office/drawing/2014/main" id="{5B0CB91F-4D04-4507-BA68-5435B53FC215}"/>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89" name="テキスト ボックス 88">
          <a:extLst>
            <a:ext uri="{FF2B5EF4-FFF2-40B4-BE49-F238E27FC236}">
              <a16:creationId xmlns:a16="http://schemas.microsoft.com/office/drawing/2014/main" id="{4C2CED50-46E0-4282-B78C-413A82FDAFC8}"/>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0" name="直線コネクタ 89">
          <a:extLst>
            <a:ext uri="{FF2B5EF4-FFF2-40B4-BE49-F238E27FC236}">
              <a16:creationId xmlns:a16="http://schemas.microsoft.com/office/drawing/2014/main" id="{873B4BD5-B780-458E-9C50-F9F2B1639E51}"/>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91" name="テキスト ボックス 90">
          <a:extLst>
            <a:ext uri="{FF2B5EF4-FFF2-40B4-BE49-F238E27FC236}">
              <a16:creationId xmlns:a16="http://schemas.microsoft.com/office/drawing/2014/main" id="{EA49A3F8-6977-4610-8DDC-91C4C81C66BD}"/>
            </a:ext>
          </a:extLst>
        </xdr:cNvPr>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2" name="直線コネクタ 91">
          <a:extLst>
            <a:ext uri="{FF2B5EF4-FFF2-40B4-BE49-F238E27FC236}">
              <a16:creationId xmlns:a16="http://schemas.microsoft.com/office/drawing/2014/main" id="{0F33D280-5531-4322-B5D2-B294B12E4E39}"/>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93" name="テキスト ボックス 92">
          <a:extLst>
            <a:ext uri="{FF2B5EF4-FFF2-40B4-BE49-F238E27FC236}">
              <a16:creationId xmlns:a16="http://schemas.microsoft.com/office/drawing/2014/main" id="{D0014382-4749-4DF7-9BF4-83399CE5352D}"/>
            </a:ext>
          </a:extLst>
        </xdr:cNvPr>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4" name="直線コネクタ 93">
          <a:extLst>
            <a:ext uri="{FF2B5EF4-FFF2-40B4-BE49-F238E27FC236}">
              <a16:creationId xmlns:a16="http://schemas.microsoft.com/office/drawing/2014/main" id="{29C62225-8B59-4A73-BB85-2E4780F160FB}"/>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95" name="テキスト ボックス 94">
          <a:extLst>
            <a:ext uri="{FF2B5EF4-FFF2-40B4-BE49-F238E27FC236}">
              <a16:creationId xmlns:a16="http://schemas.microsoft.com/office/drawing/2014/main" id="{41499C22-D40F-4CA8-8C26-C5880C904661}"/>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6" name="【道路】&#10;一人当たり延長グラフ枠">
          <a:extLst>
            <a:ext uri="{FF2B5EF4-FFF2-40B4-BE49-F238E27FC236}">
              <a16:creationId xmlns:a16="http://schemas.microsoft.com/office/drawing/2014/main" id="{CA6FAD86-042E-4379-92AB-6DC4C1A77D8F}"/>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162039</xdr:rowOff>
    </xdr:from>
    <xdr:to>
      <xdr:col>54</xdr:col>
      <xdr:colOff>189865</xdr:colOff>
      <xdr:row>41</xdr:row>
      <xdr:rowOff>123200</xdr:rowOff>
    </xdr:to>
    <xdr:cxnSp macro="">
      <xdr:nvCxnSpPr>
        <xdr:cNvPr id="97" name="直線コネクタ 96">
          <a:extLst>
            <a:ext uri="{FF2B5EF4-FFF2-40B4-BE49-F238E27FC236}">
              <a16:creationId xmlns:a16="http://schemas.microsoft.com/office/drawing/2014/main" id="{F1D993DA-38AF-4AD4-94EA-85E90A8EA6D0}"/>
            </a:ext>
          </a:extLst>
        </xdr:cNvPr>
        <xdr:cNvCxnSpPr/>
      </xdr:nvCxnSpPr>
      <xdr:spPr>
        <a:xfrm flipV="1">
          <a:off x="10476865" y="5819889"/>
          <a:ext cx="0" cy="1332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127027</xdr:rowOff>
    </xdr:from>
    <xdr:ext cx="469744" cy="259045"/>
    <xdr:sp macro="" textlink="">
      <xdr:nvSpPr>
        <xdr:cNvPr id="98" name="【道路】&#10;一人当たり延長最小値テキスト">
          <a:extLst>
            <a:ext uri="{FF2B5EF4-FFF2-40B4-BE49-F238E27FC236}">
              <a16:creationId xmlns:a16="http://schemas.microsoft.com/office/drawing/2014/main" id="{BD0CD372-B47F-4F93-B8E4-C65C4541E4AB}"/>
            </a:ext>
          </a:extLst>
        </xdr:cNvPr>
        <xdr:cNvSpPr txBox="1"/>
      </xdr:nvSpPr>
      <xdr:spPr>
        <a:xfrm>
          <a:off x="10515600" y="7156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123200</xdr:rowOff>
    </xdr:from>
    <xdr:to>
      <xdr:col>55</xdr:col>
      <xdr:colOff>88900</xdr:colOff>
      <xdr:row>41</xdr:row>
      <xdr:rowOff>123200</xdr:rowOff>
    </xdr:to>
    <xdr:cxnSp macro="">
      <xdr:nvCxnSpPr>
        <xdr:cNvPr id="99" name="直線コネクタ 98">
          <a:extLst>
            <a:ext uri="{FF2B5EF4-FFF2-40B4-BE49-F238E27FC236}">
              <a16:creationId xmlns:a16="http://schemas.microsoft.com/office/drawing/2014/main" id="{5AD167F2-C1EA-46B9-8E49-393074E90A50}"/>
            </a:ext>
          </a:extLst>
        </xdr:cNvPr>
        <xdr:cNvCxnSpPr/>
      </xdr:nvCxnSpPr>
      <xdr:spPr>
        <a:xfrm>
          <a:off x="10388600" y="715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108716</xdr:rowOff>
    </xdr:from>
    <xdr:ext cx="534377" cy="259045"/>
    <xdr:sp macro="" textlink="">
      <xdr:nvSpPr>
        <xdr:cNvPr id="100" name="【道路】&#10;一人当たり延長最大値テキスト">
          <a:extLst>
            <a:ext uri="{FF2B5EF4-FFF2-40B4-BE49-F238E27FC236}">
              <a16:creationId xmlns:a16="http://schemas.microsoft.com/office/drawing/2014/main" id="{1AD8A827-A5A8-467A-8E25-1376626CF076}"/>
            </a:ext>
          </a:extLst>
        </xdr:cNvPr>
        <xdr:cNvSpPr txBox="1"/>
      </xdr:nvSpPr>
      <xdr:spPr>
        <a:xfrm>
          <a:off x="10515600" y="559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162039</xdr:rowOff>
    </xdr:from>
    <xdr:to>
      <xdr:col>55</xdr:col>
      <xdr:colOff>88900</xdr:colOff>
      <xdr:row>33</xdr:row>
      <xdr:rowOff>162039</xdr:rowOff>
    </xdr:to>
    <xdr:cxnSp macro="">
      <xdr:nvCxnSpPr>
        <xdr:cNvPr id="101" name="直線コネクタ 100">
          <a:extLst>
            <a:ext uri="{FF2B5EF4-FFF2-40B4-BE49-F238E27FC236}">
              <a16:creationId xmlns:a16="http://schemas.microsoft.com/office/drawing/2014/main" id="{3C47AF34-4B10-4E9C-8DBF-9E7867745B3A}"/>
            </a:ext>
          </a:extLst>
        </xdr:cNvPr>
        <xdr:cNvCxnSpPr/>
      </xdr:nvCxnSpPr>
      <xdr:spPr>
        <a:xfrm>
          <a:off x="10388600" y="5819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82969</xdr:rowOff>
    </xdr:from>
    <xdr:ext cx="469744" cy="259045"/>
    <xdr:sp macro="" textlink="">
      <xdr:nvSpPr>
        <xdr:cNvPr id="102" name="【道路】&#10;一人当たり延長平均値テキスト">
          <a:extLst>
            <a:ext uri="{FF2B5EF4-FFF2-40B4-BE49-F238E27FC236}">
              <a16:creationId xmlns:a16="http://schemas.microsoft.com/office/drawing/2014/main" id="{1DF0BB55-ACDF-4CC5-8CA6-85CCAA8C9547}"/>
            </a:ext>
          </a:extLst>
        </xdr:cNvPr>
        <xdr:cNvSpPr txBox="1"/>
      </xdr:nvSpPr>
      <xdr:spPr>
        <a:xfrm>
          <a:off x="10515600" y="69409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104542</xdr:rowOff>
    </xdr:from>
    <xdr:to>
      <xdr:col>55</xdr:col>
      <xdr:colOff>50800</xdr:colOff>
      <xdr:row>41</xdr:row>
      <xdr:rowOff>34692</xdr:rowOff>
    </xdr:to>
    <xdr:sp macro="" textlink="">
      <xdr:nvSpPr>
        <xdr:cNvPr id="103" name="フローチャート: 判断 102">
          <a:extLst>
            <a:ext uri="{FF2B5EF4-FFF2-40B4-BE49-F238E27FC236}">
              <a16:creationId xmlns:a16="http://schemas.microsoft.com/office/drawing/2014/main" id="{EE933114-33EE-48BC-8E59-9C6579E4EDF7}"/>
            </a:ext>
          </a:extLst>
        </xdr:cNvPr>
        <xdr:cNvSpPr/>
      </xdr:nvSpPr>
      <xdr:spPr>
        <a:xfrm>
          <a:off x="10426700" y="6962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119606</xdr:rowOff>
    </xdr:from>
    <xdr:to>
      <xdr:col>50</xdr:col>
      <xdr:colOff>165100</xdr:colOff>
      <xdr:row>41</xdr:row>
      <xdr:rowOff>49756</xdr:rowOff>
    </xdr:to>
    <xdr:sp macro="" textlink="">
      <xdr:nvSpPr>
        <xdr:cNvPr id="104" name="フローチャート: 判断 103">
          <a:extLst>
            <a:ext uri="{FF2B5EF4-FFF2-40B4-BE49-F238E27FC236}">
              <a16:creationId xmlns:a16="http://schemas.microsoft.com/office/drawing/2014/main" id="{02F55E12-C0C7-4DF7-A426-C6C83E2DC486}"/>
            </a:ext>
          </a:extLst>
        </xdr:cNvPr>
        <xdr:cNvSpPr/>
      </xdr:nvSpPr>
      <xdr:spPr>
        <a:xfrm>
          <a:off x="9588500" y="6977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127424</xdr:rowOff>
    </xdr:from>
    <xdr:to>
      <xdr:col>46</xdr:col>
      <xdr:colOff>38100</xdr:colOff>
      <xdr:row>41</xdr:row>
      <xdr:rowOff>57574</xdr:rowOff>
    </xdr:to>
    <xdr:sp macro="" textlink="">
      <xdr:nvSpPr>
        <xdr:cNvPr id="105" name="フローチャート: 判断 104">
          <a:extLst>
            <a:ext uri="{FF2B5EF4-FFF2-40B4-BE49-F238E27FC236}">
              <a16:creationId xmlns:a16="http://schemas.microsoft.com/office/drawing/2014/main" id="{B8998D6A-9530-48E2-B68C-A58E912A2361}"/>
            </a:ext>
          </a:extLst>
        </xdr:cNvPr>
        <xdr:cNvSpPr/>
      </xdr:nvSpPr>
      <xdr:spPr>
        <a:xfrm>
          <a:off x="8699500" y="6985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122441</xdr:rowOff>
    </xdr:from>
    <xdr:to>
      <xdr:col>41</xdr:col>
      <xdr:colOff>101600</xdr:colOff>
      <xdr:row>41</xdr:row>
      <xdr:rowOff>52591</xdr:rowOff>
    </xdr:to>
    <xdr:sp macro="" textlink="">
      <xdr:nvSpPr>
        <xdr:cNvPr id="106" name="フローチャート: 判断 105">
          <a:extLst>
            <a:ext uri="{FF2B5EF4-FFF2-40B4-BE49-F238E27FC236}">
              <a16:creationId xmlns:a16="http://schemas.microsoft.com/office/drawing/2014/main" id="{450A0B56-5FE1-48ED-AD15-0503490E4BA3}"/>
            </a:ext>
          </a:extLst>
        </xdr:cNvPr>
        <xdr:cNvSpPr/>
      </xdr:nvSpPr>
      <xdr:spPr>
        <a:xfrm>
          <a:off x="7810500" y="6980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7" name="テキスト ボックス 106">
          <a:extLst>
            <a:ext uri="{FF2B5EF4-FFF2-40B4-BE49-F238E27FC236}">
              <a16:creationId xmlns:a16="http://schemas.microsoft.com/office/drawing/2014/main" id="{C41F89CB-2501-4E39-B86B-E6B17AC15403}"/>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8" name="テキスト ボックス 107">
          <a:extLst>
            <a:ext uri="{FF2B5EF4-FFF2-40B4-BE49-F238E27FC236}">
              <a16:creationId xmlns:a16="http://schemas.microsoft.com/office/drawing/2014/main" id="{2FE7B88D-B1B8-4DD5-A9D6-ECFEBDE5F482}"/>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09" name="テキスト ボックス 108">
          <a:extLst>
            <a:ext uri="{FF2B5EF4-FFF2-40B4-BE49-F238E27FC236}">
              <a16:creationId xmlns:a16="http://schemas.microsoft.com/office/drawing/2014/main" id="{A591F7B8-C479-4B7D-AB81-6B8D6DA52EE3}"/>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0" name="テキスト ボックス 109">
          <a:extLst>
            <a:ext uri="{FF2B5EF4-FFF2-40B4-BE49-F238E27FC236}">
              <a16:creationId xmlns:a16="http://schemas.microsoft.com/office/drawing/2014/main" id="{AD7CDD3D-5499-4D02-8413-169A9F83F4AD}"/>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1" name="テキスト ボックス 110">
          <a:extLst>
            <a:ext uri="{FF2B5EF4-FFF2-40B4-BE49-F238E27FC236}">
              <a16:creationId xmlns:a16="http://schemas.microsoft.com/office/drawing/2014/main" id="{844E8B19-84D2-4F6D-B612-ACB60B42A28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57427</xdr:rowOff>
    </xdr:from>
    <xdr:to>
      <xdr:col>50</xdr:col>
      <xdr:colOff>165100</xdr:colOff>
      <xdr:row>41</xdr:row>
      <xdr:rowOff>159027</xdr:rowOff>
    </xdr:to>
    <xdr:sp macro="" textlink="">
      <xdr:nvSpPr>
        <xdr:cNvPr id="112" name="楕円 111">
          <a:extLst>
            <a:ext uri="{FF2B5EF4-FFF2-40B4-BE49-F238E27FC236}">
              <a16:creationId xmlns:a16="http://schemas.microsoft.com/office/drawing/2014/main" id="{B80B97E8-FC1F-4ABD-9E19-6F115B09347A}"/>
            </a:ext>
          </a:extLst>
        </xdr:cNvPr>
        <xdr:cNvSpPr/>
      </xdr:nvSpPr>
      <xdr:spPr>
        <a:xfrm>
          <a:off x="9588500" y="7086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57472</xdr:rowOff>
    </xdr:from>
    <xdr:to>
      <xdr:col>46</xdr:col>
      <xdr:colOff>38100</xdr:colOff>
      <xdr:row>41</xdr:row>
      <xdr:rowOff>159072</xdr:rowOff>
    </xdr:to>
    <xdr:sp macro="" textlink="">
      <xdr:nvSpPr>
        <xdr:cNvPr id="113" name="楕円 112">
          <a:extLst>
            <a:ext uri="{FF2B5EF4-FFF2-40B4-BE49-F238E27FC236}">
              <a16:creationId xmlns:a16="http://schemas.microsoft.com/office/drawing/2014/main" id="{410E11AB-CED8-4C65-8048-98ED2450D51C}"/>
            </a:ext>
          </a:extLst>
        </xdr:cNvPr>
        <xdr:cNvSpPr/>
      </xdr:nvSpPr>
      <xdr:spPr>
        <a:xfrm>
          <a:off x="8699500" y="7086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108227</xdr:rowOff>
    </xdr:from>
    <xdr:to>
      <xdr:col>50</xdr:col>
      <xdr:colOff>114300</xdr:colOff>
      <xdr:row>41</xdr:row>
      <xdr:rowOff>108272</xdr:rowOff>
    </xdr:to>
    <xdr:cxnSp macro="">
      <xdr:nvCxnSpPr>
        <xdr:cNvPr id="114" name="直線コネクタ 113">
          <a:extLst>
            <a:ext uri="{FF2B5EF4-FFF2-40B4-BE49-F238E27FC236}">
              <a16:creationId xmlns:a16="http://schemas.microsoft.com/office/drawing/2014/main" id="{33C73030-2F9B-4A60-9E03-4D33B53C7459}"/>
            </a:ext>
          </a:extLst>
        </xdr:cNvPr>
        <xdr:cNvCxnSpPr/>
      </xdr:nvCxnSpPr>
      <xdr:spPr>
        <a:xfrm flipV="1">
          <a:off x="8750300" y="7137677"/>
          <a:ext cx="889000" cy="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66283</xdr:rowOff>
    </xdr:from>
    <xdr:ext cx="469744" cy="259045"/>
    <xdr:sp macro="" textlink="">
      <xdr:nvSpPr>
        <xdr:cNvPr id="115" name="n_1aveValue【道路】&#10;一人当たり延長">
          <a:extLst>
            <a:ext uri="{FF2B5EF4-FFF2-40B4-BE49-F238E27FC236}">
              <a16:creationId xmlns:a16="http://schemas.microsoft.com/office/drawing/2014/main" id="{99E24C5D-F10B-471A-AC98-ECA46F6C444A}"/>
            </a:ext>
          </a:extLst>
        </xdr:cNvPr>
        <xdr:cNvSpPr txBox="1"/>
      </xdr:nvSpPr>
      <xdr:spPr>
        <a:xfrm>
          <a:off x="9391727" y="6752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74101</xdr:rowOff>
    </xdr:from>
    <xdr:ext cx="469744" cy="259045"/>
    <xdr:sp macro="" textlink="">
      <xdr:nvSpPr>
        <xdr:cNvPr id="116" name="n_2aveValue【道路】&#10;一人当たり延長">
          <a:extLst>
            <a:ext uri="{FF2B5EF4-FFF2-40B4-BE49-F238E27FC236}">
              <a16:creationId xmlns:a16="http://schemas.microsoft.com/office/drawing/2014/main" id="{ECCE685B-A45D-4287-8CDD-5D58DF3850E0}"/>
            </a:ext>
          </a:extLst>
        </xdr:cNvPr>
        <xdr:cNvSpPr txBox="1"/>
      </xdr:nvSpPr>
      <xdr:spPr>
        <a:xfrm>
          <a:off x="8515427" y="6760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69118</xdr:rowOff>
    </xdr:from>
    <xdr:ext cx="469744" cy="259045"/>
    <xdr:sp macro="" textlink="">
      <xdr:nvSpPr>
        <xdr:cNvPr id="117" name="n_3aveValue【道路】&#10;一人当たり延長">
          <a:extLst>
            <a:ext uri="{FF2B5EF4-FFF2-40B4-BE49-F238E27FC236}">
              <a16:creationId xmlns:a16="http://schemas.microsoft.com/office/drawing/2014/main" id="{5E48B174-BE97-43BE-87F4-C84D66C385B5}"/>
            </a:ext>
          </a:extLst>
        </xdr:cNvPr>
        <xdr:cNvSpPr txBox="1"/>
      </xdr:nvSpPr>
      <xdr:spPr>
        <a:xfrm>
          <a:off x="7626427" y="6755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150154</xdr:rowOff>
    </xdr:from>
    <xdr:ext cx="469744" cy="259045"/>
    <xdr:sp macro="" textlink="">
      <xdr:nvSpPr>
        <xdr:cNvPr id="118" name="n_1mainValue【道路】&#10;一人当たり延長">
          <a:extLst>
            <a:ext uri="{FF2B5EF4-FFF2-40B4-BE49-F238E27FC236}">
              <a16:creationId xmlns:a16="http://schemas.microsoft.com/office/drawing/2014/main" id="{9538AF37-BEFB-41D5-9E5C-915CBE871D30}"/>
            </a:ext>
          </a:extLst>
        </xdr:cNvPr>
        <xdr:cNvSpPr txBox="1"/>
      </xdr:nvSpPr>
      <xdr:spPr>
        <a:xfrm>
          <a:off x="9391727" y="7179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150199</xdr:rowOff>
    </xdr:from>
    <xdr:ext cx="469744" cy="259045"/>
    <xdr:sp macro="" textlink="">
      <xdr:nvSpPr>
        <xdr:cNvPr id="119" name="n_2mainValue【道路】&#10;一人当たり延長">
          <a:extLst>
            <a:ext uri="{FF2B5EF4-FFF2-40B4-BE49-F238E27FC236}">
              <a16:creationId xmlns:a16="http://schemas.microsoft.com/office/drawing/2014/main" id="{C82183AB-EBA5-455B-B6B2-6591CFF4E9CE}"/>
            </a:ext>
          </a:extLst>
        </xdr:cNvPr>
        <xdr:cNvSpPr txBox="1"/>
      </xdr:nvSpPr>
      <xdr:spPr>
        <a:xfrm>
          <a:off x="8515427" y="7179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0" name="正方形/長方形 119">
          <a:extLst>
            <a:ext uri="{FF2B5EF4-FFF2-40B4-BE49-F238E27FC236}">
              <a16:creationId xmlns:a16="http://schemas.microsoft.com/office/drawing/2014/main" id="{AFFFF31E-AA33-40E1-97C8-0C10A561F433}"/>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1" name="正方形/長方形 120">
          <a:extLst>
            <a:ext uri="{FF2B5EF4-FFF2-40B4-BE49-F238E27FC236}">
              <a16:creationId xmlns:a16="http://schemas.microsoft.com/office/drawing/2014/main" id="{F99F6BC5-CD1F-4E21-A31E-2E27EEEF869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2" name="正方形/長方形 121">
          <a:extLst>
            <a:ext uri="{FF2B5EF4-FFF2-40B4-BE49-F238E27FC236}">
              <a16:creationId xmlns:a16="http://schemas.microsoft.com/office/drawing/2014/main" id="{EC114C9E-AEE2-47A5-8336-2FEC3B89ECB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3" name="正方形/長方形 122">
          <a:extLst>
            <a:ext uri="{FF2B5EF4-FFF2-40B4-BE49-F238E27FC236}">
              <a16:creationId xmlns:a16="http://schemas.microsoft.com/office/drawing/2014/main" id="{DC8918B2-7A22-4093-BBD4-7FEF5A811C72}"/>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4" name="正方形/長方形 123">
          <a:extLst>
            <a:ext uri="{FF2B5EF4-FFF2-40B4-BE49-F238E27FC236}">
              <a16:creationId xmlns:a16="http://schemas.microsoft.com/office/drawing/2014/main" id="{D66581CD-10C8-4F8A-AE82-593AFAA84A49}"/>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5" name="正方形/長方形 124">
          <a:extLst>
            <a:ext uri="{FF2B5EF4-FFF2-40B4-BE49-F238E27FC236}">
              <a16:creationId xmlns:a16="http://schemas.microsoft.com/office/drawing/2014/main" id="{4089BB0D-538B-487A-AF31-A3F319BB13F8}"/>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6" name="正方形/長方形 125">
          <a:extLst>
            <a:ext uri="{FF2B5EF4-FFF2-40B4-BE49-F238E27FC236}">
              <a16:creationId xmlns:a16="http://schemas.microsoft.com/office/drawing/2014/main" id="{8B31CE35-C7C8-4F81-A996-6D7A85E7D746}"/>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7" name="正方形/長方形 126">
          <a:extLst>
            <a:ext uri="{FF2B5EF4-FFF2-40B4-BE49-F238E27FC236}">
              <a16:creationId xmlns:a16="http://schemas.microsoft.com/office/drawing/2014/main" id="{8375F4AD-4CA3-40E9-A651-78C89B235D9C}"/>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8" name="テキスト ボックス 127">
          <a:extLst>
            <a:ext uri="{FF2B5EF4-FFF2-40B4-BE49-F238E27FC236}">
              <a16:creationId xmlns:a16="http://schemas.microsoft.com/office/drawing/2014/main" id="{5A4392F0-3698-48C0-A924-6145DDA029BD}"/>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9" name="直線コネクタ 128">
          <a:extLst>
            <a:ext uri="{FF2B5EF4-FFF2-40B4-BE49-F238E27FC236}">
              <a16:creationId xmlns:a16="http://schemas.microsoft.com/office/drawing/2014/main" id="{0F07BCA1-E0BC-4877-B19D-48F81023E546}"/>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76200</xdr:rowOff>
    </xdr:from>
    <xdr:to>
      <xdr:col>28</xdr:col>
      <xdr:colOff>114300</xdr:colOff>
      <xdr:row>64</xdr:row>
      <xdr:rowOff>76200</xdr:rowOff>
    </xdr:to>
    <xdr:cxnSp macro="">
      <xdr:nvCxnSpPr>
        <xdr:cNvPr id="130" name="直線コネクタ 129">
          <a:extLst>
            <a:ext uri="{FF2B5EF4-FFF2-40B4-BE49-F238E27FC236}">
              <a16:creationId xmlns:a16="http://schemas.microsoft.com/office/drawing/2014/main" id="{9A325B84-AE19-428D-BE6D-7190CB1C0138}"/>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105427</xdr:rowOff>
    </xdr:from>
    <xdr:ext cx="338939" cy="259045"/>
    <xdr:sp macro="" textlink="">
      <xdr:nvSpPr>
        <xdr:cNvPr id="131" name="テキスト ボックス 130">
          <a:extLst>
            <a:ext uri="{FF2B5EF4-FFF2-40B4-BE49-F238E27FC236}">
              <a16:creationId xmlns:a16="http://schemas.microsoft.com/office/drawing/2014/main" id="{91628E9A-7437-4B5C-BC0D-B813B0158C94}"/>
            </a:ext>
          </a:extLst>
        </xdr:cNvPr>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2" name="直線コネクタ 131">
          <a:extLst>
            <a:ext uri="{FF2B5EF4-FFF2-40B4-BE49-F238E27FC236}">
              <a16:creationId xmlns:a16="http://schemas.microsoft.com/office/drawing/2014/main" id="{D55DB125-952D-4706-B69E-28B61F8B8C5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3" name="テキスト ボックス 132">
          <a:extLst>
            <a:ext uri="{FF2B5EF4-FFF2-40B4-BE49-F238E27FC236}">
              <a16:creationId xmlns:a16="http://schemas.microsoft.com/office/drawing/2014/main" id="{4B75E642-0633-40E8-9FBC-CE7E107F277C}"/>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4" name="直線コネクタ 133">
          <a:extLst>
            <a:ext uri="{FF2B5EF4-FFF2-40B4-BE49-F238E27FC236}">
              <a16:creationId xmlns:a16="http://schemas.microsoft.com/office/drawing/2014/main" id="{9CCD28E7-F378-43B1-96EC-78FC3CC5510A}"/>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5" name="テキスト ボックス 134">
          <a:extLst>
            <a:ext uri="{FF2B5EF4-FFF2-40B4-BE49-F238E27FC236}">
              <a16:creationId xmlns:a16="http://schemas.microsoft.com/office/drawing/2014/main" id="{DAC54689-E595-455F-8989-128FDE3CEAF2}"/>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6" name="直線コネクタ 135">
          <a:extLst>
            <a:ext uri="{FF2B5EF4-FFF2-40B4-BE49-F238E27FC236}">
              <a16:creationId xmlns:a16="http://schemas.microsoft.com/office/drawing/2014/main" id="{A03B0B48-D608-4893-BF13-74C80AC6717B}"/>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37" name="テキスト ボックス 136">
          <a:extLst>
            <a:ext uri="{FF2B5EF4-FFF2-40B4-BE49-F238E27FC236}">
              <a16:creationId xmlns:a16="http://schemas.microsoft.com/office/drawing/2014/main" id="{AA2790EE-EAF4-432A-89FC-A035BF6DE57B}"/>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38" name="直線コネクタ 137">
          <a:extLst>
            <a:ext uri="{FF2B5EF4-FFF2-40B4-BE49-F238E27FC236}">
              <a16:creationId xmlns:a16="http://schemas.microsoft.com/office/drawing/2014/main" id="{0F51F5B1-A032-4DF5-9D74-17ADC64B3B6D}"/>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39" name="テキスト ボックス 138">
          <a:extLst>
            <a:ext uri="{FF2B5EF4-FFF2-40B4-BE49-F238E27FC236}">
              <a16:creationId xmlns:a16="http://schemas.microsoft.com/office/drawing/2014/main" id="{FAD5EED3-69A0-41FD-A341-EA19BABA7468}"/>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0" name="直線コネクタ 139">
          <a:extLst>
            <a:ext uri="{FF2B5EF4-FFF2-40B4-BE49-F238E27FC236}">
              <a16:creationId xmlns:a16="http://schemas.microsoft.com/office/drawing/2014/main" id="{A9418861-0925-4BC3-9636-92C3383C98F4}"/>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1" name="テキスト ボックス 140">
          <a:extLst>
            <a:ext uri="{FF2B5EF4-FFF2-40B4-BE49-F238E27FC236}">
              <a16:creationId xmlns:a16="http://schemas.microsoft.com/office/drawing/2014/main" id="{634761AD-DCD1-41C0-AAB7-395C6F6CDC8E}"/>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2" name="【橋りょう・トンネル】&#10;有形固定資産減価償却率グラフ枠">
          <a:extLst>
            <a:ext uri="{FF2B5EF4-FFF2-40B4-BE49-F238E27FC236}">
              <a16:creationId xmlns:a16="http://schemas.microsoft.com/office/drawing/2014/main" id="{7E07FA3B-E483-46DC-82CF-4BD791570705}"/>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20955</xdr:rowOff>
    </xdr:from>
    <xdr:to>
      <xdr:col>24</xdr:col>
      <xdr:colOff>62865</xdr:colOff>
      <xdr:row>63</xdr:row>
      <xdr:rowOff>24765</xdr:rowOff>
    </xdr:to>
    <xdr:cxnSp macro="">
      <xdr:nvCxnSpPr>
        <xdr:cNvPr id="143" name="直線コネクタ 142">
          <a:extLst>
            <a:ext uri="{FF2B5EF4-FFF2-40B4-BE49-F238E27FC236}">
              <a16:creationId xmlns:a16="http://schemas.microsoft.com/office/drawing/2014/main" id="{5767AC07-6AB7-4779-91D6-017810168BC5}"/>
            </a:ext>
          </a:extLst>
        </xdr:cNvPr>
        <xdr:cNvCxnSpPr/>
      </xdr:nvCxnSpPr>
      <xdr:spPr>
        <a:xfrm flipV="1">
          <a:off x="4634865" y="9622155"/>
          <a:ext cx="0" cy="1203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28592</xdr:rowOff>
    </xdr:from>
    <xdr:ext cx="405111" cy="259045"/>
    <xdr:sp macro="" textlink="">
      <xdr:nvSpPr>
        <xdr:cNvPr id="144" name="【橋りょう・トンネル】&#10;有形固定資産減価償却率最小値テキスト">
          <a:extLst>
            <a:ext uri="{FF2B5EF4-FFF2-40B4-BE49-F238E27FC236}">
              <a16:creationId xmlns:a16="http://schemas.microsoft.com/office/drawing/2014/main" id="{73C6F66F-6C38-49BE-AA89-F6185AD2A80A}"/>
            </a:ext>
          </a:extLst>
        </xdr:cNvPr>
        <xdr:cNvSpPr txBox="1"/>
      </xdr:nvSpPr>
      <xdr:spPr>
        <a:xfrm>
          <a:off x="4673600" y="1082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24765</xdr:rowOff>
    </xdr:from>
    <xdr:to>
      <xdr:col>24</xdr:col>
      <xdr:colOff>152400</xdr:colOff>
      <xdr:row>63</xdr:row>
      <xdr:rowOff>24765</xdr:rowOff>
    </xdr:to>
    <xdr:cxnSp macro="">
      <xdr:nvCxnSpPr>
        <xdr:cNvPr id="145" name="直線コネクタ 144">
          <a:extLst>
            <a:ext uri="{FF2B5EF4-FFF2-40B4-BE49-F238E27FC236}">
              <a16:creationId xmlns:a16="http://schemas.microsoft.com/office/drawing/2014/main" id="{3A84EF85-7D47-4406-8F7A-E70F200D9BB6}"/>
            </a:ext>
          </a:extLst>
        </xdr:cNvPr>
        <xdr:cNvCxnSpPr/>
      </xdr:nvCxnSpPr>
      <xdr:spPr>
        <a:xfrm>
          <a:off x="4546600" y="10826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139082</xdr:rowOff>
    </xdr:from>
    <xdr:ext cx="405111" cy="259045"/>
    <xdr:sp macro="" textlink="">
      <xdr:nvSpPr>
        <xdr:cNvPr id="146" name="【橋りょう・トンネル】&#10;有形固定資産減価償却率最大値テキスト">
          <a:extLst>
            <a:ext uri="{FF2B5EF4-FFF2-40B4-BE49-F238E27FC236}">
              <a16:creationId xmlns:a16="http://schemas.microsoft.com/office/drawing/2014/main" id="{5B92FB0A-0A95-4A35-AD43-7AB109F9E2A9}"/>
            </a:ext>
          </a:extLst>
        </xdr:cNvPr>
        <xdr:cNvSpPr txBox="1"/>
      </xdr:nvSpPr>
      <xdr:spPr>
        <a:xfrm>
          <a:off x="4673600" y="9397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20955</xdr:rowOff>
    </xdr:from>
    <xdr:to>
      <xdr:col>24</xdr:col>
      <xdr:colOff>152400</xdr:colOff>
      <xdr:row>56</xdr:row>
      <xdr:rowOff>20955</xdr:rowOff>
    </xdr:to>
    <xdr:cxnSp macro="">
      <xdr:nvCxnSpPr>
        <xdr:cNvPr id="147" name="直線コネクタ 146">
          <a:extLst>
            <a:ext uri="{FF2B5EF4-FFF2-40B4-BE49-F238E27FC236}">
              <a16:creationId xmlns:a16="http://schemas.microsoft.com/office/drawing/2014/main" id="{39C65505-ED08-44AC-89F1-B023AA38509B}"/>
            </a:ext>
          </a:extLst>
        </xdr:cNvPr>
        <xdr:cNvCxnSpPr/>
      </xdr:nvCxnSpPr>
      <xdr:spPr>
        <a:xfrm>
          <a:off x="4546600" y="9622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106697</xdr:rowOff>
    </xdr:from>
    <xdr:ext cx="405111" cy="259045"/>
    <xdr:sp macro="" textlink="">
      <xdr:nvSpPr>
        <xdr:cNvPr id="148" name="【橋りょう・トンネル】&#10;有形固定資産減価償却率平均値テキスト">
          <a:extLst>
            <a:ext uri="{FF2B5EF4-FFF2-40B4-BE49-F238E27FC236}">
              <a16:creationId xmlns:a16="http://schemas.microsoft.com/office/drawing/2014/main" id="{D73E5D8B-FEF3-47CE-829D-87A361B63BF6}"/>
            </a:ext>
          </a:extLst>
        </xdr:cNvPr>
        <xdr:cNvSpPr txBox="1"/>
      </xdr:nvSpPr>
      <xdr:spPr>
        <a:xfrm>
          <a:off x="4673600" y="9879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128270</xdr:rowOff>
    </xdr:from>
    <xdr:to>
      <xdr:col>24</xdr:col>
      <xdr:colOff>114300</xdr:colOff>
      <xdr:row>58</xdr:row>
      <xdr:rowOff>58420</xdr:rowOff>
    </xdr:to>
    <xdr:sp macro="" textlink="">
      <xdr:nvSpPr>
        <xdr:cNvPr id="149" name="フローチャート: 判断 148">
          <a:extLst>
            <a:ext uri="{FF2B5EF4-FFF2-40B4-BE49-F238E27FC236}">
              <a16:creationId xmlns:a16="http://schemas.microsoft.com/office/drawing/2014/main" id="{1D9DB0CD-F9FE-4F7E-B081-FA91B08B26FA}"/>
            </a:ext>
          </a:extLst>
        </xdr:cNvPr>
        <xdr:cNvSpPr/>
      </xdr:nvSpPr>
      <xdr:spPr>
        <a:xfrm>
          <a:off x="4584700" y="9900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57</xdr:row>
      <xdr:rowOff>154940</xdr:rowOff>
    </xdr:from>
    <xdr:to>
      <xdr:col>20</xdr:col>
      <xdr:colOff>38100</xdr:colOff>
      <xdr:row>58</xdr:row>
      <xdr:rowOff>85090</xdr:rowOff>
    </xdr:to>
    <xdr:sp macro="" textlink="">
      <xdr:nvSpPr>
        <xdr:cNvPr id="150" name="フローチャート: 判断 149">
          <a:extLst>
            <a:ext uri="{FF2B5EF4-FFF2-40B4-BE49-F238E27FC236}">
              <a16:creationId xmlns:a16="http://schemas.microsoft.com/office/drawing/2014/main" id="{9BE06F3E-2B15-484D-8D98-D958A5C6B693}"/>
            </a:ext>
          </a:extLst>
        </xdr:cNvPr>
        <xdr:cNvSpPr/>
      </xdr:nvSpPr>
      <xdr:spPr>
        <a:xfrm>
          <a:off x="3746500" y="992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57</xdr:row>
      <xdr:rowOff>160655</xdr:rowOff>
    </xdr:from>
    <xdr:to>
      <xdr:col>15</xdr:col>
      <xdr:colOff>101600</xdr:colOff>
      <xdr:row>58</xdr:row>
      <xdr:rowOff>90805</xdr:rowOff>
    </xdr:to>
    <xdr:sp macro="" textlink="">
      <xdr:nvSpPr>
        <xdr:cNvPr id="151" name="フローチャート: 判断 150">
          <a:extLst>
            <a:ext uri="{FF2B5EF4-FFF2-40B4-BE49-F238E27FC236}">
              <a16:creationId xmlns:a16="http://schemas.microsoft.com/office/drawing/2014/main" id="{4758CFAA-1BD7-4997-A7CB-745D9FE0B466}"/>
            </a:ext>
          </a:extLst>
        </xdr:cNvPr>
        <xdr:cNvSpPr/>
      </xdr:nvSpPr>
      <xdr:spPr>
        <a:xfrm>
          <a:off x="2857500" y="9933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52070</xdr:rowOff>
    </xdr:from>
    <xdr:to>
      <xdr:col>10</xdr:col>
      <xdr:colOff>165100</xdr:colOff>
      <xdr:row>58</xdr:row>
      <xdr:rowOff>153670</xdr:rowOff>
    </xdr:to>
    <xdr:sp macro="" textlink="">
      <xdr:nvSpPr>
        <xdr:cNvPr id="152" name="フローチャート: 判断 151">
          <a:extLst>
            <a:ext uri="{FF2B5EF4-FFF2-40B4-BE49-F238E27FC236}">
              <a16:creationId xmlns:a16="http://schemas.microsoft.com/office/drawing/2014/main" id="{E5CAA5B7-93A3-4052-B2CE-17CD6C604131}"/>
            </a:ext>
          </a:extLst>
        </xdr:cNvPr>
        <xdr:cNvSpPr/>
      </xdr:nvSpPr>
      <xdr:spPr>
        <a:xfrm>
          <a:off x="1968500" y="999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3" name="テキスト ボックス 152">
          <a:extLst>
            <a:ext uri="{FF2B5EF4-FFF2-40B4-BE49-F238E27FC236}">
              <a16:creationId xmlns:a16="http://schemas.microsoft.com/office/drawing/2014/main" id="{D0B0E428-0E9E-4C17-94D6-7B6C421143AC}"/>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4" name="テキスト ボックス 153">
          <a:extLst>
            <a:ext uri="{FF2B5EF4-FFF2-40B4-BE49-F238E27FC236}">
              <a16:creationId xmlns:a16="http://schemas.microsoft.com/office/drawing/2014/main" id="{441E19E2-33DC-4E41-BE40-CF87E20B0AF6}"/>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5" name="テキスト ボックス 154">
          <a:extLst>
            <a:ext uri="{FF2B5EF4-FFF2-40B4-BE49-F238E27FC236}">
              <a16:creationId xmlns:a16="http://schemas.microsoft.com/office/drawing/2014/main" id="{8761F08F-57A9-4447-A7EA-79C9BFD52F21}"/>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6" name="テキスト ボックス 155">
          <a:extLst>
            <a:ext uri="{FF2B5EF4-FFF2-40B4-BE49-F238E27FC236}">
              <a16:creationId xmlns:a16="http://schemas.microsoft.com/office/drawing/2014/main" id="{EB40D572-055E-4967-AE96-C15365483013}"/>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7" name="テキスト ボックス 156">
          <a:extLst>
            <a:ext uri="{FF2B5EF4-FFF2-40B4-BE49-F238E27FC236}">
              <a16:creationId xmlns:a16="http://schemas.microsoft.com/office/drawing/2014/main" id="{B4AA43C3-6EF9-4267-9E82-99EAD39EDDB9}"/>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86360</xdr:rowOff>
    </xdr:from>
    <xdr:to>
      <xdr:col>20</xdr:col>
      <xdr:colOff>38100</xdr:colOff>
      <xdr:row>60</xdr:row>
      <xdr:rowOff>16510</xdr:rowOff>
    </xdr:to>
    <xdr:sp macro="" textlink="">
      <xdr:nvSpPr>
        <xdr:cNvPr id="158" name="楕円 157">
          <a:extLst>
            <a:ext uri="{FF2B5EF4-FFF2-40B4-BE49-F238E27FC236}">
              <a16:creationId xmlns:a16="http://schemas.microsoft.com/office/drawing/2014/main" id="{861071E1-2F53-4A39-AAB7-8B8AAF5D7B36}"/>
            </a:ext>
          </a:extLst>
        </xdr:cNvPr>
        <xdr:cNvSpPr/>
      </xdr:nvSpPr>
      <xdr:spPr>
        <a:xfrm>
          <a:off x="3746500" y="1020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116840</xdr:rowOff>
    </xdr:from>
    <xdr:to>
      <xdr:col>15</xdr:col>
      <xdr:colOff>101600</xdr:colOff>
      <xdr:row>60</xdr:row>
      <xdr:rowOff>46990</xdr:rowOff>
    </xdr:to>
    <xdr:sp macro="" textlink="">
      <xdr:nvSpPr>
        <xdr:cNvPr id="159" name="楕円 158">
          <a:extLst>
            <a:ext uri="{FF2B5EF4-FFF2-40B4-BE49-F238E27FC236}">
              <a16:creationId xmlns:a16="http://schemas.microsoft.com/office/drawing/2014/main" id="{54F4E375-F6A6-4AF1-85A9-8192B3D4AE09}"/>
            </a:ext>
          </a:extLst>
        </xdr:cNvPr>
        <xdr:cNvSpPr/>
      </xdr:nvSpPr>
      <xdr:spPr>
        <a:xfrm>
          <a:off x="2857500" y="1023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137160</xdr:rowOff>
    </xdr:from>
    <xdr:to>
      <xdr:col>19</xdr:col>
      <xdr:colOff>177800</xdr:colOff>
      <xdr:row>59</xdr:row>
      <xdr:rowOff>167640</xdr:rowOff>
    </xdr:to>
    <xdr:cxnSp macro="">
      <xdr:nvCxnSpPr>
        <xdr:cNvPr id="160" name="直線コネクタ 159">
          <a:extLst>
            <a:ext uri="{FF2B5EF4-FFF2-40B4-BE49-F238E27FC236}">
              <a16:creationId xmlns:a16="http://schemas.microsoft.com/office/drawing/2014/main" id="{0FBA3376-62D7-4258-8161-0A9E2E4DB41D}"/>
            </a:ext>
          </a:extLst>
        </xdr:cNvPr>
        <xdr:cNvCxnSpPr/>
      </xdr:nvCxnSpPr>
      <xdr:spPr>
        <a:xfrm flipV="1">
          <a:off x="2908300" y="1025271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56</xdr:row>
      <xdr:rowOff>101617</xdr:rowOff>
    </xdr:from>
    <xdr:ext cx="405111" cy="259045"/>
    <xdr:sp macro="" textlink="">
      <xdr:nvSpPr>
        <xdr:cNvPr id="161" name="n_1aveValue【橋りょう・トンネル】&#10;有形固定資産減価償却率">
          <a:extLst>
            <a:ext uri="{FF2B5EF4-FFF2-40B4-BE49-F238E27FC236}">
              <a16:creationId xmlns:a16="http://schemas.microsoft.com/office/drawing/2014/main" id="{126E8CCC-E4E8-4AD8-8ACB-A58ED5F07F25}"/>
            </a:ext>
          </a:extLst>
        </xdr:cNvPr>
        <xdr:cNvSpPr txBox="1"/>
      </xdr:nvSpPr>
      <xdr:spPr>
        <a:xfrm>
          <a:off x="3582044" y="970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107332</xdr:rowOff>
    </xdr:from>
    <xdr:ext cx="405111" cy="259045"/>
    <xdr:sp macro="" textlink="">
      <xdr:nvSpPr>
        <xdr:cNvPr id="162" name="n_2aveValue【橋りょう・トンネル】&#10;有形固定資産減価償却率">
          <a:extLst>
            <a:ext uri="{FF2B5EF4-FFF2-40B4-BE49-F238E27FC236}">
              <a16:creationId xmlns:a16="http://schemas.microsoft.com/office/drawing/2014/main" id="{66186E0D-C09E-4AFE-A17A-9F3FC69DECE8}"/>
            </a:ext>
          </a:extLst>
        </xdr:cNvPr>
        <xdr:cNvSpPr txBox="1"/>
      </xdr:nvSpPr>
      <xdr:spPr>
        <a:xfrm>
          <a:off x="2705744" y="970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170197</xdr:rowOff>
    </xdr:from>
    <xdr:ext cx="405111" cy="259045"/>
    <xdr:sp macro="" textlink="">
      <xdr:nvSpPr>
        <xdr:cNvPr id="163" name="n_3aveValue【橋りょう・トンネル】&#10;有形固定資産減価償却率">
          <a:extLst>
            <a:ext uri="{FF2B5EF4-FFF2-40B4-BE49-F238E27FC236}">
              <a16:creationId xmlns:a16="http://schemas.microsoft.com/office/drawing/2014/main" id="{DF8B5458-C064-465A-BEA9-BE8D0CF02413}"/>
            </a:ext>
          </a:extLst>
        </xdr:cNvPr>
        <xdr:cNvSpPr txBox="1"/>
      </xdr:nvSpPr>
      <xdr:spPr>
        <a:xfrm>
          <a:off x="1816744" y="977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7637</xdr:rowOff>
    </xdr:from>
    <xdr:ext cx="405111" cy="259045"/>
    <xdr:sp macro="" textlink="">
      <xdr:nvSpPr>
        <xdr:cNvPr id="164" name="n_1mainValue【橋りょう・トンネル】&#10;有形固定資産減価償却率">
          <a:extLst>
            <a:ext uri="{FF2B5EF4-FFF2-40B4-BE49-F238E27FC236}">
              <a16:creationId xmlns:a16="http://schemas.microsoft.com/office/drawing/2014/main" id="{565196C6-FAED-4CA3-BA3D-6EC2ECF247FE}"/>
            </a:ext>
          </a:extLst>
        </xdr:cNvPr>
        <xdr:cNvSpPr txBox="1"/>
      </xdr:nvSpPr>
      <xdr:spPr>
        <a:xfrm>
          <a:off x="3582044" y="1029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38117</xdr:rowOff>
    </xdr:from>
    <xdr:ext cx="405111" cy="259045"/>
    <xdr:sp macro="" textlink="">
      <xdr:nvSpPr>
        <xdr:cNvPr id="165" name="n_2mainValue【橋りょう・トンネル】&#10;有形固定資産減価償却率">
          <a:extLst>
            <a:ext uri="{FF2B5EF4-FFF2-40B4-BE49-F238E27FC236}">
              <a16:creationId xmlns:a16="http://schemas.microsoft.com/office/drawing/2014/main" id="{B05EFC24-FC30-4E5F-8C07-649FC977363B}"/>
            </a:ext>
          </a:extLst>
        </xdr:cNvPr>
        <xdr:cNvSpPr txBox="1"/>
      </xdr:nvSpPr>
      <xdr:spPr>
        <a:xfrm>
          <a:off x="2705744" y="1032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6" name="正方形/長方形 165">
          <a:extLst>
            <a:ext uri="{FF2B5EF4-FFF2-40B4-BE49-F238E27FC236}">
              <a16:creationId xmlns:a16="http://schemas.microsoft.com/office/drawing/2014/main" id="{9C6F681C-44AF-4FC9-B454-C9F34BF4D2BD}"/>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7" name="正方形/長方形 166">
          <a:extLst>
            <a:ext uri="{FF2B5EF4-FFF2-40B4-BE49-F238E27FC236}">
              <a16:creationId xmlns:a16="http://schemas.microsoft.com/office/drawing/2014/main" id="{48F1EA5A-D447-43BE-988F-AC49649CF70B}"/>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8" name="正方形/長方形 167">
          <a:extLst>
            <a:ext uri="{FF2B5EF4-FFF2-40B4-BE49-F238E27FC236}">
              <a16:creationId xmlns:a16="http://schemas.microsoft.com/office/drawing/2014/main" id="{C00AA08E-6A3C-4FA5-8538-B84B6926DB9B}"/>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9" name="正方形/長方形 168">
          <a:extLst>
            <a:ext uri="{FF2B5EF4-FFF2-40B4-BE49-F238E27FC236}">
              <a16:creationId xmlns:a16="http://schemas.microsoft.com/office/drawing/2014/main" id="{23E7C544-AE02-4513-82F2-62B564199A23}"/>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0" name="正方形/長方形 169">
          <a:extLst>
            <a:ext uri="{FF2B5EF4-FFF2-40B4-BE49-F238E27FC236}">
              <a16:creationId xmlns:a16="http://schemas.microsoft.com/office/drawing/2014/main" id="{28DAFB68-7B1D-4227-B0E8-1C9DB141930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1" name="正方形/長方形 170">
          <a:extLst>
            <a:ext uri="{FF2B5EF4-FFF2-40B4-BE49-F238E27FC236}">
              <a16:creationId xmlns:a16="http://schemas.microsoft.com/office/drawing/2014/main" id="{34B7EB3A-E61D-414E-899E-A1197798FF0B}"/>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2" name="正方形/長方形 171">
          <a:extLst>
            <a:ext uri="{FF2B5EF4-FFF2-40B4-BE49-F238E27FC236}">
              <a16:creationId xmlns:a16="http://schemas.microsoft.com/office/drawing/2014/main" id="{2829279F-8FAE-40CE-9B83-514C187FC941}"/>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3" name="正方形/長方形 172">
          <a:extLst>
            <a:ext uri="{FF2B5EF4-FFF2-40B4-BE49-F238E27FC236}">
              <a16:creationId xmlns:a16="http://schemas.microsoft.com/office/drawing/2014/main" id="{E097B3DC-A12A-4022-9A3E-31103048AA9C}"/>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4" name="テキスト ボックス 173">
          <a:extLst>
            <a:ext uri="{FF2B5EF4-FFF2-40B4-BE49-F238E27FC236}">
              <a16:creationId xmlns:a16="http://schemas.microsoft.com/office/drawing/2014/main" id="{3166B6D5-DCCF-47BD-92EA-CBC2404824BB}"/>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5" name="直線コネクタ 174">
          <a:extLst>
            <a:ext uri="{FF2B5EF4-FFF2-40B4-BE49-F238E27FC236}">
              <a16:creationId xmlns:a16="http://schemas.microsoft.com/office/drawing/2014/main" id="{A6E8977B-6A0F-45E9-9EA5-4B2284D80D1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76" name="直線コネクタ 175">
          <a:extLst>
            <a:ext uri="{FF2B5EF4-FFF2-40B4-BE49-F238E27FC236}">
              <a16:creationId xmlns:a16="http://schemas.microsoft.com/office/drawing/2014/main" id="{5E45658A-9D69-4334-B69E-607000B53813}"/>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77" name="テキスト ボックス 176">
          <a:extLst>
            <a:ext uri="{FF2B5EF4-FFF2-40B4-BE49-F238E27FC236}">
              <a16:creationId xmlns:a16="http://schemas.microsoft.com/office/drawing/2014/main" id="{AFB285F5-84AE-468D-A584-AD2468D374A8}"/>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78" name="直線コネクタ 177">
          <a:extLst>
            <a:ext uri="{FF2B5EF4-FFF2-40B4-BE49-F238E27FC236}">
              <a16:creationId xmlns:a16="http://schemas.microsoft.com/office/drawing/2014/main" id="{3F53A8E6-7B4B-4FD2-8241-ECCCE13BA533}"/>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179" name="テキスト ボックス 178">
          <a:extLst>
            <a:ext uri="{FF2B5EF4-FFF2-40B4-BE49-F238E27FC236}">
              <a16:creationId xmlns:a16="http://schemas.microsoft.com/office/drawing/2014/main" id="{D79B5C0E-9244-4407-B8DF-132E76130678}"/>
            </a:ext>
          </a:extLst>
        </xdr:cNvPr>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80" name="直線コネクタ 179">
          <a:extLst>
            <a:ext uri="{FF2B5EF4-FFF2-40B4-BE49-F238E27FC236}">
              <a16:creationId xmlns:a16="http://schemas.microsoft.com/office/drawing/2014/main" id="{EFD7FB6C-FF95-44EC-91BC-40F7FA8CEDEF}"/>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181" name="テキスト ボックス 180">
          <a:extLst>
            <a:ext uri="{FF2B5EF4-FFF2-40B4-BE49-F238E27FC236}">
              <a16:creationId xmlns:a16="http://schemas.microsoft.com/office/drawing/2014/main" id="{F8495F62-EABD-40B8-B612-44A2D1F0DE4B}"/>
            </a:ext>
          </a:extLst>
        </xdr:cNvPr>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82" name="直線コネクタ 181">
          <a:extLst>
            <a:ext uri="{FF2B5EF4-FFF2-40B4-BE49-F238E27FC236}">
              <a16:creationId xmlns:a16="http://schemas.microsoft.com/office/drawing/2014/main" id="{9E7F28A2-176E-4045-864E-367008C224F5}"/>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183" name="テキスト ボックス 182">
          <a:extLst>
            <a:ext uri="{FF2B5EF4-FFF2-40B4-BE49-F238E27FC236}">
              <a16:creationId xmlns:a16="http://schemas.microsoft.com/office/drawing/2014/main" id="{CB050FC8-CFE9-4B1B-BE5B-C694B675AE95}"/>
            </a:ext>
          </a:extLst>
        </xdr:cNvPr>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4" name="直線コネクタ 183">
          <a:extLst>
            <a:ext uri="{FF2B5EF4-FFF2-40B4-BE49-F238E27FC236}">
              <a16:creationId xmlns:a16="http://schemas.microsoft.com/office/drawing/2014/main" id="{2C4B697B-F0EF-4FF0-8BF1-638E2EA1C725}"/>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185" name="テキスト ボックス 184">
          <a:extLst>
            <a:ext uri="{FF2B5EF4-FFF2-40B4-BE49-F238E27FC236}">
              <a16:creationId xmlns:a16="http://schemas.microsoft.com/office/drawing/2014/main" id="{852CB65A-7C7C-463C-B1FF-DC76F6D99549}"/>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6" name="【橋りょう・トンネル】&#10;一人当たり有形固定資産（償却資産）額グラフ枠">
          <a:extLst>
            <a:ext uri="{FF2B5EF4-FFF2-40B4-BE49-F238E27FC236}">
              <a16:creationId xmlns:a16="http://schemas.microsoft.com/office/drawing/2014/main" id="{0B99FCBF-6F5B-470D-91BA-E551AA84D8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78474</xdr:rowOff>
    </xdr:from>
    <xdr:to>
      <xdr:col>54</xdr:col>
      <xdr:colOff>189865</xdr:colOff>
      <xdr:row>63</xdr:row>
      <xdr:rowOff>167522</xdr:rowOff>
    </xdr:to>
    <xdr:cxnSp macro="">
      <xdr:nvCxnSpPr>
        <xdr:cNvPr id="187" name="直線コネクタ 186">
          <a:extLst>
            <a:ext uri="{FF2B5EF4-FFF2-40B4-BE49-F238E27FC236}">
              <a16:creationId xmlns:a16="http://schemas.microsoft.com/office/drawing/2014/main" id="{BDC8779B-897D-4782-9886-50C12C024F85}"/>
            </a:ext>
          </a:extLst>
        </xdr:cNvPr>
        <xdr:cNvCxnSpPr/>
      </xdr:nvCxnSpPr>
      <xdr:spPr>
        <a:xfrm flipV="1">
          <a:off x="10476865" y="9851124"/>
          <a:ext cx="0" cy="1117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171349</xdr:rowOff>
    </xdr:from>
    <xdr:ext cx="378565" cy="259045"/>
    <xdr:sp macro="" textlink="">
      <xdr:nvSpPr>
        <xdr:cNvPr id="188" name="【橋りょう・トンネル】&#10;一人当たり有形固定資産（償却資産）額最小値テキスト">
          <a:extLst>
            <a:ext uri="{FF2B5EF4-FFF2-40B4-BE49-F238E27FC236}">
              <a16:creationId xmlns:a16="http://schemas.microsoft.com/office/drawing/2014/main" id="{A35B3F59-EB03-4B08-A30B-E7F928F33923}"/>
            </a:ext>
          </a:extLst>
        </xdr:cNvPr>
        <xdr:cNvSpPr txBox="1"/>
      </xdr:nvSpPr>
      <xdr:spPr>
        <a:xfrm>
          <a:off x="10515600" y="109726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167522</xdr:rowOff>
    </xdr:from>
    <xdr:to>
      <xdr:col>55</xdr:col>
      <xdr:colOff>88900</xdr:colOff>
      <xdr:row>63</xdr:row>
      <xdr:rowOff>167522</xdr:rowOff>
    </xdr:to>
    <xdr:cxnSp macro="">
      <xdr:nvCxnSpPr>
        <xdr:cNvPr id="189" name="直線コネクタ 188">
          <a:extLst>
            <a:ext uri="{FF2B5EF4-FFF2-40B4-BE49-F238E27FC236}">
              <a16:creationId xmlns:a16="http://schemas.microsoft.com/office/drawing/2014/main" id="{DEF5C6FB-12DF-414B-9BF4-942F45104020}"/>
            </a:ext>
          </a:extLst>
        </xdr:cNvPr>
        <xdr:cNvCxnSpPr/>
      </xdr:nvCxnSpPr>
      <xdr:spPr>
        <a:xfrm>
          <a:off x="10388600" y="1096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56</xdr:row>
      <xdr:rowOff>25151</xdr:rowOff>
    </xdr:from>
    <xdr:ext cx="599010" cy="259045"/>
    <xdr:sp macro="" textlink="">
      <xdr:nvSpPr>
        <xdr:cNvPr id="190" name="【橋りょう・トンネル】&#10;一人当たり有形固定資産（償却資産）額最大値テキスト">
          <a:extLst>
            <a:ext uri="{FF2B5EF4-FFF2-40B4-BE49-F238E27FC236}">
              <a16:creationId xmlns:a16="http://schemas.microsoft.com/office/drawing/2014/main" id="{7063ACE3-081E-4E67-B5EA-4D223F5621EE}"/>
            </a:ext>
          </a:extLst>
        </xdr:cNvPr>
        <xdr:cNvSpPr txBox="1"/>
      </xdr:nvSpPr>
      <xdr:spPr>
        <a:xfrm>
          <a:off x="10515600" y="9626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78474</xdr:rowOff>
    </xdr:from>
    <xdr:to>
      <xdr:col>55</xdr:col>
      <xdr:colOff>88900</xdr:colOff>
      <xdr:row>57</xdr:row>
      <xdr:rowOff>78474</xdr:rowOff>
    </xdr:to>
    <xdr:cxnSp macro="">
      <xdr:nvCxnSpPr>
        <xdr:cNvPr id="191" name="直線コネクタ 190">
          <a:extLst>
            <a:ext uri="{FF2B5EF4-FFF2-40B4-BE49-F238E27FC236}">
              <a16:creationId xmlns:a16="http://schemas.microsoft.com/office/drawing/2014/main" id="{183FE98A-1984-4386-939D-F149CE245057}"/>
            </a:ext>
          </a:extLst>
        </xdr:cNvPr>
        <xdr:cNvCxnSpPr/>
      </xdr:nvCxnSpPr>
      <xdr:spPr>
        <a:xfrm>
          <a:off x="10388600" y="9851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21435</xdr:rowOff>
    </xdr:from>
    <xdr:ext cx="534377" cy="259045"/>
    <xdr:sp macro="" textlink="">
      <xdr:nvSpPr>
        <xdr:cNvPr id="192" name="【橋りょう・トンネル】&#10;一人当たり有形固定資産（償却資産）額平均値テキスト">
          <a:extLst>
            <a:ext uri="{FF2B5EF4-FFF2-40B4-BE49-F238E27FC236}">
              <a16:creationId xmlns:a16="http://schemas.microsoft.com/office/drawing/2014/main" id="{0FCDDD20-4011-4EFE-9DC7-1389DD6982CC}"/>
            </a:ext>
          </a:extLst>
        </xdr:cNvPr>
        <xdr:cNvSpPr txBox="1"/>
      </xdr:nvSpPr>
      <xdr:spPr>
        <a:xfrm>
          <a:off x="10515600" y="104798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43008</xdr:rowOff>
    </xdr:from>
    <xdr:to>
      <xdr:col>55</xdr:col>
      <xdr:colOff>50800</xdr:colOff>
      <xdr:row>61</xdr:row>
      <xdr:rowOff>144608</xdr:rowOff>
    </xdr:to>
    <xdr:sp macro="" textlink="">
      <xdr:nvSpPr>
        <xdr:cNvPr id="193" name="フローチャート: 判断 192">
          <a:extLst>
            <a:ext uri="{FF2B5EF4-FFF2-40B4-BE49-F238E27FC236}">
              <a16:creationId xmlns:a16="http://schemas.microsoft.com/office/drawing/2014/main" id="{F560B1D6-3F34-44D9-B351-7F73384D3822}"/>
            </a:ext>
          </a:extLst>
        </xdr:cNvPr>
        <xdr:cNvSpPr/>
      </xdr:nvSpPr>
      <xdr:spPr>
        <a:xfrm>
          <a:off x="10426700" y="1050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49656</xdr:rowOff>
    </xdr:from>
    <xdr:to>
      <xdr:col>50</xdr:col>
      <xdr:colOff>165100</xdr:colOff>
      <xdr:row>61</xdr:row>
      <xdr:rowOff>151256</xdr:rowOff>
    </xdr:to>
    <xdr:sp macro="" textlink="">
      <xdr:nvSpPr>
        <xdr:cNvPr id="194" name="フローチャート: 判断 193">
          <a:extLst>
            <a:ext uri="{FF2B5EF4-FFF2-40B4-BE49-F238E27FC236}">
              <a16:creationId xmlns:a16="http://schemas.microsoft.com/office/drawing/2014/main" id="{B892E235-BE1C-4657-B6DF-BAACE46EB5B4}"/>
            </a:ext>
          </a:extLst>
        </xdr:cNvPr>
        <xdr:cNvSpPr/>
      </xdr:nvSpPr>
      <xdr:spPr>
        <a:xfrm>
          <a:off x="9588500" y="1050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38523</xdr:rowOff>
    </xdr:from>
    <xdr:to>
      <xdr:col>46</xdr:col>
      <xdr:colOff>38100</xdr:colOff>
      <xdr:row>61</xdr:row>
      <xdr:rowOff>140123</xdr:rowOff>
    </xdr:to>
    <xdr:sp macro="" textlink="">
      <xdr:nvSpPr>
        <xdr:cNvPr id="195" name="フローチャート: 判断 194">
          <a:extLst>
            <a:ext uri="{FF2B5EF4-FFF2-40B4-BE49-F238E27FC236}">
              <a16:creationId xmlns:a16="http://schemas.microsoft.com/office/drawing/2014/main" id="{570340E8-6A13-42D9-A88A-7C2075220959}"/>
            </a:ext>
          </a:extLst>
        </xdr:cNvPr>
        <xdr:cNvSpPr/>
      </xdr:nvSpPr>
      <xdr:spPr>
        <a:xfrm>
          <a:off x="8699500" y="10496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20843</xdr:rowOff>
    </xdr:from>
    <xdr:to>
      <xdr:col>41</xdr:col>
      <xdr:colOff>101600</xdr:colOff>
      <xdr:row>61</xdr:row>
      <xdr:rowOff>122443</xdr:rowOff>
    </xdr:to>
    <xdr:sp macro="" textlink="">
      <xdr:nvSpPr>
        <xdr:cNvPr id="196" name="フローチャート: 判断 195">
          <a:extLst>
            <a:ext uri="{FF2B5EF4-FFF2-40B4-BE49-F238E27FC236}">
              <a16:creationId xmlns:a16="http://schemas.microsoft.com/office/drawing/2014/main" id="{D20A5487-A5B3-41BA-B9E7-409AE1A347C5}"/>
            </a:ext>
          </a:extLst>
        </xdr:cNvPr>
        <xdr:cNvSpPr/>
      </xdr:nvSpPr>
      <xdr:spPr>
        <a:xfrm>
          <a:off x="7810500" y="1047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7" name="テキスト ボックス 196">
          <a:extLst>
            <a:ext uri="{FF2B5EF4-FFF2-40B4-BE49-F238E27FC236}">
              <a16:creationId xmlns:a16="http://schemas.microsoft.com/office/drawing/2014/main" id="{FC0B7013-E46E-4AF8-A6CB-CFF04BC08974}"/>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8" name="テキスト ボックス 197">
          <a:extLst>
            <a:ext uri="{FF2B5EF4-FFF2-40B4-BE49-F238E27FC236}">
              <a16:creationId xmlns:a16="http://schemas.microsoft.com/office/drawing/2014/main" id="{138EE262-89E9-4C8D-B90D-CE488AE5FF7F}"/>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9" name="テキスト ボックス 198">
          <a:extLst>
            <a:ext uri="{FF2B5EF4-FFF2-40B4-BE49-F238E27FC236}">
              <a16:creationId xmlns:a16="http://schemas.microsoft.com/office/drawing/2014/main" id="{B3EBED55-6D39-4CA5-B244-E01924E0A1F2}"/>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0" name="テキスト ボックス 199">
          <a:extLst>
            <a:ext uri="{FF2B5EF4-FFF2-40B4-BE49-F238E27FC236}">
              <a16:creationId xmlns:a16="http://schemas.microsoft.com/office/drawing/2014/main" id="{DC912643-69CC-4195-B626-B93DBC06860D}"/>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1" name="テキスト ボックス 200">
          <a:extLst>
            <a:ext uri="{FF2B5EF4-FFF2-40B4-BE49-F238E27FC236}">
              <a16:creationId xmlns:a16="http://schemas.microsoft.com/office/drawing/2014/main" id="{8A357CED-D6C0-4EB8-A8E7-AB0596E71791}"/>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157464</xdr:rowOff>
    </xdr:from>
    <xdr:to>
      <xdr:col>50</xdr:col>
      <xdr:colOff>165100</xdr:colOff>
      <xdr:row>63</xdr:row>
      <xdr:rowOff>87614</xdr:rowOff>
    </xdr:to>
    <xdr:sp macro="" textlink="">
      <xdr:nvSpPr>
        <xdr:cNvPr id="202" name="楕円 201">
          <a:extLst>
            <a:ext uri="{FF2B5EF4-FFF2-40B4-BE49-F238E27FC236}">
              <a16:creationId xmlns:a16="http://schemas.microsoft.com/office/drawing/2014/main" id="{4E1412CD-A631-40BA-8867-014D1C22BE6C}"/>
            </a:ext>
          </a:extLst>
        </xdr:cNvPr>
        <xdr:cNvSpPr/>
      </xdr:nvSpPr>
      <xdr:spPr>
        <a:xfrm>
          <a:off x="9588500" y="10787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157821</xdr:rowOff>
    </xdr:from>
    <xdr:to>
      <xdr:col>46</xdr:col>
      <xdr:colOff>38100</xdr:colOff>
      <xdr:row>63</xdr:row>
      <xdr:rowOff>87971</xdr:rowOff>
    </xdr:to>
    <xdr:sp macro="" textlink="">
      <xdr:nvSpPr>
        <xdr:cNvPr id="203" name="楕円 202">
          <a:extLst>
            <a:ext uri="{FF2B5EF4-FFF2-40B4-BE49-F238E27FC236}">
              <a16:creationId xmlns:a16="http://schemas.microsoft.com/office/drawing/2014/main" id="{3639C5DB-DC0A-4C9E-A9B4-28C848BA87D5}"/>
            </a:ext>
          </a:extLst>
        </xdr:cNvPr>
        <xdr:cNvSpPr/>
      </xdr:nvSpPr>
      <xdr:spPr>
        <a:xfrm>
          <a:off x="8699500" y="10787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36814</xdr:rowOff>
    </xdr:from>
    <xdr:to>
      <xdr:col>50</xdr:col>
      <xdr:colOff>114300</xdr:colOff>
      <xdr:row>63</xdr:row>
      <xdr:rowOff>37171</xdr:rowOff>
    </xdr:to>
    <xdr:cxnSp macro="">
      <xdr:nvCxnSpPr>
        <xdr:cNvPr id="204" name="直線コネクタ 203">
          <a:extLst>
            <a:ext uri="{FF2B5EF4-FFF2-40B4-BE49-F238E27FC236}">
              <a16:creationId xmlns:a16="http://schemas.microsoft.com/office/drawing/2014/main" id="{73A5E305-C5D4-4829-914C-4041997B5CCB}"/>
            </a:ext>
          </a:extLst>
        </xdr:cNvPr>
        <xdr:cNvCxnSpPr/>
      </xdr:nvCxnSpPr>
      <xdr:spPr>
        <a:xfrm flipV="1">
          <a:off x="8750300" y="10838164"/>
          <a:ext cx="889000" cy="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59</xdr:row>
      <xdr:rowOff>167783</xdr:rowOff>
    </xdr:from>
    <xdr:ext cx="534377" cy="259045"/>
    <xdr:sp macro="" textlink="">
      <xdr:nvSpPr>
        <xdr:cNvPr id="205" name="n_1aveValue【橋りょう・トンネル】&#10;一人当たり有形固定資産（償却資産）額">
          <a:extLst>
            <a:ext uri="{FF2B5EF4-FFF2-40B4-BE49-F238E27FC236}">
              <a16:creationId xmlns:a16="http://schemas.microsoft.com/office/drawing/2014/main" id="{E83F88B9-418B-4167-BDE1-57E08BEE15E5}"/>
            </a:ext>
          </a:extLst>
        </xdr:cNvPr>
        <xdr:cNvSpPr txBox="1"/>
      </xdr:nvSpPr>
      <xdr:spPr>
        <a:xfrm>
          <a:off x="9359411" y="10283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59</xdr:row>
      <xdr:rowOff>156650</xdr:rowOff>
    </xdr:from>
    <xdr:ext cx="534377" cy="259045"/>
    <xdr:sp macro="" textlink="">
      <xdr:nvSpPr>
        <xdr:cNvPr id="206" name="n_2aveValue【橋りょう・トンネル】&#10;一人当たり有形固定資産（償却資産）額">
          <a:extLst>
            <a:ext uri="{FF2B5EF4-FFF2-40B4-BE49-F238E27FC236}">
              <a16:creationId xmlns:a16="http://schemas.microsoft.com/office/drawing/2014/main" id="{3C436296-26D7-4F43-A87B-476FD00E4CCD}"/>
            </a:ext>
          </a:extLst>
        </xdr:cNvPr>
        <xdr:cNvSpPr txBox="1"/>
      </xdr:nvSpPr>
      <xdr:spPr>
        <a:xfrm>
          <a:off x="8483111" y="10272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59</xdr:row>
      <xdr:rowOff>138970</xdr:rowOff>
    </xdr:from>
    <xdr:ext cx="534377" cy="259045"/>
    <xdr:sp macro="" textlink="">
      <xdr:nvSpPr>
        <xdr:cNvPr id="207" name="n_3aveValue【橋りょう・トンネル】&#10;一人当たり有形固定資産（償却資産）額">
          <a:extLst>
            <a:ext uri="{FF2B5EF4-FFF2-40B4-BE49-F238E27FC236}">
              <a16:creationId xmlns:a16="http://schemas.microsoft.com/office/drawing/2014/main" id="{C934B826-05DA-4125-8FAC-0EB74B005130}"/>
            </a:ext>
          </a:extLst>
        </xdr:cNvPr>
        <xdr:cNvSpPr txBox="1"/>
      </xdr:nvSpPr>
      <xdr:spPr>
        <a:xfrm>
          <a:off x="7594111" y="10254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78741</xdr:rowOff>
    </xdr:from>
    <xdr:ext cx="534377" cy="259045"/>
    <xdr:sp macro="" textlink="">
      <xdr:nvSpPr>
        <xdr:cNvPr id="208" name="n_1mainValue【橋りょう・トンネル】&#10;一人当たり有形固定資産（償却資産）額">
          <a:extLst>
            <a:ext uri="{FF2B5EF4-FFF2-40B4-BE49-F238E27FC236}">
              <a16:creationId xmlns:a16="http://schemas.microsoft.com/office/drawing/2014/main" id="{0DB0FA27-1BB0-41DD-831D-3372B5A12CAB}"/>
            </a:ext>
          </a:extLst>
        </xdr:cNvPr>
        <xdr:cNvSpPr txBox="1"/>
      </xdr:nvSpPr>
      <xdr:spPr>
        <a:xfrm>
          <a:off x="9359411" y="10880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79098</xdr:rowOff>
    </xdr:from>
    <xdr:ext cx="534377" cy="259045"/>
    <xdr:sp macro="" textlink="">
      <xdr:nvSpPr>
        <xdr:cNvPr id="209" name="n_2mainValue【橋りょう・トンネル】&#10;一人当たり有形固定資産（償却資産）額">
          <a:extLst>
            <a:ext uri="{FF2B5EF4-FFF2-40B4-BE49-F238E27FC236}">
              <a16:creationId xmlns:a16="http://schemas.microsoft.com/office/drawing/2014/main" id="{B0E3134B-59A4-40FF-9C3C-383A102EF44B}"/>
            </a:ext>
          </a:extLst>
        </xdr:cNvPr>
        <xdr:cNvSpPr txBox="1"/>
      </xdr:nvSpPr>
      <xdr:spPr>
        <a:xfrm>
          <a:off x="8483111" y="10880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0" name="正方形/長方形 209">
          <a:extLst>
            <a:ext uri="{FF2B5EF4-FFF2-40B4-BE49-F238E27FC236}">
              <a16:creationId xmlns:a16="http://schemas.microsoft.com/office/drawing/2014/main" id="{F5C9F17E-CDE3-4781-849D-4BE560173046}"/>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1" name="正方形/長方形 210">
          <a:extLst>
            <a:ext uri="{FF2B5EF4-FFF2-40B4-BE49-F238E27FC236}">
              <a16:creationId xmlns:a16="http://schemas.microsoft.com/office/drawing/2014/main" id="{D9D2F8FB-E5D3-46A3-BB4B-23114F531898}"/>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2" name="正方形/長方形 211">
          <a:extLst>
            <a:ext uri="{FF2B5EF4-FFF2-40B4-BE49-F238E27FC236}">
              <a16:creationId xmlns:a16="http://schemas.microsoft.com/office/drawing/2014/main" id="{77654BD4-D66D-4693-9737-05EC0D6927A9}"/>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3" name="正方形/長方形 212">
          <a:extLst>
            <a:ext uri="{FF2B5EF4-FFF2-40B4-BE49-F238E27FC236}">
              <a16:creationId xmlns:a16="http://schemas.microsoft.com/office/drawing/2014/main" id="{C178EBF8-E803-4CCE-913A-1AE07E79CA72}"/>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4" name="正方形/長方形 213">
          <a:extLst>
            <a:ext uri="{FF2B5EF4-FFF2-40B4-BE49-F238E27FC236}">
              <a16:creationId xmlns:a16="http://schemas.microsoft.com/office/drawing/2014/main" id="{AC21AB0C-5BEF-413B-9334-88EABD2391B6}"/>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5" name="正方形/長方形 214">
          <a:extLst>
            <a:ext uri="{FF2B5EF4-FFF2-40B4-BE49-F238E27FC236}">
              <a16:creationId xmlns:a16="http://schemas.microsoft.com/office/drawing/2014/main" id="{3A7E28F0-5442-43B7-BA8C-5BD8753F0577}"/>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6" name="正方形/長方形 215">
          <a:extLst>
            <a:ext uri="{FF2B5EF4-FFF2-40B4-BE49-F238E27FC236}">
              <a16:creationId xmlns:a16="http://schemas.microsoft.com/office/drawing/2014/main" id="{81197E29-0043-4FE2-AC61-3EE0CEE75437}"/>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7" name="正方形/長方形 216">
          <a:extLst>
            <a:ext uri="{FF2B5EF4-FFF2-40B4-BE49-F238E27FC236}">
              <a16:creationId xmlns:a16="http://schemas.microsoft.com/office/drawing/2014/main" id="{EC8050FB-36AC-4E17-BA6A-095338BB22A1}"/>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8" name="テキスト ボックス 217">
          <a:extLst>
            <a:ext uri="{FF2B5EF4-FFF2-40B4-BE49-F238E27FC236}">
              <a16:creationId xmlns:a16="http://schemas.microsoft.com/office/drawing/2014/main" id="{44928216-F0B1-47AC-85C8-AE37E77B8715}"/>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9" name="直線コネクタ 218">
          <a:extLst>
            <a:ext uri="{FF2B5EF4-FFF2-40B4-BE49-F238E27FC236}">
              <a16:creationId xmlns:a16="http://schemas.microsoft.com/office/drawing/2014/main" id="{3C1395DD-2A76-47AE-B0A6-4843ED8FF34E}"/>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20" name="テキスト ボックス 219">
          <a:extLst>
            <a:ext uri="{FF2B5EF4-FFF2-40B4-BE49-F238E27FC236}">
              <a16:creationId xmlns:a16="http://schemas.microsoft.com/office/drawing/2014/main" id="{510FB81A-B7BB-4616-852D-6488255F4B1B}"/>
            </a:ext>
          </a:extLst>
        </xdr:cNvPr>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1" name="直線コネクタ 220">
          <a:extLst>
            <a:ext uri="{FF2B5EF4-FFF2-40B4-BE49-F238E27FC236}">
              <a16:creationId xmlns:a16="http://schemas.microsoft.com/office/drawing/2014/main" id="{667A4E9C-C01D-4C27-94B3-D18E99AAC9CC}"/>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22" name="テキスト ボックス 221">
          <a:extLst>
            <a:ext uri="{FF2B5EF4-FFF2-40B4-BE49-F238E27FC236}">
              <a16:creationId xmlns:a16="http://schemas.microsoft.com/office/drawing/2014/main" id="{4401AFCA-ED36-4079-A892-584694BE5E13}"/>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3" name="直線コネクタ 222">
          <a:extLst>
            <a:ext uri="{FF2B5EF4-FFF2-40B4-BE49-F238E27FC236}">
              <a16:creationId xmlns:a16="http://schemas.microsoft.com/office/drawing/2014/main" id="{24481D0C-8050-4200-8732-9A2F3C7E8FD7}"/>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4" name="テキスト ボックス 223">
          <a:extLst>
            <a:ext uri="{FF2B5EF4-FFF2-40B4-BE49-F238E27FC236}">
              <a16:creationId xmlns:a16="http://schemas.microsoft.com/office/drawing/2014/main" id="{813072CE-D2CE-40B7-98C5-6EA7776406C8}"/>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5" name="直線コネクタ 224">
          <a:extLst>
            <a:ext uri="{FF2B5EF4-FFF2-40B4-BE49-F238E27FC236}">
              <a16:creationId xmlns:a16="http://schemas.microsoft.com/office/drawing/2014/main" id="{FA3A19E9-8032-45D4-864A-C4800F12F857}"/>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6" name="テキスト ボックス 225">
          <a:extLst>
            <a:ext uri="{FF2B5EF4-FFF2-40B4-BE49-F238E27FC236}">
              <a16:creationId xmlns:a16="http://schemas.microsoft.com/office/drawing/2014/main" id="{EC97445F-DA51-4ABE-BC2D-D5F01924107D}"/>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27" name="直線コネクタ 226">
          <a:extLst>
            <a:ext uri="{FF2B5EF4-FFF2-40B4-BE49-F238E27FC236}">
              <a16:creationId xmlns:a16="http://schemas.microsoft.com/office/drawing/2014/main" id="{FCEF5B9F-A8AD-44AB-AEAC-EB457AB160F2}"/>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28" name="テキスト ボックス 227">
          <a:extLst>
            <a:ext uri="{FF2B5EF4-FFF2-40B4-BE49-F238E27FC236}">
              <a16:creationId xmlns:a16="http://schemas.microsoft.com/office/drawing/2014/main" id="{77354B21-EFDC-4B8D-93FA-B221AA3E1874}"/>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29" name="直線コネクタ 228">
          <a:extLst>
            <a:ext uri="{FF2B5EF4-FFF2-40B4-BE49-F238E27FC236}">
              <a16:creationId xmlns:a16="http://schemas.microsoft.com/office/drawing/2014/main" id="{06B7D356-6B2A-4D76-99B0-AE49D5F1D22D}"/>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30" name="テキスト ボックス 229">
          <a:extLst>
            <a:ext uri="{FF2B5EF4-FFF2-40B4-BE49-F238E27FC236}">
              <a16:creationId xmlns:a16="http://schemas.microsoft.com/office/drawing/2014/main" id="{5524908C-DF0A-4238-8CCD-8B6E53BB30B9}"/>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1" name="直線コネクタ 230">
          <a:extLst>
            <a:ext uri="{FF2B5EF4-FFF2-40B4-BE49-F238E27FC236}">
              <a16:creationId xmlns:a16="http://schemas.microsoft.com/office/drawing/2014/main" id="{1C4C8BAB-C981-4A6D-AFD7-30C5FDF26D89}"/>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32" name="テキスト ボックス 231">
          <a:extLst>
            <a:ext uri="{FF2B5EF4-FFF2-40B4-BE49-F238E27FC236}">
              <a16:creationId xmlns:a16="http://schemas.microsoft.com/office/drawing/2014/main" id="{8030364F-3D3E-4A1C-A1ED-0FB6F5C9430C}"/>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3" name="【公営住宅】&#10;有形固定資産減価償却率グラフ枠">
          <a:extLst>
            <a:ext uri="{FF2B5EF4-FFF2-40B4-BE49-F238E27FC236}">
              <a16:creationId xmlns:a16="http://schemas.microsoft.com/office/drawing/2014/main" id="{D877709C-C56C-4E4C-A67F-86BD0BFD4E23}"/>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144780</xdr:rowOff>
    </xdr:from>
    <xdr:to>
      <xdr:col>24</xdr:col>
      <xdr:colOff>62865</xdr:colOff>
      <xdr:row>86</xdr:row>
      <xdr:rowOff>91439</xdr:rowOff>
    </xdr:to>
    <xdr:cxnSp macro="">
      <xdr:nvCxnSpPr>
        <xdr:cNvPr id="234" name="直線コネクタ 233">
          <a:extLst>
            <a:ext uri="{FF2B5EF4-FFF2-40B4-BE49-F238E27FC236}">
              <a16:creationId xmlns:a16="http://schemas.microsoft.com/office/drawing/2014/main" id="{6F3E6CFE-31FE-47F8-A063-AB0FA7F94C4A}"/>
            </a:ext>
          </a:extLst>
        </xdr:cNvPr>
        <xdr:cNvCxnSpPr/>
      </xdr:nvCxnSpPr>
      <xdr:spPr>
        <a:xfrm flipV="1">
          <a:off x="4634865" y="13346430"/>
          <a:ext cx="0" cy="1489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95266</xdr:rowOff>
    </xdr:from>
    <xdr:ext cx="405111" cy="259045"/>
    <xdr:sp macro="" textlink="">
      <xdr:nvSpPr>
        <xdr:cNvPr id="235" name="【公営住宅】&#10;有形固定資産減価償却率最小値テキスト">
          <a:extLst>
            <a:ext uri="{FF2B5EF4-FFF2-40B4-BE49-F238E27FC236}">
              <a16:creationId xmlns:a16="http://schemas.microsoft.com/office/drawing/2014/main" id="{6A74611D-9720-47AA-87F6-D48DD2F7D0E0}"/>
            </a:ext>
          </a:extLst>
        </xdr:cNvPr>
        <xdr:cNvSpPr txBox="1"/>
      </xdr:nvSpPr>
      <xdr:spPr>
        <a:xfrm>
          <a:off x="4673600" y="1483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91439</xdr:rowOff>
    </xdr:from>
    <xdr:to>
      <xdr:col>24</xdr:col>
      <xdr:colOff>152400</xdr:colOff>
      <xdr:row>86</xdr:row>
      <xdr:rowOff>91439</xdr:rowOff>
    </xdr:to>
    <xdr:cxnSp macro="">
      <xdr:nvCxnSpPr>
        <xdr:cNvPr id="236" name="直線コネクタ 235">
          <a:extLst>
            <a:ext uri="{FF2B5EF4-FFF2-40B4-BE49-F238E27FC236}">
              <a16:creationId xmlns:a16="http://schemas.microsoft.com/office/drawing/2014/main" id="{47A42ACF-B43F-4192-86E0-E3EC11B70F7F}"/>
            </a:ext>
          </a:extLst>
        </xdr:cNvPr>
        <xdr:cNvCxnSpPr/>
      </xdr:nvCxnSpPr>
      <xdr:spPr>
        <a:xfrm>
          <a:off x="4546600" y="1483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91457</xdr:rowOff>
    </xdr:from>
    <xdr:ext cx="405111" cy="259045"/>
    <xdr:sp macro="" textlink="">
      <xdr:nvSpPr>
        <xdr:cNvPr id="237" name="【公営住宅】&#10;有形固定資産減価償却率最大値テキスト">
          <a:extLst>
            <a:ext uri="{FF2B5EF4-FFF2-40B4-BE49-F238E27FC236}">
              <a16:creationId xmlns:a16="http://schemas.microsoft.com/office/drawing/2014/main" id="{AD970DFB-AF4C-4A4F-B75C-536F4565E4DF}"/>
            </a:ext>
          </a:extLst>
        </xdr:cNvPr>
        <xdr:cNvSpPr txBox="1"/>
      </xdr:nvSpPr>
      <xdr:spPr>
        <a:xfrm>
          <a:off x="4673600" y="1312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144780</xdr:rowOff>
    </xdr:from>
    <xdr:to>
      <xdr:col>24</xdr:col>
      <xdr:colOff>152400</xdr:colOff>
      <xdr:row>77</xdr:row>
      <xdr:rowOff>144780</xdr:rowOff>
    </xdr:to>
    <xdr:cxnSp macro="">
      <xdr:nvCxnSpPr>
        <xdr:cNvPr id="238" name="直線コネクタ 237">
          <a:extLst>
            <a:ext uri="{FF2B5EF4-FFF2-40B4-BE49-F238E27FC236}">
              <a16:creationId xmlns:a16="http://schemas.microsoft.com/office/drawing/2014/main" id="{A0021253-B5D0-42F6-B06D-03494AEDCD92}"/>
            </a:ext>
          </a:extLst>
        </xdr:cNvPr>
        <xdr:cNvCxnSpPr/>
      </xdr:nvCxnSpPr>
      <xdr:spPr>
        <a:xfrm>
          <a:off x="4546600" y="1334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129557</xdr:rowOff>
    </xdr:from>
    <xdr:ext cx="405111" cy="259045"/>
    <xdr:sp macro="" textlink="">
      <xdr:nvSpPr>
        <xdr:cNvPr id="239" name="【公営住宅】&#10;有形固定資産減価償却率平均値テキスト">
          <a:extLst>
            <a:ext uri="{FF2B5EF4-FFF2-40B4-BE49-F238E27FC236}">
              <a16:creationId xmlns:a16="http://schemas.microsoft.com/office/drawing/2014/main" id="{4073C6C8-4560-40C8-ACE3-A1E08D2F1769}"/>
            </a:ext>
          </a:extLst>
        </xdr:cNvPr>
        <xdr:cNvSpPr txBox="1"/>
      </xdr:nvSpPr>
      <xdr:spPr>
        <a:xfrm>
          <a:off x="4673600" y="138455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151130</xdr:rowOff>
    </xdr:from>
    <xdr:to>
      <xdr:col>24</xdr:col>
      <xdr:colOff>114300</xdr:colOff>
      <xdr:row>81</xdr:row>
      <xdr:rowOff>81280</xdr:rowOff>
    </xdr:to>
    <xdr:sp macro="" textlink="">
      <xdr:nvSpPr>
        <xdr:cNvPr id="240" name="フローチャート: 判断 239">
          <a:extLst>
            <a:ext uri="{FF2B5EF4-FFF2-40B4-BE49-F238E27FC236}">
              <a16:creationId xmlns:a16="http://schemas.microsoft.com/office/drawing/2014/main" id="{D44D1937-102A-4B14-A8A4-852911A60A6D}"/>
            </a:ext>
          </a:extLst>
        </xdr:cNvPr>
        <xdr:cNvSpPr/>
      </xdr:nvSpPr>
      <xdr:spPr>
        <a:xfrm>
          <a:off x="4584700" y="1386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67311</xdr:rowOff>
    </xdr:from>
    <xdr:to>
      <xdr:col>20</xdr:col>
      <xdr:colOff>38100</xdr:colOff>
      <xdr:row>81</xdr:row>
      <xdr:rowOff>168911</xdr:rowOff>
    </xdr:to>
    <xdr:sp macro="" textlink="">
      <xdr:nvSpPr>
        <xdr:cNvPr id="241" name="フローチャート: 判断 240">
          <a:extLst>
            <a:ext uri="{FF2B5EF4-FFF2-40B4-BE49-F238E27FC236}">
              <a16:creationId xmlns:a16="http://schemas.microsoft.com/office/drawing/2014/main" id="{402A0B83-D3FF-4C04-B391-870C14AF95DF}"/>
            </a:ext>
          </a:extLst>
        </xdr:cNvPr>
        <xdr:cNvSpPr/>
      </xdr:nvSpPr>
      <xdr:spPr>
        <a:xfrm>
          <a:off x="3746500" y="1395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105411</xdr:rowOff>
    </xdr:from>
    <xdr:to>
      <xdr:col>15</xdr:col>
      <xdr:colOff>101600</xdr:colOff>
      <xdr:row>82</xdr:row>
      <xdr:rowOff>35561</xdr:rowOff>
    </xdr:to>
    <xdr:sp macro="" textlink="">
      <xdr:nvSpPr>
        <xdr:cNvPr id="242" name="フローチャート: 判断 241">
          <a:extLst>
            <a:ext uri="{FF2B5EF4-FFF2-40B4-BE49-F238E27FC236}">
              <a16:creationId xmlns:a16="http://schemas.microsoft.com/office/drawing/2014/main" id="{C98E75D5-9CE0-4A51-BAFA-31DA93D7520E}"/>
            </a:ext>
          </a:extLst>
        </xdr:cNvPr>
        <xdr:cNvSpPr/>
      </xdr:nvSpPr>
      <xdr:spPr>
        <a:xfrm>
          <a:off x="2857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139700</xdr:rowOff>
    </xdr:from>
    <xdr:to>
      <xdr:col>10</xdr:col>
      <xdr:colOff>165100</xdr:colOff>
      <xdr:row>82</xdr:row>
      <xdr:rowOff>69850</xdr:rowOff>
    </xdr:to>
    <xdr:sp macro="" textlink="">
      <xdr:nvSpPr>
        <xdr:cNvPr id="243" name="フローチャート: 判断 242">
          <a:extLst>
            <a:ext uri="{FF2B5EF4-FFF2-40B4-BE49-F238E27FC236}">
              <a16:creationId xmlns:a16="http://schemas.microsoft.com/office/drawing/2014/main" id="{03DB81F5-E3F3-4DCE-AF10-D1CDADAC62C2}"/>
            </a:ext>
          </a:extLst>
        </xdr:cNvPr>
        <xdr:cNvSpPr/>
      </xdr:nvSpPr>
      <xdr:spPr>
        <a:xfrm>
          <a:off x="1968500" y="1402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4" name="テキスト ボックス 243">
          <a:extLst>
            <a:ext uri="{FF2B5EF4-FFF2-40B4-BE49-F238E27FC236}">
              <a16:creationId xmlns:a16="http://schemas.microsoft.com/office/drawing/2014/main" id="{AC58990D-5A61-40A7-8575-107AC7B8B6D8}"/>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5" name="テキスト ボックス 244">
          <a:extLst>
            <a:ext uri="{FF2B5EF4-FFF2-40B4-BE49-F238E27FC236}">
              <a16:creationId xmlns:a16="http://schemas.microsoft.com/office/drawing/2014/main" id="{10E81C3C-80B6-4385-888C-EB951C9E7C35}"/>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6" name="テキスト ボックス 245">
          <a:extLst>
            <a:ext uri="{FF2B5EF4-FFF2-40B4-BE49-F238E27FC236}">
              <a16:creationId xmlns:a16="http://schemas.microsoft.com/office/drawing/2014/main" id="{DCE6CADC-F5B5-4B55-9200-FBE1EFC43FFD}"/>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7" name="テキスト ボックス 246">
          <a:extLst>
            <a:ext uri="{FF2B5EF4-FFF2-40B4-BE49-F238E27FC236}">
              <a16:creationId xmlns:a16="http://schemas.microsoft.com/office/drawing/2014/main" id="{C4DF06D7-F2DA-4B9A-8E04-D0027CBB747F}"/>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8" name="テキスト ボックス 247">
          <a:extLst>
            <a:ext uri="{FF2B5EF4-FFF2-40B4-BE49-F238E27FC236}">
              <a16:creationId xmlns:a16="http://schemas.microsoft.com/office/drawing/2014/main" id="{8A92307C-821F-4E70-81EC-D99BE881C7D4}"/>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116839</xdr:rowOff>
    </xdr:from>
    <xdr:to>
      <xdr:col>20</xdr:col>
      <xdr:colOff>38100</xdr:colOff>
      <xdr:row>87</xdr:row>
      <xdr:rowOff>46989</xdr:rowOff>
    </xdr:to>
    <xdr:sp macro="" textlink="">
      <xdr:nvSpPr>
        <xdr:cNvPr id="249" name="楕円 248">
          <a:extLst>
            <a:ext uri="{FF2B5EF4-FFF2-40B4-BE49-F238E27FC236}">
              <a16:creationId xmlns:a16="http://schemas.microsoft.com/office/drawing/2014/main" id="{9127687F-BCA8-4D70-8223-E523FE501CF0}"/>
            </a:ext>
          </a:extLst>
        </xdr:cNvPr>
        <xdr:cNvSpPr/>
      </xdr:nvSpPr>
      <xdr:spPr>
        <a:xfrm>
          <a:off x="3746500" y="14861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86</xdr:row>
      <xdr:rowOff>17780</xdr:rowOff>
    </xdr:from>
    <xdr:to>
      <xdr:col>15</xdr:col>
      <xdr:colOff>101600</xdr:colOff>
      <xdr:row>86</xdr:row>
      <xdr:rowOff>119380</xdr:rowOff>
    </xdr:to>
    <xdr:sp macro="" textlink="">
      <xdr:nvSpPr>
        <xdr:cNvPr id="250" name="楕円 249">
          <a:extLst>
            <a:ext uri="{FF2B5EF4-FFF2-40B4-BE49-F238E27FC236}">
              <a16:creationId xmlns:a16="http://schemas.microsoft.com/office/drawing/2014/main" id="{030D3A61-3067-422B-8F7E-1F69398C6B48}"/>
            </a:ext>
          </a:extLst>
        </xdr:cNvPr>
        <xdr:cNvSpPr/>
      </xdr:nvSpPr>
      <xdr:spPr>
        <a:xfrm>
          <a:off x="2857500" y="1476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68580</xdr:rowOff>
    </xdr:from>
    <xdr:to>
      <xdr:col>19</xdr:col>
      <xdr:colOff>177800</xdr:colOff>
      <xdr:row>86</xdr:row>
      <xdr:rowOff>167639</xdr:rowOff>
    </xdr:to>
    <xdr:cxnSp macro="">
      <xdr:nvCxnSpPr>
        <xdr:cNvPr id="251" name="直線コネクタ 250">
          <a:extLst>
            <a:ext uri="{FF2B5EF4-FFF2-40B4-BE49-F238E27FC236}">
              <a16:creationId xmlns:a16="http://schemas.microsoft.com/office/drawing/2014/main" id="{B3C07436-446C-4C93-A428-CFD5C233949D}"/>
            </a:ext>
          </a:extLst>
        </xdr:cNvPr>
        <xdr:cNvCxnSpPr/>
      </xdr:nvCxnSpPr>
      <xdr:spPr>
        <a:xfrm>
          <a:off x="2908300" y="14813280"/>
          <a:ext cx="88900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13988</xdr:rowOff>
    </xdr:from>
    <xdr:ext cx="405111" cy="259045"/>
    <xdr:sp macro="" textlink="">
      <xdr:nvSpPr>
        <xdr:cNvPr id="252" name="n_1aveValue【公営住宅】&#10;有形固定資産減価償却率">
          <a:extLst>
            <a:ext uri="{FF2B5EF4-FFF2-40B4-BE49-F238E27FC236}">
              <a16:creationId xmlns:a16="http://schemas.microsoft.com/office/drawing/2014/main" id="{3BADBCD4-822C-4476-92A5-08D7C168BA92}"/>
            </a:ext>
          </a:extLst>
        </xdr:cNvPr>
        <xdr:cNvSpPr txBox="1"/>
      </xdr:nvSpPr>
      <xdr:spPr>
        <a:xfrm>
          <a:off x="3582044" y="1372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52088</xdr:rowOff>
    </xdr:from>
    <xdr:ext cx="405111" cy="259045"/>
    <xdr:sp macro="" textlink="">
      <xdr:nvSpPr>
        <xdr:cNvPr id="253" name="n_2aveValue【公営住宅】&#10;有形固定資産減価償却率">
          <a:extLst>
            <a:ext uri="{FF2B5EF4-FFF2-40B4-BE49-F238E27FC236}">
              <a16:creationId xmlns:a16="http://schemas.microsoft.com/office/drawing/2014/main" id="{5831DF01-4865-4E9C-9FC7-7AED4A1B5B04}"/>
            </a:ext>
          </a:extLst>
        </xdr:cNvPr>
        <xdr:cNvSpPr txBox="1"/>
      </xdr:nvSpPr>
      <xdr:spPr>
        <a:xfrm>
          <a:off x="2705744"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86377</xdr:rowOff>
    </xdr:from>
    <xdr:ext cx="405111" cy="259045"/>
    <xdr:sp macro="" textlink="">
      <xdr:nvSpPr>
        <xdr:cNvPr id="254" name="n_3aveValue【公営住宅】&#10;有形固定資産減価償却率">
          <a:extLst>
            <a:ext uri="{FF2B5EF4-FFF2-40B4-BE49-F238E27FC236}">
              <a16:creationId xmlns:a16="http://schemas.microsoft.com/office/drawing/2014/main" id="{8DF5115F-625C-4F7F-9718-13C09F2AE51D}"/>
            </a:ext>
          </a:extLst>
        </xdr:cNvPr>
        <xdr:cNvSpPr txBox="1"/>
      </xdr:nvSpPr>
      <xdr:spPr>
        <a:xfrm>
          <a:off x="1816744" y="1380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87</xdr:row>
      <xdr:rowOff>38116</xdr:rowOff>
    </xdr:from>
    <xdr:ext cx="405111" cy="259045"/>
    <xdr:sp macro="" textlink="">
      <xdr:nvSpPr>
        <xdr:cNvPr id="255" name="n_1mainValue【公営住宅】&#10;有形固定資産減価償却率">
          <a:extLst>
            <a:ext uri="{FF2B5EF4-FFF2-40B4-BE49-F238E27FC236}">
              <a16:creationId xmlns:a16="http://schemas.microsoft.com/office/drawing/2014/main" id="{10C5C84B-4862-4A7D-8036-9B76F3D1B664}"/>
            </a:ext>
          </a:extLst>
        </xdr:cNvPr>
        <xdr:cNvSpPr txBox="1"/>
      </xdr:nvSpPr>
      <xdr:spPr>
        <a:xfrm>
          <a:off x="3582044" y="14954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110507</xdr:rowOff>
    </xdr:from>
    <xdr:ext cx="405111" cy="259045"/>
    <xdr:sp macro="" textlink="">
      <xdr:nvSpPr>
        <xdr:cNvPr id="256" name="n_2mainValue【公営住宅】&#10;有形固定資産減価償却率">
          <a:extLst>
            <a:ext uri="{FF2B5EF4-FFF2-40B4-BE49-F238E27FC236}">
              <a16:creationId xmlns:a16="http://schemas.microsoft.com/office/drawing/2014/main" id="{69E215E5-E3A9-474B-8ECC-7B6927D26F6D}"/>
            </a:ext>
          </a:extLst>
        </xdr:cNvPr>
        <xdr:cNvSpPr txBox="1"/>
      </xdr:nvSpPr>
      <xdr:spPr>
        <a:xfrm>
          <a:off x="2705744" y="1485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7" name="正方形/長方形 256">
          <a:extLst>
            <a:ext uri="{FF2B5EF4-FFF2-40B4-BE49-F238E27FC236}">
              <a16:creationId xmlns:a16="http://schemas.microsoft.com/office/drawing/2014/main" id="{D7D3DCB9-E241-4D08-8F03-0CAA8371CC1D}"/>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8" name="正方形/長方形 257">
          <a:extLst>
            <a:ext uri="{FF2B5EF4-FFF2-40B4-BE49-F238E27FC236}">
              <a16:creationId xmlns:a16="http://schemas.microsoft.com/office/drawing/2014/main" id="{245DFE42-B57E-4523-87D5-1E342B4A8323}"/>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9" name="正方形/長方形 258">
          <a:extLst>
            <a:ext uri="{FF2B5EF4-FFF2-40B4-BE49-F238E27FC236}">
              <a16:creationId xmlns:a16="http://schemas.microsoft.com/office/drawing/2014/main" id="{2C5E6FAA-6A47-426D-99A7-652F84B539DD}"/>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0" name="正方形/長方形 259">
          <a:extLst>
            <a:ext uri="{FF2B5EF4-FFF2-40B4-BE49-F238E27FC236}">
              <a16:creationId xmlns:a16="http://schemas.microsoft.com/office/drawing/2014/main" id="{820B7A4E-8EED-4F43-B418-46716182AC56}"/>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1" name="正方形/長方形 260">
          <a:extLst>
            <a:ext uri="{FF2B5EF4-FFF2-40B4-BE49-F238E27FC236}">
              <a16:creationId xmlns:a16="http://schemas.microsoft.com/office/drawing/2014/main" id="{2F324657-927F-4D92-94F2-8977BEB328D9}"/>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2" name="正方形/長方形 261">
          <a:extLst>
            <a:ext uri="{FF2B5EF4-FFF2-40B4-BE49-F238E27FC236}">
              <a16:creationId xmlns:a16="http://schemas.microsoft.com/office/drawing/2014/main" id="{EE4091CF-1C15-44AD-8534-3312D919E764}"/>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3" name="正方形/長方形 262">
          <a:extLst>
            <a:ext uri="{FF2B5EF4-FFF2-40B4-BE49-F238E27FC236}">
              <a16:creationId xmlns:a16="http://schemas.microsoft.com/office/drawing/2014/main" id="{67A0CEDB-54E3-4D13-A86D-975670B463EA}"/>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4" name="正方形/長方形 263">
          <a:extLst>
            <a:ext uri="{FF2B5EF4-FFF2-40B4-BE49-F238E27FC236}">
              <a16:creationId xmlns:a16="http://schemas.microsoft.com/office/drawing/2014/main" id="{4FA58683-A021-47B6-8F57-E9649E95320D}"/>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5" name="テキスト ボックス 264">
          <a:extLst>
            <a:ext uri="{FF2B5EF4-FFF2-40B4-BE49-F238E27FC236}">
              <a16:creationId xmlns:a16="http://schemas.microsoft.com/office/drawing/2014/main" id="{45613390-D83F-4D23-A7D8-D35B3C3CD4EA}"/>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6" name="直線コネクタ 265">
          <a:extLst>
            <a:ext uri="{FF2B5EF4-FFF2-40B4-BE49-F238E27FC236}">
              <a16:creationId xmlns:a16="http://schemas.microsoft.com/office/drawing/2014/main" id="{C87DF0CD-923C-4A3C-8723-9923B5F0F1A3}"/>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67" name="直線コネクタ 266">
          <a:extLst>
            <a:ext uri="{FF2B5EF4-FFF2-40B4-BE49-F238E27FC236}">
              <a16:creationId xmlns:a16="http://schemas.microsoft.com/office/drawing/2014/main" id="{6A2A4F08-8DFA-4608-BD1A-E221985B83BD}"/>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68" name="テキスト ボックス 267">
          <a:extLst>
            <a:ext uri="{FF2B5EF4-FFF2-40B4-BE49-F238E27FC236}">
              <a16:creationId xmlns:a16="http://schemas.microsoft.com/office/drawing/2014/main" id="{8E723B61-A6EE-4B7F-91A1-CF3F3EF7C9B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69" name="直線コネクタ 268">
          <a:extLst>
            <a:ext uri="{FF2B5EF4-FFF2-40B4-BE49-F238E27FC236}">
              <a16:creationId xmlns:a16="http://schemas.microsoft.com/office/drawing/2014/main" id="{0619A9A4-5874-4ADF-B5AD-E19A07D2AD2A}"/>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70" name="テキスト ボックス 269">
          <a:extLst>
            <a:ext uri="{FF2B5EF4-FFF2-40B4-BE49-F238E27FC236}">
              <a16:creationId xmlns:a16="http://schemas.microsoft.com/office/drawing/2014/main" id="{C9D672F1-FE58-4357-88EF-40088F44AA9F}"/>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71" name="直線コネクタ 270">
          <a:extLst>
            <a:ext uri="{FF2B5EF4-FFF2-40B4-BE49-F238E27FC236}">
              <a16:creationId xmlns:a16="http://schemas.microsoft.com/office/drawing/2014/main" id="{485F2597-E4BF-471E-9D34-2CDB47B67C6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72" name="テキスト ボックス 271">
          <a:extLst>
            <a:ext uri="{FF2B5EF4-FFF2-40B4-BE49-F238E27FC236}">
              <a16:creationId xmlns:a16="http://schemas.microsoft.com/office/drawing/2014/main" id="{EE5235BD-ED05-4A8D-979D-9F87FAA1FC4E}"/>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73" name="直線コネクタ 272">
          <a:extLst>
            <a:ext uri="{FF2B5EF4-FFF2-40B4-BE49-F238E27FC236}">
              <a16:creationId xmlns:a16="http://schemas.microsoft.com/office/drawing/2014/main" id="{08FEEB15-D5E4-46FA-9DAE-3D6EADA4D9B2}"/>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74" name="テキスト ボックス 273">
          <a:extLst>
            <a:ext uri="{FF2B5EF4-FFF2-40B4-BE49-F238E27FC236}">
              <a16:creationId xmlns:a16="http://schemas.microsoft.com/office/drawing/2014/main" id="{6EDF4BCC-031A-4A81-93C0-2095F7E68672}"/>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75" name="直線コネクタ 274">
          <a:extLst>
            <a:ext uri="{FF2B5EF4-FFF2-40B4-BE49-F238E27FC236}">
              <a16:creationId xmlns:a16="http://schemas.microsoft.com/office/drawing/2014/main" id="{991CAA7F-D817-48D5-AEA7-DD841322352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76" name="テキスト ボックス 275">
          <a:extLst>
            <a:ext uri="{FF2B5EF4-FFF2-40B4-BE49-F238E27FC236}">
              <a16:creationId xmlns:a16="http://schemas.microsoft.com/office/drawing/2014/main" id="{CC50209A-7C64-4C48-823D-52AA4FEBCD52}"/>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7" name="直線コネクタ 276">
          <a:extLst>
            <a:ext uri="{FF2B5EF4-FFF2-40B4-BE49-F238E27FC236}">
              <a16:creationId xmlns:a16="http://schemas.microsoft.com/office/drawing/2014/main" id="{FF4ADF92-845E-4336-8937-DBB51912E5C4}"/>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8" name="テキスト ボックス 277">
          <a:extLst>
            <a:ext uri="{FF2B5EF4-FFF2-40B4-BE49-F238E27FC236}">
              <a16:creationId xmlns:a16="http://schemas.microsoft.com/office/drawing/2014/main" id="{1C11B47C-CBA2-4CC4-AC6F-F599F6FC22E8}"/>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9" name="【公営住宅】&#10;一人当たり面積グラフ枠">
          <a:extLst>
            <a:ext uri="{FF2B5EF4-FFF2-40B4-BE49-F238E27FC236}">
              <a16:creationId xmlns:a16="http://schemas.microsoft.com/office/drawing/2014/main" id="{5105301B-4144-4C63-A2B7-458BBCBA9779}"/>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48768</xdr:rowOff>
    </xdr:from>
    <xdr:to>
      <xdr:col>54</xdr:col>
      <xdr:colOff>189865</xdr:colOff>
      <xdr:row>86</xdr:row>
      <xdr:rowOff>110489</xdr:rowOff>
    </xdr:to>
    <xdr:cxnSp macro="">
      <xdr:nvCxnSpPr>
        <xdr:cNvPr id="280" name="直線コネクタ 279">
          <a:extLst>
            <a:ext uri="{FF2B5EF4-FFF2-40B4-BE49-F238E27FC236}">
              <a16:creationId xmlns:a16="http://schemas.microsoft.com/office/drawing/2014/main" id="{49ECF1DD-1891-4F01-BFD9-942AE102F60B}"/>
            </a:ext>
          </a:extLst>
        </xdr:cNvPr>
        <xdr:cNvCxnSpPr/>
      </xdr:nvCxnSpPr>
      <xdr:spPr>
        <a:xfrm flipV="1">
          <a:off x="10476865" y="13421868"/>
          <a:ext cx="0" cy="1433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114316</xdr:rowOff>
    </xdr:from>
    <xdr:ext cx="469744" cy="259045"/>
    <xdr:sp macro="" textlink="">
      <xdr:nvSpPr>
        <xdr:cNvPr id="281" name="【公営住宅】&#10;一人当たり面積最小値テキスト">
          <a:extLst>
            <a:ext uri="{FF2B5EF4-FFF2-40B4-BE49-F238E27FC236}">
              <a16:creationId xmlns:a16="http://schemas.microsoft.com/office/drawing/2014/main" id="{F406B2AC-B356-4319-A098-71A4CAED7C01}"/>
            </a:ext>
          </a:extLst>
        </xdr:cNvPr>
        <xdr:cNvSpPr txBox="1"/>
      </xdr:nvSpPr>
      <xdr:spPr>
        <a:xfrm>
          <a:off x="10515600" y="1485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110489</xdr:rowOff>
    </xdr:from>
    <xdr:to>
      <xdr:col>55</xdr:col>
      <xdr:colOff>88900</xdr:colOff>
      <xdr:row>86</xdr:row>
      <xdr:rowOff>110489</xdr:rowOff>
    </xdr:to>
    <xdr:cxnSp macro="">
      <xdr:nvCxnSpPr>
        <xdr:cNvPr id="282" name="直線コネクタ 281">
          <a:extLst>
            <a:ext uri="{FF2B5EF4-FFF2-40B4-BE49-F238E27FC236}">
              <a16:creationId xmlns:a16="http://schemas.microsoft.com/office/drawing/2014/main" id="{F037C44C-2C67-4E73-B95B-4F20BA62A461}"/>
            </a:ext>
          </a:extLst>
        </xdr:cNvPr>
        <xdr:cNvCxnSpPr/>
      </xdr:nvCxnSpPr>
      <xdr:spPr>
        <a:xfrm>
          <a:off x="10388600" y="1485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166895</xdr:rowOff>
    </xdr:from>
    <xdr:ext cx="469744" cy="259045"/>
    <xdr:sp macro="" textlink="">
      <xdr:nvSpPr>
        <xdr:cNvPr id="283" name="【公営住宅】&#10;一人当たり面積最大値テキスト">
          <a:extLst>
            <a:ext uri="{FF2B5EF4-FFF2-40B4-BE49-F238E27FC236}">
              <a16:creationId xmlns:a16="http://schemas.microsoft.com/office/drawing/2014/main" id="{1E17E1CF-94C5-45AB-8224-F2ECB3F003E1}"/>
            </a:ext>
          </a:extLst>
        </xdr:cNvPr>
        <xdr:cNvSpPr txBox="1"/>
      </xdr:nvSpPr>
      <xdr:spPr>
        <a:xfrm>
          <a:off x="10515600" y="13197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48768</xdr:rowOff>
    </xdr:from>
    <xdr:to>
      <xdr:col>55</xdr:col>
      <xdr:colOff>88900</xdr:colOff>
      <xdr:row>78</xdr:row>
      <xdr:rowOff>48768</xdr:rowOff>
    </xdr:to>
    <xdr:cxnSp macro="">
      <xdr:nvCxnSpPr>
        <xdr:cNvPr id="284" name="直線コネクタ 283">
          <a:extLst>
            <a:ext uri="{FF2B5EF4-FFF2-40B4-BE49-F238E27FC236}">
              <a16:creationId xmlns:a16="http://schemas.microsoft.com/office/drawing/2014/main" id="{61BFC3DE-59CC-4895-B4AD-28D16B8670CE}"/>
            </a:ext>
          </a:extLst>
        </xdr:cNvPr>
        <xdr:cNvCxnSpPr/>
      </xdr:nvCxnSpPr>
      <xdr:spPr>
        <a:xfrm>
          <a:off x="10388600" y="1342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21353</xdr:rowOff>
    </xdr:from>
    <xdr:ext cx="469744" cy="259045"/>
    <xdr:sp macro="" textlink="">
      <xdr:nvSpPr>
        <xdr:cNvPr id="285" name="【公営住宅】&#10;一人当たり面積平均値テキスト">
          <a:extLst>
            <a:ext uri="{FF2B5EF4-FFF2-40B4-BE49-F238E27FC236}">
              <a16:creationId xmlns:a16="http://schemas.microsoft.com/office/drawing/2014/main" id="{2EE24C8E-FC95-4319-993E-D1F563C304E2}"/>
            </a:ext>
          </a:extLst>
        </xdr:cNvPr>
        <xdr:cNvSpPr txBox="1"/>
      </xdr:nvSpPr>
      <xdr:spPr>
        <a:xfrm>
          <a:off x="10515600" y="142517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42926</xdr:rowOff>
    </xdr:from>
    <xdr:to>
      <xdr:col>55</xdr:col>
      <xdr:colOff>50800</xdr:colOff>
      <xdr:row>83</xdr:row>
      <xdr:rowOff>144526</xdr:rowOff>
    </xdr:to>
    <xdr:sp macro="" textlink="">
      <xdr:nvSpPr>
        <xdr:cNvPr id="286" name="フローチャート: 判断 285">
          <a:extLst>
            <a:ext uri="{FF2B5EF4-FFF2-40B4-BE49-F238E27FC236}">
              <a16:creationId xmlns:a16="http://schemas.microsoft.com/office/drawing/2014/main" id="{C94C50DB-9D17-4A92-80F2-25EDDA13A288}"/>
            </a:ext>
          </a:extLst>
        </xdr:cNvPr>
        <xdr:cNvSpPr/>
      </xdr:nvSpPr>
      <xdr:spPr>
        <a:xfrm>
          <a:off x="10426700" y="14273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7113</xdr:rowOff>
    </xdr:from>
    <xdr:to>
      <xdr:col>50</xdr:col>
      <xdr:colOff>165100</xdr:colOff>
      <xdr:row>83</xdr:row>
      <xdr:rowOff>108713</xdr:rowOff>
    </xdr:to>
    <xdr:sp macro="" textlink="">
      <xdr:nvSpPr>
        <xdr:cNvPr id="287" name="フローチャート: 判断 286">
          <a:extLst>
            <a:ext uri="{FF2B5EF4-FFF2-40B4-BE49-F238E27FC236}">
              <a16:creationId xmlns:a16="http://schemas.microsoft.com/office/drawing/2014/main" id="{4AD28B6E-B1F9-44FD-9DCD-8387E24B893F}"/>
            </a:ext>
          </a:extLst>
        </xdr:cNvPr>
        <xdr:cNvSpPr/>
      </xdr:nvSpPr>
      <xdr:spPr>
        <a:xfrm>
          <a:off x="9588500" y="1423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55880</xdr:rowOff>
    </xdr:from>
    <xdr:to>
      <xdr:col>46</xdr:col>
      <xdr:colOff>38100</xdr:colOff>
      <xdr:row>83</xdr:row>
      <xdr:rowOff>157480</xdr:rowOff>
    </xdr:to>
    <xdr:sp macro="" textlink="">
      <xdr:nvSpPr>
        <xdr:cNvPr id="288" name="フローチャート: 判断 287">
          <a:extLst>
            <a:ext uri="{FF2B5EF4-FFF2-40B4-BE49-F238E27FC236}">
              <a16:creationId xmlns:a16="http://schemas.microsoft.com/office/drawing/2014/main" id="{99912026-3D60-4AB0-B9EC-EA22A5668E6B}"/>
            </a:ext>
          </a:extLst>
        </xdr:cNvPr>
        <xdr:cNvSpPr/>
      </xdr:nvSpPr>
      <xdr:spPr>
        <a:xfrm>
          <a:off x="8699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68072</xdr:rowOff>
    </xdr:from>
    <xdr:to>
      <xdr:col>41</xdr:col>
      <xdr:colOff>101600</xdr:colOff>
      <xdr:row>83</xdr:row>
      <xdr:rowOff>169672</xdr:rowOff>
    </xdr:to>
    <xdr:sp macro="" textlink="">
      <xdr:nvSpPr>
        <xdr:cNvPr id="289" name="フローチャート: 判断 288">
          <a:extLst>
            <a:ext uri="{FF2B5EF4-FFF2-40B4-BE49-F238E27FC236}">
              <a16:creationId xmlns:a16="http://schemas.microsoft.com/office/drawing/2014/main" id="{F27556E9-F729-4B66-9667-278E7F737D46}"/>
            </a:ext>
          </a:extLst>
        </xdr:cNvPr>
        <xdr:cNvSpPr/>
      </xdr:nvSpPr>
      <xdr:spPr>
        <a:xfrm>
          <a:off x="7810500" y="14298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90" name="テキスト ボックス 289">
          <a:extLst>
            <a:ext uri="{FF2B5EF4-FFF2-40B4-BE49-F238E27FC236}">
              <a16:creationId xmlns:a16="http://schemas.microsoft.com/office/drawing/2014/main" id="{929D4E37-744A-41BA-B0E9-1192ADB5839C}"/>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id="{0322F2CB-2BD2-4BFC-930C-41658553B4E6}"/>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45373632-070F-4A1F-8C97-C5BA3E628B5D}"/>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EEB8B3C4-5281-4685-8E59-DFB882262B6D}"/>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C94E38D8-6C2F-4013-9277-C15B25C3F708}"/>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21589</xdr:rowOff>
    </xdr:from>
    <xdr:to>
      <xdr:col>50</xdr:col>
      <xdr:colOff>165100</xdr:colOff>
      <xdr:row>80</xdr:row>
      <xdr:rowOff>123189</xdr:rowOff>
    </xdr:to>
    <xdr:sp macro="" textlink="">
      <xdr:nvSpPr>
        <xdr:cNvPr id="295" name="楕円 294">
          <a:extLst>
            <a:ext uri="{FF2B5EF4-FFF2-40B4-BE49-F238E27FC236}">
              <a16:creationId xmlns:a16="http://schemas.microsoft.com/office/drawing/2014/main" id="{635FDE2C-D802-44F0-BEEB-A42F12A64FEC}"/>
            </a:ext>
          </a:extLst>
        </xdr:cNvPr>
        <xdr:cNvSpPr/>
      </xdr:nvSpPr>
      <xdr:spPr>
        <a:xfrm>
          <a:off x="9588500" y="13737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80</xdr:row>
      <xdr:rowOff>84074</xdr:rowOff>
    </xdr:from>
    <xdr:to>
      <xdr:col>46</xdr:col>
      <xdr:colOff>38100</xdr:colOff>
      <xdr:row>81</xdr:row>
      <xdr:rowOff>14224</xdr:rowOff>
    </xdr:to>
    <xdr:sp macro="" textlink="">
      <xdr:nvSpPr>
        <xdr:cNvPr id="296" name="楕円 295">
          <a:extLst>
            <a:ext uri="{FF2B5EF4-FFF2-40B4-BE49-F238E27FC236}">
              <a16:creationId xmlns:a16="http://schemas.microsoft.com/office/drawing/2014/main" id="{D8170878-BCD3-40DE-994B-DD3EE7EF3061}"/>
            </a:ext>
          </a:extLst>
        </xdr:cNvPr>
        <xdr:cNvSpPr/>
      </xdr:nvSpPr>
      <xdr:spPr>
        <a:xfrm>
          <a:off x="8699500" y="1380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72389</xdr:rowOff>
    </xdr:from>
    <xdr:to>
      <xdr:col>50</xdr:col>
      <xdr:colOff>114300</xdr:colOff>
      <xdr:row>80</xdr:row>
      <xdr:rowOff>134874</xdr:rowOff>
    </xdr:to>
    <xdr:cxnSp macro="">
      <xdr:nvCxnSpPr>
        <xdr:cNvPr id="297" name="直線コネクタ 296">
          <a:extLst>
            <a:ext uri="{FF2B5EF4-FFF2-40B4-BE49-F238E27FC236}">
              <a16:creationId xmlns:a16="http://schemas.microsoft.com/office/drawing/2014/main" id="{5D3861F8-3C93-4CCA-A318-F4B18B100FDC}"/>
            </a:ext>
          </a:extLst>
        </xdr:cNvPr>
        <xdr:cNvCxnSpPr/>
      </xdr:nvCxnSpPr>
      <xdr:spPr>
        <a:xfrm flipV="1">
          <a:off x="8750300" y="13788389"/>
          <a:ext cx="889000" cy="62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99840</xdr:rowOff>
    </xdr:from>
    <xdr:ext cx="469744" cy="259045"/>
    <xdr:sp macro="" textlink="">
      <xdr:nvSpPr>
        <xdr:cNvPr id="298" name="n_1aveValue【公営住宅】&#10;一人当たり面積">
          <a:extLst>
            <a:ext uri="{FF2B5EF4-FFF2-40B4-BE49-F238E27FC236}">
              <a16:creationId xmlns:a16="http://schemas.microsoft.com/office/drawing/2014/main" id="{740DA76D-0AB6-42A0-AEC7-C2A7B9482B97}"/>
            </a:ext>
          </a:extLst>
        </xdr:cNvPr>
        <xdr:cNvSpPr txBox="1"/>
      </xdr:nvSpPr>
      <xdr:spPr>
        <a:xfrm>
          <a:off x="9391727" y="14330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148607</xdr:rowOff>
    </xdr:from>
    <xdr:ext cx="469744" cy="259045"/>
    <xdr:sp macro="" textlink="">
      <xdr:nvSpPr>
        <xdr:cNvPr id="299" name="n_2aveValue【公営住宅】&#10;一人当たり面積">
          <a:extLst>
            <a:ext uri="{FF2B5EF4-FFF2-40B4-BE49-F238E27FC236}">
              <a16:creationId xmlns:a16="http://schemas.microsoft.com/office/drawing/2014/main" id="{FAECC957-7D74-4646-AC79-8A1E1384C098}"/>
            </a:ext>
          </a:extLst>
        </xdr:cNvPr>
        <xdr:cNvSpPr txBox="1"/>
      </xdr:nvSpPr>
      <xdr:spPr>
        <a:xfrm>
          <a:off x="8515427" y="1437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14749</xdr:rowOff>
    </xdr:from>
    <xdr:ext cx="469744" cy="259045"/>
    <xdr:sp macro="" textlink="">
      <xdr:nvSpPr>
        <xdr:cNvPr id="300" name="n_3aveValue【公営住宅】&#10;一人当たり面積">
          <a:extLst>
            <a:ext uri="{FF2B5EF4-FFF2-40B4-BE49-F238E27FC236}">
              <a16:creationId xmlns:a16="http://schemas.microsoft.com/office/drawing/2014/main" id="{D23B7230-DC3B-45FA-94F0-4F4530E68E6A}"/>
            </a:ext>
          </a:extLst>
        </xdr:cNvPr>
        <xdr:cNvSpPr txBox="1"/>
      </xdr:nvSpPr>
      <xdr:spPr>
        <a:xfrm>
          <a:off x="7626427" y="14073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78</xdr:row>
      <xdr:rowOff>139716</xdr:rowOff>
    </xdr:from>
    <xdr:ext cx="469744" cy="259045"/>
    <xdr:sp macro="" textlink="">
      <xdr:nvSpPr>
        <xdr:cNvPr id="301" name="n_1mainValue【公営住宅】&#10;一人当たり面積">
          <a:extLst>
            <a:ext uri="{FF2B5EF4-FFF2-40B4-BE49-F238E27FC236}">
              <a16:creationId xmlns:a16="http://schemas.microsoft.com/office/drawing/2014/main" id="{BD4CD233-282D-4854-AFEF-9213F89D00F8}"/>
            </a:ext>
          </a:extLst>
        </xdr:cNvPr>
        <xdr:cNvSpPr txBox="1"/>
      </xdr:nvSpPr>
      <xdr:spPr>
        <a:xfrm>
          <a:off x="9391727" y="13512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30751</xdr:rowOff>
    </xdr:from>
    <xdr:ext cx="469744" cy="259045"/>
    <xdr:sp macro="" textlink="">
      <xdr:nvSpPr>
        <xdr:cNvPr id="302" name="n_2mainValue【公営住宅】&#10;一人当たり面積">
          <a:extLst>
            <a:ext uri="{FF2B5EF4-FFF2-40B4-BE49-F238E27FC236}">
              <a16:creationId xmlns:a16="http://schemas.microsoft.com/office/drawing/2014/main" id="{3AF773CC-1AB7-4879-BB88-D271C421B5AA}"/>
            </a:ext>
          </a:extLst>
        </xdr:cNvPr>
        <xdr:cNvSpPr txBox="1"/>
      </xdr:nvSpPr>
      <xdr:spPr>
        <a:xfrm>
          <a:off x="8515427" y="13575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03" name="正方形/長方形 302">
          <a:extLst>
            <a:ext uri="{FF2B5EF4-FFF2-40B4-BE49-F238E27FC236}">
              <a16:creationId xmlns:a16="http://schemas.microsoft.com/office/drawing/2014/main" id="{5CDEE266-E7C8-4303-B332-7D8D653E41D6}"/>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04" name="正方形/長方形 303">
          <a:extLst>
            <a:ext uri="{FF2B5EF4-FFF2-40B4-BE49-F238E27FC236}">
              <a16:creationId xmlns:a16="http://schemas.microsoft.com/office/drawing/2014/main" id="{DC137FC0-31FE-4A56-8B3D-4846973AE71E}"/>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5" name="正方形/長方形 304">
          <a:extLst>
            <a:ext uri="{FF2B5EF4-FFF2-40B4-BE49-F238E27FC236}">
              <a16:creationId xmlns:a16="http://schemas.microsoft.com/office/drawing/2014/main" id="{CE487158-9C60-4F7A-8523-D4EDD68D415B}"/>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6" name="正方形/長方形 305">
          <a:extLst>
            <a:ext uri="{FF2B5EF4-FFF2-40B4-BE49-F238E27FC236}">
              <a16:creationId xmlns:a16="http://schemas.microsoft.com/office/drawing/2014/main" id="{0B1E8648-7CC3-4162-92B4-6CE716596839}"/>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7" name="正方形/長方形 306">
          <a:extLst>
            <a:ext uri="{FF2B5EF4-FFF2-40B4-BE49-F238E27FC236}">
              <a16:creationId xmlns:a16="http://schemas.microsoft.com/office/drawing/2014/main" id="{37A56447-85EA-4CC0-BDC3-C170A1C49AFC}"/>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8" name="正方形/長方形 307">
          <a:extLst>
            <a:ext uri="{FF2B5EF4-FFF2-40B4-BE49-F238E27FC236}">
              <a16:creationId xmlns:a16="http://schemas.microsoft.com/office/drawing/2014/main" id="{93CB731F-B678-4B35-8B53-B1FC6404A3AD}"/>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9" name="正方形/長方形 308">
          <a:extLst>
            <a:ext uri="{FF2B5EF4-FFF2-40B4-BE49-F238E27FC236}">
              <a16:creationId xmlns:a16="http://schemas.microsoft.com/office/drawing/2014/main" id="{D8BF69C3-5005-4022-B561-95C7F30B0A5C}"/>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10" name="正方形/長方形 309">
          <a:extLst>
            <a:ext uri="{FF2B5EF4-FFF2-40B4-BE49-F238E27FC236}">
              <a16:creationId xmlns:a16="http://schemas.microsoft.com/office/drawing/2014/main" id="{E05E8E3A-AC82-42D9-B857-C774FE7BDA72}"/>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11" name="テキスト ボックス 310">
          <a:extLst>
            <a:ext uri="{FF2B5EF4-FFF2-40B4-BE49-F238E27FC236}">
              <a16:creationId xmlns:a16="http://schemas.microsoft.com/office/drawing/2014/main" id="{C31AD21E-DC64-4006-971C-ED8A00EFF0C7}"/>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12" name="直線コネクタ 311">
          <a:extLst>
            <a:ext uri="{FF2B5EF4-FFF2-40B4-BE49-F238E27FC236}">
              <a16:creationId xmlns:a16="http://schemas.microsoft.com/office/drawing/2014/main" id="{4146E490-0917-494C-BA1D-1F60837E6367}"/>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13" name="テキスト ボックス 312">
          <a:extLst>
            <a:ext uri="{FF2B5EF4-FFF2-40B4-BE49-F238E27FC236}">
              <a16:creationId xmlns:a16="http://schemas.microsoft.com/office/drawing/2014/main" id="{C7B72BB9-704E-42EE-B221-14A3EB007467}"/>
            </a:ext>
          </a:extLst>
        </xdr:cNvPr>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14" name="直線コネクタ 313">
          <a:extLst>
            <a:ext uri="{FF2B5EF4-FFF2-40B4-BE49-F238E27FC236}">
              <a16:creationId xmlns:a16="http://schemas.microsoft.com/office/drawing/2014/main" id="{022D39D7-DE77-4557-B523-B017AE34FEF1}"/>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15" name="テキスト ボックス 314">
          <a:extLst>
            <a:ext uri="{FF2B5EF4-FFF2-40B4-BE49-F238E27FC236}">
              <a16:creationId xmlns:a16="http://schemas.microsoft.com/office/drawing/2014/main" id="{4B218374-913C-4590-9003-DCEA50A78FE9}"/>
            </a:ext>
          </a:extLst>
        </xdr:cNvPr>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16" name="直線コネクタ 315">
          <a:extLst>
            <a:ext uri="{FF2B5EF4-FFF2-40B4-BE49-F238E27FC236}">
              <a16:creationId xmlns:a16="http://schemas.microsoft.com/office/drawing/2014/main" id="{5FB26481-3C2A-43F7-AD82-51BFE61CE59F}"/>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17" name="テキスト ボックス 316">
          <a:extLst>
            <a:ext uri="{FF2B5EF4-FFF2-40B4-BE49-F238E27FC236}">
              <a16:creationId xmlns:a16="http://schemas.microsoft.com/office/drawing/2014/main" id="{EC3DE335-987A-4C07-BB66-765C58880F3F}"/>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18" name="直線コネクタ 317">
          <a:extLst>
            <a:ext uri="{FF2B5EF4-FFF2-40B4-BE49-F238E27FC236}">
              <a16:creationId xmlns:a16="http://schemas.microsoft.com/office/drawing/2014/main" id="{A3717DD6-62B1-4F60-B1A4-77BD4EA1882A}"/>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19" name="テキスト ボックス 318">
          <a:extLst>
            <a:ext uri="{FF2B5EF4-FFF2-40B4-BE49-F238E27FC236}">
              <a16:creationId xmlns:a16="http://schemas.microsoft.com/office/drawing/2014/main" id="{9080C257-2A6A-4A0F-A531-850E9ECB878F}"/>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20" name="直線コネクタ 319">
          <a:extLst>
            <a:ext uri="{FF2B5EF4-FFF2-40B4-BE49-F238E27FC236}">
              <a16:creationId xmlns:a16="http://schemas.microsoft.com/office/drawing/2014/main" id="{40DBC969-5E13-4555-8D90-D21B14537266}"/>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21" name="テキスト ボックス 320">
          <a:extLst>
            <a:ext uri="{FF2B5EF4-FFF2-40B4-BE49-F238E27FC236}">
              <a16:creationId xmlns:a16="http://schemas.microsoft.com/office/drawing/2014/main" id="{5FD77A60-7639-4052-9530-B468ACF992EF}"/>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22" name="直線コネクタ 321">
          <a:extLst>
            <a:ext uri="{FF2B5EF4-FFF2-40B4-BE49-F238E27FC236}">
              <a16:creationId xmlns:a16="http://schemas.microsoft.com/office/drawing/2014/main" id="{4B74A5B1-6329-45D5-B43C-F9EB7DC97793}"/>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23" name="テキスト ボックス 322">
          <a:extLst>
            <a:ext uri="{FF2B5EF4-FFF2-40B4-BE49-F238E27FC236}">
              <a16:creationId xmlns:a16="http://schemas.microsoft.com/office/drawing/2014/main" id="{4CE63EB7-C54E-46F0-BB59-A67CB6A9F70A}"/>
            </a:ext>
          </a:extLst>
        </xdr:cNvPr>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24" name="直線コネクタ 323">
          <a:extLst>
            <a:ext uri="{FF2B5EF4-FFF2-40B4-BE49-F238E27FC236}">
              <a16:creationId xmlns:a16="http://schemas.microsoft.com/office/drawing/2014/main" id="{6D98784E-5D07-44E6-93CB-6BB7A4225A26}"/>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25" name="テキスト ボックス 324">
          <a:extLst>
            <a:ext uri="{FF2B5EF4-FFF2-40B4-BE49-F238E27FC236}">
              <a16:creationId xmlns:a16="http://schemas.microsoft.com/office/drawing/2014/main" id="{C956C343-FBB6-455F-AA3C-8A09B21C53EC}"/>
            </a:ext>
          </a:extLst>
        </xdr:cNvPr>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26" name="【港湾・漁港】&#10;有形固定資産減価償却率グラフ枠">
          <a:extLst>
            <a:ext uri="{FF2B5EF4-FFF2-40B4-BE49-F238E27FC236}">
              <a16:creationId xmlns:a16="http://schemas.microsoft.com/office/drawing/2014/main" id="{A1EFC187-2ACF-49BE-8C98-E39B2C3C6131}"/>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125730</xdr:rowOff>
    </xdr:from>
    <xdr:to>
      <xdr:col>24</xdr:col>
      <xdr:colOff>62865</xdr:colOff>
      <xdr:row>107</xdr:row>
      <xdr:rowOff>167639</xdr:rowOff>
    </xdr:to>
    <xdr:cxnSp macro="">
      <xdr:nvCxnSpPr>
        <xdr:cNvPr id="327" name="直線コネクタ 326">
          <a:extLst>
            <a:ext uri="{FF2B5EF4-FFF2-40B4-BE49-F238E27FC236}">
              <a16:creationId xmlns:a16="http://schemas.microsoft.com/office/drawing/2014/main" id="{18871D02-7E80-42AC-95C4-AFCC8E886659}"/>
            </a:ext>
          </a:extLst>
        </xdr:cNvPr>
        <xdr:cNvCxnSpPr/>
      </xdr:nvCxnSpPr>
      <xdr:spPr>
        <a:xfrm flipV="1">
          <a:off x="4634865" y="17270730"/>
          <a:ext cx="0" cy="1242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16</xdr:rowOff>
    </xdr:from>
    <xdr:ext cx="405111" cy="259045"/>
    <xdr:sp macro="" textlink="">
      <xdr:nvSpPr>
        <xdr:cNvPr id="328" name="【港湾・漁港】&#10;有形固定資産減価償却率最小値テキスト">
          <a:extLst>
            <a:ext uri="{FF2B5EF4-FFF2-40B4-BE49-F238E27FC236}">
              <a16:creationId xmlns:a16="http://schemas.microsoft.com/office/drawing/2014/main" id="{CC15A50E-D4E9-4D18-9C36-13140D39719B}"/>
            </a:ext>
          </a:extLst>
        </xdr:cNvPr>
        <xdr:cNvSpPr txBox="1"/>
      </xdr:nvSpPr>
      <xdr:spPr>
        <a:xfrm>
          <a:off x="4673600" y="18516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167639</xdr:rowOff>
    </xdr:from>
    <xdr:to>
      <xdr:col>24</xdr:col>
      <xdr:colOff>152400</xdr:colOff>
      <xdr:row>107</xdr:row>
      <xdr:rowOff>167639</xdr:rowOff>
    </xdr:to>
    <xdr:cxnSp macro="">
      <xdr:nvCxnSpPr>
        <xdr:cNvPr id="329" name="直線コネクタ 328">
          <a:extLst>
            <a:ext uri="{FF2B5EF4-FFF2-40B4-BE49-F238E27FC236}">
              <a16:creationId xmlns:a16="http://schemas.microsoft.com/office/drawing/2014/main" id="{91862A9A-3E89-4775-A772-FE81CBF42E92}"/>
            </a:ext>
          </a:extLst>
        </xdr:cNvPr>
        <xdr:cNvCxnSpPr/>
      </xdr:nvCxnSpPr>
      <xdr:spPr>
        <a:xfrm>
          <a:off x="4546600" y="1851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72407</xdr:rowOff>
    </xdr:from>
    <xdr:ext cx="405111" cy="259045"/>
    <xdr:sp macro="" textlink="">
      <xdr:nvSpPr>
        <xdr:cNvPr id="330" name="【港湾・漁港】&#10;有形固定資産減価償却率最大値テキスト">
          <a:extLst>
            <a:ext uri="{FF2B5EF4-FFF2-40B4-BE49-F238E27FC236}">
              <a16:creationId xmlns:a16="http://schemas.microsoft.com/office/drawing/2014/main" id="{FFBB0F41-E035-44BE-B8D7-0E59F287924E}"/>
            </a:ext>
          </a:extLst>
        </xdr:cNvPr>
        <xdr:cNvSpPr txBox="1"/>
      </xdr:nvSpPr>
      <xdr:spPr>
        <a:xfrm>
          <a:off x="4673600" y="17045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125730</xdr:rowOff>
    </xdr:from>
    <xdr:to>
      <xdr:col>24</xdr:col>
      <xdr:colOff>152400</xdr:colOff>
      <xdr:row>100</xdr:row>
      <xdr:rowOff>125730</xdr:rowOff>
    </xdr:to>
    <xdr:cxnSp macro="">
      <xdr:nvCxnSpPr>
        <xdr:cNvPr id="331" name="直線コネクタ 330">
          <a:extLst>
            <a:ext uri="{FF2B5EF4-FFF2-40B4-BE49-F238E27FC236}">
              <a16:creationId xmlns:a16="http://schemas.microsoft.com/office/drawing/2014/main" id="{3D20C657-2E3A-44FE-AB54-46F2F7B97E5B}"/>
            </a:ext>
          </a:extLst>
        </xdr:cNvPr>
        <xdr:cNvCxnSpPr/>
      </xdr:nvCxnSpPr>
      <xdr:spPr>
        <a:xfrm>
          <a:off x="4546600" y="17270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11447</xdr:rowOff>
    </xdr:from>
    <xdr:ext cx="405111" cy="259045"/>
    <xdr:sp macro="" textlink="">
      <xdr:nvSpPr>
        <xdr:cNvPr id="332" name="【港湾・漁港】&#10;有形固定資産減価償却率平均値テキスト">
          <a:extLst>
            <a:ext uri="{FF2B5EF4-FFF2-40B4-BE49-F238E27FC236}">
              <a16:creationId xmlns:a16="http://schemas.microsoft.com/office/drawing/2014/main" id="{FF0C6585-F524-4D50-95D1-DCC42835AA79}"/>
            </a:ext>
          </a:extLst>
        </xdr:cNvPr>
        <xdr:cNvSpPr txBox="1"/>
      </xdr:nvSpPr>
      <xdr:spPr>
        <a:xfrm>
          <a:off x="4673600" y="17670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33020</xdr:rowOff>
    </xdr:from>
    <xdr:to>
      <xdr:col>24</xdr:col>
      <xdr:colOff>114300</xdr:colOff>
      <xdr:row>103</xdr:row>
      <xdr:rowOff>134620</xdr:rowOff>
    </xdr:to>
    <xdr:sp macro="" textlink="">
      <xdr:nvSpPr>
        <xdr:cNvPr id="333" name="フローチャート: 判断 332">
          <a:extLst>
            <a:ext uri="{FF2B5EF4-FFF2-40B4-BE49-F238E27FC236}">
              <a16:creationId xmlns:a16="http://schemas.microsoft.com/office/drawing/2014/main" id="{751E0544-0D52-43AE-A0A6-8D9A34139DFC}"/>
            </a:ext>
          </a:extLst>
        </xdr:cNvPr>
        <xdr:cNvSpPr/>
      </xdr:nvSpPr>
      <xdr:spPr>
        <a:xfrm>
          <a:off x="4584700" y="1769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78739</xdr:rowOff>
    </xdr:from>
    <xdr:to>
      <xdr:col>20</xdr:col>
      <xdr:colOff>38100</xdr:colOff>
      <xdr:row>104</xdr:row>
      <xdr:rowOff>8889</xdr:rowOff>
    </xdr:to>
    <xdr:sp macro="" textlink="">
      <xdr:nvSpPr>
        <xdr:cNvPr id="334" name="フローチャート: 判断 333">
          <a:extLst>
            <a:ext uri="{FF2B5EF4-FFF2-40B4-BE49-F238E27FC236}">
              <a16:creationId xmlns:a16="http://schemas.microsoft.com/office/drawing/2014/main" id="{8EAC3F4C-87F3-4E35-A145-E8FE3DC0D8F7}"/>
            </a:ext>
          </a:extLst>
        </xdr:cNvPr>
        <xdr:cNvSpPr/>
      </xdr:nvSpPr>
      <xdr:spPr>
        <a:xfrm>
          <a:off x="3746500" y="17738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82550</xdr:rowOff>
    </xdr:from>
    <xdr:to>
      <xdr:col>15</xdr:col>
      <xdr:colOff>101600</xdr:colOff>
      <xdr:row>104</xdr:row>
      <xdr:rowOff>12700</xdr:rowOff>
    </xdr:to>
    <xdr:sp macro="" textlink="">
      <xdr:nvSpPr>
        <xdr:cNvPr id="335" name="フローチャート: 判断 334">
          <a:extLst>
            <a:ext uri="{FF2B5EF4-FFF2-40B4-BE49-F238E27FC236}">
              <a16:creationId xmlns:a16="http://schemas.microsoft.com/office/drawing/2014/main" id="{7ACEBC07-3904-4366-A4DF-7844E96E3E37}"/>
            </a:ext>
          </a:extLst>
        </xdr:cNvPr>
        <xdr:cNvSpPr/>
      </xdr:nvSpPr>
      <xdr:spPr>
        <a:xfrm>
          <a:off x="2857500" y="1774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132080</xdr:rowOff>
    </xdr:from>
    <xdr:to>
      <xdr:col>10</xdr:col>
      <xdr:colOff>165100</xdr:colOff>
      <xdr:row>106</xdr:row>
      <xdr:rowOff>62230</xdr:rowOff>
    </xdr:to>
    <xdr:sp macro="" textlink="">
      <xdr:nvSpPr>
        <xdr:cNvPr id="336" name="フローチャート: 判断 335">
          <a:extLst>
            <a:ext uri="{FF2B5EF4-FFF2-40B4-BE49-F238E27FC236}">
              <a16:creationId xmlns:a16="http://schemas.microsoft.com/office/drawing/2014/main" id="{EB036187-CD67-4273-A835-3FDF81436B48}"/>
            </a:ext>
          </a:extLst>
        </xdr:cNvPr>
        <xdr:cNvSpPr/>
      </xdr:nvSpPr>
      <xdr:spPr>
        <a:xfrm>
          <a:off x="1968500" y="1813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37" name="テキスト ボックス 336">
          <a:extLst>
            <a:ext uri="{FF2B5EF4-FFF2-40B4-BE49-F238E27FC236}">
              <a16:creationId xmlns:a16="http://schemas.microsoft.com/office/drawing/2014/main" id="{8B47A25B-78F5-4134-AD14-813733BF43BF}"/>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38" name="テキスト ボックス 337">
          <a:extLst>
            <a:ext uri="{FF2B5EF4-FFF2-40B4-BE49-F238E27FC236}">
              <a16:creationId xmlns:a16="http://schemas.microsoft.com/office/drawing/2014/main" id="{21FB04FC-6B85-432D-B1D0-D4128A8CB6D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39" name="テキスト ボックス 338">
          <a:extLst>
            <a:ext uri="{FF2B5EF4-FFF2-40B4-BE49-F238E27FC236}">
              <a16:creationId xmlns:a16="http://schemas.microsoft.com/office/drawing/2014/main" id="{E28F7F4E-813B-4959-9349-AAC4A5DBC634}"/>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40" name="テキスト ボックス 339">
          <a:extLst>
            <a:ext uri="{FF2B5EF4-FFF2-40B4-BE49-F238E27FC236}">
              <a16:creationId xmlns:a16="http://schemas.microsoft.com/office/drawing/2014/main" id="{3BA388CE-E7CD-49AF-818B-D61792954423}"/>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41" name="テキスト ボックス 340">
          <a:extLst>
            <a:ext uri="{FF2B5EF4-FFF2-40B4-BE49-F238E27FC236}">
              <a16:creationId xmlns:a16="http://schemas.microsoft.com/office/drawing/2014/main" id="{156A0598-D712-499D-B4A7-F75CC51AB022}"/>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52070</xdr:rowOff>
    </xdr:from>
    <xdr:to>
      <xdr:col>20</xdr:col>
      <xdr:colOff>38100</xdr:colOff>
      <xdr:row>104</xdr:row>
      <xdr:rowOff>153670</xdr:rowOff>
    </xdr:to>
    <xdr:sp macro="" textlink="">
      <xdr:nvSpPr>
        <xdr:cNvPr id="342" name="楕円 341">
          <a:extLst>
            <a:ext uri="{FF2B5EF4-FFF2-40B4-BE49-F238E27FC236}">
              <a16:creationId xmlns:a16="http://schemas.microsoft.com/office/drawing/2014/main" id="{861401B0-590D-426A-A93F-0698511DF07F}"/>
            </a:ext>
          </a:extLst>
        </xdr:cNvPr>
        <xdr:cNvSpPr/>
      </xdr:nvSpPr>
      <xdr:spPr>
        <a:xfrm>
          <a:off x="3746500" y="1788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90170</xdr:rowOff>
    </xdr:from>
    <xdr:to>
      <xdr:col>15</xdr:col>
      <xdr:colOff>101600</xdr:colOff>
      <xdr:row>105</xdr:row>
      <xdr:rowOff>20320</xdr:rowOff>
    </xdr:to>
    <xdr:sp macro="" textlink="">
      <xdr:nvSpPr>
        <xdr:cNvPr id="343" name="楕円 342">
          <a:extLst>
            <a:ext uri="{FF2B5EF4-FFF2-40B4-BE49-F238E27FC236}">
              <a16:creationId xmlns:a16="http://schemas.microsoft.com/office/drawing/2014/main" id="{C27643C0-6B8D-47D9-953C-765DC9D4DBB4}"/>
            </a:ext>
          </a:extLst>
        </xdr:cNvPr>
        <xdr:cNvSpPr/>
      </xdr:nvSpPr>
      <xdr:spPr>
        <a:xfrm>
          <a:off x="2857500" y="1792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102870</xdr:rowOff>
    </xdr:from>
    <xdr:to>
      <xdr:col>19</xdr:col>
      <xdr:colOff>177800</xdr:colOff>
      <xdr:row>104</xdr:row>
      <xdr:rowOff>140970</xdr:rowOff>
    </xdr:to>
    <xdr:cxnSp macro="">
      <xdr:nvCxnSpPr>
        <xdr:cNvPr id="344" name="直線コネクタ 343">
          <a:extLst>
            <a:ext uri="{FF2B5EF4-FFF2-40B4-BE49-F238E27FC236}">
              <a16:creationId xmlns:a16="http://schemas.microsoft.com/office/drawing/2014/main" id="{D178FEB7-9B1B-4481-8E21-B4ABCBAA7D38}"/>
            </a:ext>
          </a:extLst>
        </xdr:cNvPr>
        <xdr:cNvCxnSpPr/>
      </xdr:nvCxnSpPr>
      <xdr:spPr>
        <a:xfrm flipV="1">
          <a:off x="2908300" y="1793367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25416</xdr:rowOff>
    </xdr:from>
    <xdr:ext cx="405111" cy="259045"/>
    <xdr:sp macro="" textlink="">
      <xdr:nvSpPr>
        <xdr:cNvPr id="345" name="n_1aveValue【港湾・漁港】&#10;有形固定資産減価償却率">
          <a:extLst>
            <a:ext uri="{FF2B5EF4-FFF2-40B4-BE49-F238E27FC236}">
              <a16:creationId xmlns:a16="http://schemas.microsoft.com/office/drawing/2014/main" id="{A4A4C7E6-C234-4F9B-8D32-02A980463851}"/>
            </a:ext>
          </a:extLst>
        </xdr:cNvPr>
        <xdr:cNvSpPr txBox="1"/>
      </xdr:nvSpPr>
      <xdr:spPr>
        <a:xfrm>
          <a:off x="3582044" y="17513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29227</xdr:rowOff>
    </xdr:from>
    <xdr:ext cx="405111" cy="259045"/>
    <xdr:sp macro="" textlink="">
      <xdr:nvSpPr>
        <xdr:cNvPr id="346" name="n_2aveValue【港湾・漁港】&#10;有形固定資産減価償却率">
          <a:extLst>
            <a:ext uri="{FF2B5EF4-FFF2-40B4-BE49-F238E27FC236}">
              <a16:creationId xmlns:a16="http://schemas.microsoft.com/office/drawing/2014/main" id="{C32764CA-89F9-4373-96CD-40AD90919F41}"/>
            </a:ext>
          </a:extLst>
        </xdr:cNvPr>
        <xdr:cNvSpPr txBox="1"/>
      </xdr:nvSpPr>
      <xdr:spPr>
        <a:xfrm>
          <a:off x="2705744" y="1751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78757</xdr:rowOff>
    </xdr:from>
    <xdr:ext cx="405111" cy="259045"/>
    <xdr:sp macro="" textlink="">
      <xdr:nvSpPr>
        <xdr:cNvPr id="347" name="n_3aveValue【港湾・漁港】&#10;有形固定資産減価償却率">
          <a:extLst>
            <a:ext uri="{FF2B5EF4-FFF2-40B4-BE49-F238E27FC236}">
              <a16:creationId xmlns:a16="http://schemas.microsoft.com/office/drawing/2014/main" id="{7CB8B1BC-3A3B-4028-BA23-3C0BD8404739}"/>
            </a:ext>
          </a:extLst>
        </xdr:cNvPr>
        <xdr:cNvSpPr txBox="1"/>
      </xdr:nvSpPr>
      <xdr:spPr>
        <a:xfrm>
          <a:off x="1816744" y="17909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144797</xdr:rowOff>
    </xdr:from>
    <xdr:ext cx="405111" cy="259045"/>
    <xdr:sp macro="" textlink="">
      <xdr:nvSpPr>
        <xdr:cNvPr id="348" name="n_1mainValue【港湾・漁港】&#10;有形固定資産減価償却率">
          <a:extLst>
            <a:ext uri="{FF2B5EF4-FFF2-40B4-BE49-F238E27FC236}">
              <a16:creationId xmlns:a16="http://schemas.microsoft.com/office/drawing/2014/main" id="{8F8000F5-BB96-4BD7-B349-8D16B6AC33F1}"/>
            </a:ext>
          </a:extLst>
        </xdr:cNvPr>
        <xdr:cNvSpPr txBox="1"/>
      </xdr:nvSpPr>
      <xdr:spPr>
        <a:xfrm>
          <a:off x="3582044" y="1797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11447</xdr:rowOff>
    </xdr:from>
    <xdr:ext cx="405111" cy="259045"/>
    <xdr:sp macro="" textlink="">
      <xdr:nvSpPr>
        <xdr:cNvPr id="349" name="n_2mainValue【港湾・漁港】&#10;有形固定資産減価償却率">
          <a:extLst>
            <a:ext uri="{FF2B5EF4-FFF2-40B4-BE49-F238E27FC236}">
              <a16:creationId xmlns:a16="http://schemas.microsoft.com/office/drawing/2014/main" id="{B526953A-55E0-4094-82BA-81F4C224FDC2}"/>
            </a:ext>
          </a:extLst>
        </xdr:cNvPr>
        <xdr:cNvSpPr txBox="1"/>
      </xdr:nvSpPr>
      <xdr:spPr>
        <a:xfrm>
          <a:off x="2705744" y="1801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50" name="正方形/長方形 349">
          <a:extLst>
            <a:ext uri="{FF2B5EF4-FFF2-40B4-BE49-F238E27FC236}">
              <a16:creationId xmlns:a16="http://schemas.microsoft.com/office/drawing/2014/main" id="{3F4CE260-8CCB-4766-A059-0C8875363111}"/>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1" name="正方形/長方形 350">
          <a:extLst>
            <a:ext uri="{FF2B5EF4-FFF2-40B4-BE49-F238E27FC236}">
              <a16:creationId xmlns:a16="http://schemas.microsoft.com/office/drawing/2014/main" id="{AD52E308-AB4F-4225-B264-D0EF0F100DF1}"/>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2" name="正方形/長方形 351">
          <a:extLst>
            <a:ext uri="{FF2B5EF4-FFF2-40B4-BE49-F238E27FC236}">
              <a16:creationId xmlns:a16="http://schemas.microsoft.com/office/drawing/2014/main" id="{664B37F5-1CB4-4053-9019-D4C0938D0A2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3" name="正方形/長方形 352">
          <a:extLst>
            <a:ext uri="{FF2B5EF4-FFF2-40B4-BE49-F238E27FC236}">
              <a16:creationId xmlns:a16="http://schemas.microsoft.com/office/drawing/2014/main" id="{3646996F-0628-442B-BF72-677CBA6D9BBF}"/>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4" name="正方形/長方形 353">
          <a:extLst>
            <a:ext uri="{FF2B5EF4-FFF2-40B4-BE49-F238E27FC236}">
              <a16:creationId xmlns:a16="http://schemas.microsoft.com/office/drawing/2014/main" id="{53B04F56-840B-44AA-A4BB-EF6784DCDD3B}"/>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5" name="正方形/長方形 354">
          <a:extLst>
            <a:ext uri="{FF2B5EF4-FFF2-40B4-BE49-F238E27FC236}">
              <a16:creationId xmlns:a16="http://schemas.microsoft.com/office/drawing/2014/main" id="{66E31FEE-F60A-43C4-B79F-BB03E68EAB29}"/>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6" name="正方形/長方形 355">
          <a:extLst>
            <a:ext uri="{FF2B5EF4-FFF2-40B4-BE49-F238E27FC236}">
              <a16:creationId xmlns:a16="http://schemas.microsoft.com/office/drawing/2014/main" id="{C6A0B538-8531-43A8-A233-FFB4A1380226}"/>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7" name="正方形/長方形 356">
          <a:extLst>
            <a:ext uri="{FF2B5EF4-FFF2-40B4-BE49-F238E27FC236}">
              <a16:creationId xmlns:a16="http://schemas.microsoft.com/office/drawing/2014/main" id="{F09B9BBE-610E-4744-8ED7-CD408864B042}"/>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58" name="テキスト ボックス 357">
          <a:extLst>
            <a:ext uri="{FF2B5EF4-FFF2-40B4-BE49-F238E27FC236}">
              <a16:creationId xmlns:a16="http://schemas.microsoft.com/office/drawing/2014/main" id="{36B88E49-D98A-4E24-8451-A257BFA63D7D}"/>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59" name="直線コネクタ 358">
          <a:extLst>
            <a:ext uri="{FF2B5EF4-FFF2-40B4-BE49-F238E27FC236}">
              <a16:creationId xmlns:a16="http://schemas.microsoft.com/office/drawing/2014/main" id="{A579A71C-10B9-4B4E-B547-5B3A312B88EA}"/>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60" name="直線コネクタ 359">
          <a:extLst>
            <a:ext uri="{FF2B5EF4-FFF2-40B4-BE49-F238E27FC236}">
              <a16:creationId xmlns:a16="http://schemas.microsoft.com/office/drawing/2014/main" id="{BCC0346D-055D-4DA4-9B7D-E2656FA8CB76}"/>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64606</xdr:rowOff>
    </xdr:from>
    <xdr:ext cx="248786" cy="259045"/>
    <xdr:sp macro="" textlink="">
      <xdr:nvSpPr>
        <xdr:cNvPr id="361" name="テキスト ボックス 360">
          <a:extLst>
            <a:ext uri="{FF2B5EF4-FFF2-40B4-BE49-F238E27FC236}">
              <a16:creationId xmlns:a16="http://schemas.microsoft.com/office/drawing/2014/main" id="{14E81E56-2D9A-405A-85F9-68AF8F7AA63E}"/>
            </a:ext>
          </a:extLst>
        </xdr:cNvPr>
        <xdr:cNvSpPr txBox="1"/>
      </xdr:nvSpPr>
      <xdr:spPr>
        <a:xfrm>
          <a:off x="6355214" y="1858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62" name="直線コネクタ 361">
          <a:extLst>
            <a:ext uri="{FF2B5EF4-FFF2-40B4-BE49-F238E27FC236}">
              <a16:creationId xmlns:a16="http://schemas.microsoft.com/office/drawing/2014/main" id="{6852D5C9-0F65-4574-A5B6-57FBFF467E0E}"/>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106</xdr:row>
      <xdr:rowOff>80934</xdr:rowOff>
    </xdr:from>
    <xdr:ext cx="595419" cy="259045"/>
    <xdr:sp macro="" textlink="">
      <xdr:nvSpPr>
        <xdr:cNvPr id="363" name="テキスト ボックス 362">
          <a:extLst>
            <a:ext uri="{FF2B5EF4-FFF2-40B4-BE49-F238E27FC236}">
              <a16:creationId xmlns:a16="http://schemas.microsoft.com/office/drawing/2014/main" id="{C9E7CD25-7B44-4FB5-A2C3-C5CB7E16BB79}"/>
            </a:ext>
          </a:extLst>
        </xdr:cNvPr>
        <xdr:cNvSpPr txBox="1"/>
      </xdr:nvSpPr>
      <xdr:spPr>
        <a:xfrm>
          <a:off x="6008581" y="1825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64" name="直線コネクタ 363">
          <a:extLst>
            <a:ext uri="{FF2B5EF4-FFF2-40B4-BE49-F238E27FC236}">
              <a16:creationId xmlns:a16="http://schemas.microsoft.com/office/drawing/2014/main" id="{897EF1C6-BFCE-49EC-9122-3360AED61342}"/>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97263</xdr:rowOff>
    </xdr:from>
    <xdr:ext cx="595419" cy="259045"/>
    <xdr:sp macro="" textlink="">
      <xdr:nvSpPr>
        <xdr:cNvPr id="365" name="テキスト ボックス 364">
          <a:extLst>
            <a:ext uri="{FF2B5EF4-FFF2-40B4-BE49-F238E27FC236}">
              <a16:creationId xmlns:a16="http://schemas.microsoft.com/office/drawing/2014/main" id="{A04E45E7-1C0C-4BCE-A191-6E0DF6ED5285}"/>
            </a:ext>
          </a:extLst>
        </xdr:cNvPr>
        <xdr:cNvSpPr txBox="1"/>
      </xdr:nvSpPr>
      <xdr:spPr>
        <a:xfrm>
          <a:off x="6008581" y="17928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66" name="直線コネクタ 365">
          <a:extLst>
            <a:ext uri="{FF2B5EF4-FFF2-40B4-BE49-F238E27FC236}">
              <a16:creationId xmlns:a16="http://schemas.microsoft.com/office/drawing/2014/main" id="{8424501C-1D46-496E-AC3A-F53619B25F11}"/>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113591</xdr:rowOff>
    </xdr:from>
    <xdr:ext cx="595419" cy="259045"/>
    <xdr:sp macro="" textlink="">
      <xdr:nvSpPr>
        <xdr:cNvPr id="367" name="テキスト ボックス 366">
          <a:extLst>
            <a:ext uri="{FF2B5EF4-FFF2-40B4-BE49-F238E27FC236}">
              <a16:creationId xmlns:a16="http://schemas.microsoft.com/office/drawing/2014/main" id="{FD8698EF-905C-4B5B-8EDB-BA91D51737C1}"/>
            </a:ext>
          </a:extLst>
        </xdr:cNvPr>
        <xdr:cNvSpPr txBox="1"/>
      </xdr:nvSpPr>
      <xdr:spPr>
        <a:xfrm>
          <a:off x="6008581" y="1760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68" name="直線コネクタ 367">
          <a:extLst>
            <a:ext uri="{FF2B5EF4-FFF2-40B4-BE49-F238E27FC236}">
              <a16:creationId xmlns:a16="http://schemas.microsoft.com/office/drawing/2014/main" id="{E4D67B24-04A7-4F6C-9177-67E4AACC40F6}"/>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100</xdr:row>
      <xdr:rowOff>129920</xdr:rowOff>
    </xdr:from>
    <xdr:ext cx="595419" cy="259045"/>
    <xdr:sp macro="" textlink="">
      <xdr:nvSpPr>
        <xdr:cNvPr id="369" name="テキスト ボックス 368">
          <a:extLst>
            <a:ext uri="{FF2B5EF4-FFF2-40B4-BE49-F238E27FC236}">
              <a16:creationId xmlns:a16="http://schemas.microsoft.com/office/drawing/2014/main" id="{1504BE88-EB24-49E0-9CC3-166055DD99E0}"/>
            </a:ext>
          </a:extLst>
        </xdr:cNvPr>
        <xdr:cNvSpPr txBox="1"/>
      </xdr:nvSpPr>
      <xdr:spPr>
        <a:xfrm>
          <a:off x="6008581" y="1727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70" name="直線コネクタ 369">
          <a:extLst>
            <a:ext uri="{FF2B5EF4-FFF2-40B4-BE49-F238E27FC236}">
              <a16:creationId xmlns:a16="http://schemas.microsoft.com/office/drawing/2014/main" id="{E4E195A5-7AC9-443C-9728-ED87412A0924}"/>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98</xdr:row>
      <xdr:rowOff>146248</xdr:rowOff>
    </xdr:from>
    <xdr:ext cx="595419" cy="259045"/>
    <xdr:sp macro="" textlink="">
      <xdr:nvSpPr>
        <xdr:cNvPr id="371" name="テキスト ボックス 370">
          <a:extLst>
            <a:ext uri="{FF2B5EF4-FFF2-40B4-BE49-F238E27FC236}">
              <a16:creationId xmlns:a16="http://schemas.microsoft.com/office/drawing/2014/main" id="{7787114B-A496-4F65-B26B-9E9B6399C6D1}"/>
            </a:ext>
          </a:extLst>
        </xdr:cNvPr>
        <xdr:cNvSpPr txBox="1"/>
      </xdr:nvSpPr>
      <xdr:spPr>
        <a:xfrm>
          <a:off x="6008581" y="16948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72" name="直線コネクタ 371">
          <a:extLst>
            <a:ext uri="{FF2B5EF4-FFF2-40B4-BE49-F238E27FC236}">
              <a16:creationId xmlns:a16="http://schemas.microsoft.com/office/drawing/2014/main" id="{48D4AE37-98BE-413C-AB2B-5B7583B93DA8}"/>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373" name="テキスト ボックス 372">
          <a:extLst>
            <a:ext uri="{FF2B5EF4-FFF2-40B4-BE49-F238E27FC236}">
              <a16:creationId xmlns:a16="http://schemas.microsoft.com/office/drawing/2014/main" id="{20AB6788-A08E-4F90-9E4E-4D8D60A44028}"/>
            </a:ext>
          </a:extLst>
        </xdr:cNvPr>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74" name="【港湾・漁港】&#10;一人当たり有形固定資産（償却資産）額グラフ枠">
          <a:extLst>
            <a:ext uri="{FF2B5EF4-FFF2-40B4-BE49-F238E27FC236}">
              <a16:creationId xmlns:a16="http://schemas.microsoft.com/office/drawing/2014/main" id="{C71735E8-1C48-4071-B6C6-3359EE7F41F6}"/>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167167</xdr:rowOff>
    </xdr:from>
    <xdr:to>
      <xdr:col>54</xdr:col>
      <xdr:colOff>189865</xdr:colOff>
      <xdr:row>109</xdr:row>
      <xdr:rowOff>35078</xdr:rowOff>
    </xdr:to>
    <xdr:cxnSp macro="">
      <xdr:nvCxnSpPr>
        <xdr:cNvPr id="375" name="直線コネクタ 374">
          <a:extLst>
            <a:ext uri="{FF2B5EF4-FFF2-40B4-BE49-F238E27FC236}">
              <a16:creationId xmlns:a16="http://schemas.microsoft.com/office/drawing/2014/main" id="{6944C528-8E2B-475C-B405-6CDD2A8C9CED}"/>
            </a:ext>
          </a:extLst>
        </xdr:cNvPr>
        <xdr:cNvCxnSpPr/>
      </xdr:nvCxnSpPr>
      <xdr:spPr>
        <a:xfrm flipV="1">
          <a:off x="10476865" y="17140717"/>
          <a:ext cx="0" cy="1582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38905</xdr:rowOff>
    </xdr:from>
    <xdr:ext cx="313932" cy="259045"/>
    <xdr:sp macro="" textlink="">
      <xdr:nvSpPr>
        <xdr:cNvPr id="376" name="【港湾・漁港】&#10;一人当たり有形固定資産（償却資産）額最小値テキスト">
          <a:extLst>
            <a:ext uri="{FF2B5EF4-FFF2-40B4-BE49-F238E27FC236}">
              <a16:creationId xmlns:a16="http://schemas.microsoft.com/office/drawing/2014/main" id="{0982F57F-BA5E-403B-9ECB-2B6DA063A96C}"/>
            </a:ext>
          </a:extLst>
        </xdr:cNvPr>
        <xdr:cNvSpPr txBox="1"/>
      </xdr:nvSpPr>
      <xdr:spPr>
        <a:xfrm>
          <a:off x="10515600" y="187269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35078</xdr:rowOff>
    </xdr:from>
    <xdr:to>
      <xdr:col>55</xdr:col>
      <xdr:colOff>88900</xdr:colOff>
      <xdr:row>109</xdr:row>
      <xdr:rowOff>35078</xdr:rowOff>
    </xdr:to>
    <xdr:cxnSp macro="">
      <xdr:nvCxnSpPr>
        <xdr:cNvPr id="377" name="直線コネクタ 376">
          <a:extLst>
            <a:ext uri="{FF2B5EF4-FFF2-40B4-BE49-F238E27FC236}">
              <a16:creationId xmlns:a16="http://schemas.microsoft.com/office/drawing/2014/main" id="{7C3F8127-038F-4200-A00E-5D4749BF4179}"/>
            </a:ext>
          </a:extLst>
        </xdr:cNvPr>
        <xdr:cNvCxnSpPr/>
      </xdr:nvCxnSpPr>
      <xdr:spPr>
        <a:xfrm>
          <a:off x="10388600" y="18723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113844</xdr:rowOff>
    </xdr:from>
    <xdr:ext cx="599010" cy="259045"/>
    <xdr:sp macro="" textlink="">
      <xdr:nvSpPr>
        <xdr:cNvPr id="378" name="【港湾・漁港】&#10;一人当たり有形固定資産（償却資産）額最大値テキスト">
          <a:extLst>
            <a:ext uri="{FF2B5EF4-FFF2-40B4-BE49-F238E27FC236}">
              <a16:creationId xmlns:a16="http://schemas.microsoft.com/office/drawing/2014/main" id="{7CEE3297-7BC3-47C1-BE39-24B87E0D07D9}"/>
            </a:ext>
          </a:extLst>
        </xdr:cNvPr>
        <xdr:cNvSpPr txBox="1"/>
      </xdr:nvSpPr>
      <xdr:spPr>
        <a:xfrm>
          <a:off x="10515600" y="16915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167167</xdr:rowOff>
    </xdr:from>
    <xdr:to>
      <xdr:col>55</xdr:col>
      <xdr:colOff>88900</xdr:colOff>
      <xdr:row>99</xdr:row>
      <xdr:rowOff>167167</xdr:rowOff>
    </xdr:to>
    <xdr:cxnSp macro="">
      <xdr:nvCxnSpPr>
        <xdr:cNvPr id="379" name="直線コネクタ 378">
          <a:extLst>
            <a:ext uri="{FF2B5EF4-FFF2-40B4-BE49-F238E27FC236}">
              <a16:creationId xmlns:a16="http://schemas.microsoft.com/office/drawing/2014/main" id="{405FA509-4933-4235-820E-3A743972F6BD}"/>
            </a:ext>
          </a:extLst>
        </xdr:cNvPr>
        <xdr:cNvCxnSpPr/>
      </xdr:nvCxnSpPr>
      <xdr:spPr>
        <a:xfrm>
          <a:off x="10388600" y="17140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79539</xdr:rowOff>
    </xdr:from>
    <xdr:ext cx="534377" cy="259045"/>
    <xdr:sp macro="" textlink="">
      <xdr:nvSpPr>
        <xdr:cNvPr id="380" name="【港湾・漁港】&#10;一人当たり有形固定資産（償却資産）額平均値テキスト">
          <a:extLst>
            <a:ext uri="{FF2B5EF4-FFF2-40B4-BE49-F238E27FC236}">
              <a16:creationId xmlns:a16="http://schemas.microsoft.com/office/drawing/2014/main" id="{E7AB9928-4E02-4CA5-9FCD-46DD5BC9BAF9}"/>
            </a:ext>
          </a:extLst>
        </xdr:cNvPr>
        <xdr:cNvSpPr txBox="1"/>
      </xdr:nvSpPr>
      <xdr:spPr>
        <a:xfrm>
          <a:off x="10515600" y="18424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101112</xdr:rowOff>
    </xdr:from>
    <xdr:to>
      <xdr:col>55</xdr:col>
      <xdr:colOff>50800</xdr:colOff>
      <xdr:row>108</xdr:row>
      <xdr:rowOff>31262</xdr:rowOff>
    </xdr:to>
    <xdr:sp macro="" textlink="">
      <xdr:nvSpPr>
        <xdr:cNvPr id="381" name="フローチャート: 判断 380">
          <a:extLst>
            <a:ext uri="{FF2B5EF4-FFF2-40B4-BE49-F238E27FC236}">
              <a16:creationId xmlns:a16="http://schemas.microsoft.com/office/drawing/2014/main" id="{FB447B51-BF43-4E2F-9852-C7606003CBA0}"/>
            </a:ext>
          </a:extLst>
        </xdr:cNvPr>
        <xdr:cNvSpPr/>
      </xdr:nvSpPr>
      <xdr:spPr>
        <a:xfrm>
          <a:off x="10426700" y="18446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143861</xdr:rowOff>
    </xdr:from>
    <xdr:to>
      <xdr:col>50</xdr:col>
      <xdr:colOff>165100</xdr:colOff>
      <xdr:row>108</xdr:row>
      <xdr:rowOff>74011</xdr:rowOff>
    </xdr:to>
    <xdr:sp macro="" textlink="">
      <xdr:nvSpPr>
        <xdr:cNvPr id="382" name="フローチャート: 判断 381">
          <a:extLst>
            <a:ext uri="{FF2B5EF4-FFF2-40B4-BE49-F238E27FC236}">
              <a16:creationId xmlns:a16="http://schemas.microsoft.com/office/drawing/2014/main" id="{416E1656-8483-4CEF-8B1B-71AFB471873C}"/>
            </a:ext>
          </a:extLst>
        </xdr:cNvPr>
        <xdr:cNvSpPr/>
      </xdr:nvSpPr>
      <xdr:spPr>
        <a:xfrm>
          <a:off x="9588500" y="18489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150183</xdr:rowOff>
    </xdr:from>
    <xdr:to>
      <xdr:col>46</xdr:col>
      <xdr:colOff>38100</xdr:colOff>
      <xdr:row>108</xdr:row>
      <xdr:rowOff>80333</xdr:rowOff>
    </xdr:to>
    <xdr:sp macro="" textlink="">
      <xdr:nvSpPr>
        <xdr:cNvPr id="383" name="フローチャート: 判断 382">
          <a:extLst>
            <a:ext uri="{FF2B5EF4-FFF2-40B4-BE49-F238E27FC236}">
              <a16:creationId xmlns:a16="http://schemas.microsoft.com/office/drawing/2014/main" id="{743C966F-7D37-4707-9758-E735EE070CDF}"/>
            </a:ext>
          </a:extLst>
        </xdr:cNvPr>
        <xdr:cNvSpPr/>
      </xdr:nvSpPr>
      <xdr:spPr>
        <a:xfrm>
          <a:off x="8699500" y="1849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108</xdr:row>
      <xdr:rowOff>126533</xdr:rowOff>
    </xdr:from>
    <xdr:to>
      <xdr:col>41</xdr:col>
      <xdr:colOff>101600</xdr:colOff>
      <xdr:row>109</xdr:row>
      <xdr:rowOff>56683</xdr:rowOff>
    </xdr:to>
    <xdr:sp macro="" textlink="">
      <xdr:nvSpPr>
        <xdr:cNvPr id="384" name="フローチャート: 判断 383">
          <a:extLst>
            <a:ext uri="{FF2B5EF4-FFF2-40B4-BE49-F238E27FC236}">
              <a16:creationId xmlns:a16="http://schemas.microsoft.com/office/drawing/2014/main" id="{C0A3C621-A806-41FD-B198-27B5320DA8AF}"/>
            </a:ext>
          </a:extLst>
        </xdr:cNvPr>
        <xdr:cNvSpPr/>
      </xdr:nvSpPr>
      <xdr:spPr>
        <a:xfrm>
          <a:off x="7810500" y="18643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85" name="テキスト ボックス 384">
          <a:extLst>
            <a:ext uri="{FF2B5EF4-FFF2-40B4-BE49-F238E27FC236}">
              <a16:creationId xmlns:a16="http://schemas.microsoft.com/office/drawing/2014/main" id="{B8C46900-9089-407F-80E0-C610DDEB4BAF}"/>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86" name="テキスト ボックス 385">
          <a:extLst>
            <a:ext uri="{FF2B5EF4-FFF2-40B4-BE49-F238E27FC236}">
              <a16:creationId xmlns:a16="http://schemas.microsoft.com/office/drawing/2014/main" id="{409D539E-7FCA-4B9E-A796-CBFA3A8E0DFC}"/>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87" name="テキスト ボックス 386">
          <a:extLst>
            <a:ext uri="{FF2B5EF4-FFF2-40B4-BE49-F238E27FC236}">
              <a16:creationId xmlns:a16="http://schemas.microsoft.com/office/drawing/2014/main" id="{6396B507-FB44-4A4F-98C6-2CEF3ADB6B54}"/>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88" name="テキスト ボックス 387">
          <a:extLst>
            <a:ext uri="{FF2B5EF4-FFF2-40B4-BE49-F238E27FC236}">
              <a16:creationId xmlns:a16="http://schemas.microsoft.com/office/drawing/2014/main" id="{753FC398-F322-4CB4-B55A-DAC65F7DB54B}"/>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89" name="テキスト ボックス 388">
          <a:extLst>
            <a:ext uri="{FF2B5EF4-FFF2-40B4-BE49-F238E27FC236}">
              <a16:creationId xmlns:a16="http://schemas.microsoft.com/office/drawing/2014/main" id="{08AF70B6-0052-44C6-9B5B-0E448DFCC17C}"/>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106141</xdr:rowOff>
    </xdr:from>
    <xdr:to>
      <xdr:col>50</xdr:col>
      <xdr:colOff>165100</xdr:colOff>
      <xdr:row>109</xdr:row>
      <xdr:rowOff>36291</xdr:rowOff>
    </xdr:to>
    <xdr:sp macro="" textlink="">
      <xdr:nvSpPr>
        <xdr:cNvPr id="390" name="楕円 389">
          <a:extLst>
            <a:ext uri="{FF2B5EF4-FFF2-40B4-BE49-F238E27FC236}">
              <a16:creationId xmlns:a16="http://schemas.microsoft.com/office/drawing/2014/main" id="{883C5321-6926-479E-8A24-2CB28F016795}"/>
            </a:ext>
          </a:extLst>
        </xdr:cNvPr>
        <xdr:cNvSpPr/>
      </xdr:nvSpPr>
      <xdr:spPr>
        <a:xfrm>
          <a:off x="9588500" y="18622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108</xdr:row>
      <xdr:rowOff>106276</xdr:rowOff>
    </xdr:from>
    <xdr:to>
      <xdr:col>46</xdr:col>
      <xdr:colOff>38100</xdr:colOff>
      <xdr:row>109</xdr:row>
      <xdr:rowOff>36426</xdr:rowOff>
    </xdr:to>
    <xdr:sp macro="" textlink="">
      <xdr:nvSpPr>
        <xdr:cNvPr id="391" name="楕円 390">
          <a:extLst>
            <a:ext uri="{FF2B5EF4-FFF2-40B4-BE49-F238E27FC236}">
              <a16:creationId xmlns:a16="http://schemas.microsoft.com/office/drawing/2014/main" id="{8CEFB8E5-687A-4B5E-A4DD-2672BA250006}"/>
            </a:ext>
          </a:extLst>
        </xdr:cNvPr>
        <xdr:cNvSpPr/>
      </xdr:nvSpPr>
      <xdr:spPr>
        <a:xfrm>
          <a:off x="8699500" y="18622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156941</xdr:rowOff>
    </xdr:from>
    <xdr:to>
      <xdr:col>50</xdr:col>
      <xdr:colOff>114300</xdr:colOff>
      <xdr:row>108</xdr:row>
      <xdr:rowOff>157076</xdr:rowOff>
    </xdr:to>
    <xdr:cxnSp macro="">
      <xdr:nvCxnSpPr>
        <xdr:cNvPr id="392" name="直線コネクタ 391">
          <a:extLst>
            <a:ext uri="{FF2B5EF4-FFF2-40B4-BE49-F238E27FC236}">
              <a16:creationId xmlns:a16="http://schemas.microsoft.com/office/drawing/2014/main" id="{42656278-6BD6-46AE-AA62-FD93713F1074}"/>
            </a:ext>
          </a:extLst>
        </xdr:cNvPr>
        <xdr:cNvCxnSpPr/>
      </xdr:nvCxnSpPr>
      <xdr:spPr>
        <a:xfrm flipV="1">
          <a:off x="8750300" y="18673541"/>
          <a:ext cx="889000" cy="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106</xdr:row>
      <xdr:rowOff>90538</xdr:rowOff>
    </xdr:from>
    <xdr:ext cx="534377" cy="259045"/>
    <xdr:sp macro="" textlink="">
      <xdr:nvSpPr>
        <xdr:cNvPr id="393" name="n_1aveValue【港湾・漁港】&#10;一人当たり有形固定資産（償却資産）額">
          <a:extLst>
            <a:ext uri="{FF2B5EF4-FFF2-40B4-BE49-F238E27FC236}">
              <a16:creationId xmlns:a16="http://schemas.microsoft.com/office/drawing/2014/main" id="{0E6696FE-5DAB-4EF5-92CD-D5F7650EC9D1}"/>
            </a:ext>
          </a:extLst>
        </xdr:cNvPr>
        <xdr:cNvSpPr txBox="1"/>
      </xdr:nvSpPr>
      <xdr:spPr>
        <a:xfrm>
          <a:off x="9359411" y="18264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106</xdr:row>
      <xdr:rowOff>96860</xdr:rowOff>
    </xdr:from>
    <xdr:ext cx="534377" cy="259045"/>
    <xdr:sp macro="" textlink="">
      <xdr:nvSpPr>
        <xdr:cNvPr id="394" name="n_2aveValue【港湾・漁港】&#10;一人当たり有形固定資産（償却資産）額">
          <a:extLst>
            <a:ext uri="{FF2B5EF4-FFF2-40B4-BE49-F238E27FC236}">
              <a16:creationId xmlns:a16="http://schemas.microsoft.com/office/drawing/2014/main" id="{C42BFB9A-B3A4-49AB-907A-D1491F8B5D22}"/>
            </a:ext>
          </a:extLst>
        </xdr:cNvPr>
        <xdr:cNvSpPr txBox="1"/>
      </xdr:nvSpPr>
      <xdr:spPr>
        <a:xfrm>
          <a:off x="8483111" y="18270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107</xdr:row>
      <xdr:rowOff>73210</xdr:rowOff>
    </xdr:from>
    <xdr:ext cx="469744" cy="259045"/>
    <xdr:sp macro="" textlink="">
      <xdr:nvSpPr>
        <xdr:cNvPr id="395" name="n_3aveValue【港湾・漁港】&#10;一人当たり有形固定資産（償却資産）額">
          <a:extLst>
            <a:ext uri="{FF2B5EF4-FFF2-40B4-BE49-F238E27FC236}">
              <a16:creationId xmlns:a16="http://schemas.microsoft.com/office/drawing/2014/main" id="{09C0C104-0322-4384-A4B8-3BCBED4DA641}"/>
            </a:ext>
          </a:extLst>
        </xdr:cNvPr>
        <xdr:cNvSpPr txBox="1"/>
      </xdr:nvSpPr>
      <xdr:spPr>
        <a:xfrm>
          <a:off x="7626428" y="18418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109</xdr:row>
      <xdr:rowOff>27418</xdr:rowOff>
    </xdr:from>
    <xdr:ext cx="534377" cy="259045"/>
    <xdr:sp macro="" textlink="">
      <xdr:nvSpPr>
        <xdr:cNvPr id="396" name="n_1mainValue【港湾・漁港】&#10;一人当たり有形固定資産（償却資産）額">
          <a:extLst>
            <a:ext uri="{FF2B5EF4-FFF2-40B4-BE49-F238E27FC236}">
              <a16:creationId xmlns:a16="http://schemas.microsoft.com/office/drawing/2014/main" id="{D2C673D6-EE5F-4DCB-BDB9-CD6F0BB99CF4}"/>
            </a:ext>
          </a:extLst>
        </xdr:cNvPr>
        <xdr:cNvSpPr txBox="1"/>
      </xdr:nvSpPr>
      <xdr:spPr>
        <a:xfrm>
          <a:off x="9359411" y="18715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109</xdr:row>
      <xdr:rowOff>27553</xdr:rowOff>
    </xdr:from>
    <xdr:ext cx="534377" cy="259045"/>
    <xdr:sp macro="" textlink="">
      <xdr:nvSpPr>
        <xdr:cNvPr id="397" name="n_2mainValue【港湾・漁港】&#10;一人当たり有形固定資産（償却資産）額">
          <a:extLst>
            <a:ext uri="{FF2B5EF4-FFF2-40B4-BE49-F238E27FC236}">
              <a16:creationId xmlns:a16="http://schemas.microsoft.com/office/drawing/2014/main" id="{0C8668D9-9198-4ED2-9FE0-FF475D3A935D}"/>
            </a:ext>
          </a:extLst>
        </xdr:cNvPr>
        <xdr:cNvSpPr txBox="1"/>
      </xdr:nvSpPr>
      <xdr:spPr>
        <a:xfrm>
          <a:off x="8483111" y="18715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8" name="正方形/長方形 397">
          <a:extLst>
            <a:ext uri="{FF2B5EF4-FFF2-40B4-BE49-F238E27FC236}">
              <a16:creationId xmlns:a16="http://schemas.microsoft.com/office/drawing/2014/main" id="{1964091C-8B0B-454F-AF93-61AB7251E5D9}"/>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9" name="正方形/長方形 398">
          <a:extLst>
            <a:ext uri="{FF2B5EF4-FFF2-40B4-BE49-F238E27FC236}">
              <a16:creationId xmlns:a16="http://schemas.microsoft.com/office/drawing/2014/main" id="{545744DC-8D11-4848-93A8-0E4E384C1D62}"/>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0" name="正方形/長方形 399">
          <a:extLst>
            <a:ext uri="{FF2B5EF4-FFF2-40B4-BE49-F238E27FC236}">
              <a16:creationId xmlns:a16="http://schemas.microsoft.com/office/drawing/2014/main" id="{121FB850-64A7-4CD8-BA3F-4B53F8B2C22F}"/>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1" name="正方形/長方形 400">
          <a:extLst>
            <a:ext uri="{FF2B5EF4-FFF2-40B4-BE49-F238E27FC236}">
              <a16:creationId xmlns:a16="http://schemas.microsoft.com/office/drawing/2014/main" id="{14F1B416-3896-48C1-9DC6-4722234FFEE6}"/>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2" name="正方形/長方形 401">
          <a:extLst>
            <a:ext uri="{FF2B5EF4-FFF2-40B4-BE49-F238E27FC236}">
              <a16:creationId xmlns:a16="http://schemas.microsoft.com/office/drawing/2014/main" id="{F1391E83-BACD-481C-86EF-AF5C4AFB507D}"/>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3" name="正方形/長方形 402">
          <a:extLst>
            <a:ext uri="{FF2B5EF4-FFF2-40B4-BE49-F238E27FC236}">
              <a16:creationId xmlns:a16="http://schemas.microsoft.com/office/drawing/2014/main" id="{0F0FA33F-A1C2-41C3-888F-CDAD90517655}"/>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4" name="正方形/長方形 403">
          <a:extLst>
            <a:ext uri="{FF2B5EF4-FFF2-40B4-BE49-F238E27FC236}">
              <a16:creationId xmlns:a16="http://schemas.microsoft.com/office/drawing/2014/main" id="{DCDA69CB-020E-40ED-BAAE-290441ED3A7E}"/>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5" name="正方形/長方形 404">
          <a:extLst>
            <a:ext uri="{FF2B5EF4-FFF2-40B4-BE49-F238E27FC236}">
              <a16:creationId xmlns:a16="http://schemas.microsoft.com/office/drawing/2014/main" id="{974F59B4-72BB-434A-A8DE-4F744D49AA8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6" name="テキスト ボックス 405">
          <a:extLst>
            <a:ext uri="{FF2B5EF4-FFF2-40B4-BE49-F238E27FC236}">
              <a16:creationId xmlns:a16="http://schemas.microsoft.com/office/drawing/2014/main" id="{2188D9B2-0BA8-4ACF-9D54-2CF2451E3F94}"/>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7" name="直線コネクタ 406">
          <a:extLst>
            <a:ext uri="{FF2B5EF4-FFF2-40B4-BE49-F238E27FC236}">
              <a16:creationId xmlns:a16="http://schemas.microsoft.com/office/drawing/2014/main" id="{8F54EE43-0894-4A9D-805D-1E0EC00C335C}"/>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08" name="テキスト ボックス 407">
          <a:extLst>
            <a:ext uri="{FF2B5EF4-FFF2-40B4-BE49-F238E27FC236}">
              <a16:creationId xmlns:a16="http://schemas.microsoft.com/office/drawing/2014/main" id="{294F54FC-0567-49E5-9CE8-5E1F569C196C}"/>
            </a:ext>
          </a:extLst>
        </xdr:cNvPr>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9" name="直線コネクタ 408">
          <a:extLst>
            <a:ext uri="{FF2B5EF4-FFF2-40B4-BE49-F238E27FC236}">
              <a16:creationId xmlns:a16="http://schemas.microsoft.com/office/drawing/2014/main" id="{8A118C8A-36D5-468E-B139-8CF81DC7CF73}"/>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10" name="テキスト ボックス 409">
          <a:extLst>
            <a:ext uri="{FF2B5EF4-FFF2-40B4-BE49-F238E27FC236}">
              <a16:creationId xmlns:a16="http://schemas.microsoft.com/office/drawing/2014/main" id="{33FC3F63-FBE3-4F05-8937-FFFE6E53A8B3}"/>
            </a:ext>
          </a:extLst>
        </xdr:cNvPr>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1" name="直線コネクタ 410">
          <a:extLst>
            <a:ext uri="{FF2B5EF4-FFF2-40B4-BE49-F238E27FC236}">
              <a16:creationId xmlns:a16="http://schemas.microsoft.com/office/drawing/2014/main" id="{BF9836F1-38CF-4D37-9E48-A8C38411B87F}"/>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2" name="テキスト ボックス 411">
          <a:extLst>
            <a:ext uri="{FF2B5EF4-FFF2-40B4-BE49-F238E27FC236}">
              <a16:creationId xmlns:a16="http://schemas.microsoft.com/office/drawing/2014/main" id="{5A5C9661-6299-4A39-8A8F-4E634C050B5E}"/>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3" name="直線コネクタ 412">
          <a:extLst>
            <a:ext uri="{FF2B5EF4-FFF2-40B4-BE49-F238E27FC236}">
              <a16:creationId xmlns:a16="http://schemas.microsoft.com/office/drawing/2014/main" id="{284D071D-869A-4895-BF64-AF5E9167548A}"/>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4" name="テキスト ボックス 413">
          <a:extLst>
            <a:ext uri="{FF2B5EF4-FFF2-40B4-BE49-F238E27FC236}">
              <a16:creationId xmlns:a16="http://schemas.microsoft.com/office/drawing/2014/main" id="{64D07A31-E177-41BB-BAED-239A5F9BE0D8}"/>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5" name="直線コネクタ 414">
          <a:extLst>
            <a:ext uri="{FF2B5EF4-FFF2-40B4-BE49-F238E27FC236}">
              <a16:creationId xmlns:a16="http://schemas.microsoft.com/office/drawing/2014/main" id="{A104B76C-D0BE-4159-87CE-D7C2E7BE493E}"/>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6" name="テキスト ボックス 415">
          <a:extLst>
            <a:ext uri="{FF2B5EF4-FFF2-40B4-BE49-F238E27FC236}">
              <a16:creationId xmlns:a16="http://schemas.microsoft.com/office/drawing/2014/main" id="{EA637AA1-1763-4C8E-B4E1-5516ADFF469D}"/>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7" name="直線コネクタ 416">
          <a:extLst>
            <a:ext uri="{FF2B5EF4-FFF2-40B4-BE49-F238E27FC236}">
              <a16:creationId xmlns:a16="http://schemas.microsoft.com/office/drawing/2014/main" id="{C3AAD974-04C0-42C9-B103-1AA830B962C5}"/>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18" name="テキスト ボックス 417">
          <a:extLst>
            <a:ext uri="{FF2B5EF4-FFF2-40B4-BE49-F238E27FC236}">
              <a16:creationId xmlns:a16="http://schemas.microsoft.com/office/drawing/2014/main" id="{C64C92B3-3F64-4894-B050-E29F310CF59D}"/>
            </a:ext>
          </a:extLst>
        </xdr:cNvPr>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9" name="直線コネクタ 418">
          <a:extLst>
            <a:ext uri="{FF2B5EF4-FFF2-40B4-BE49-F238E27FC236}">
              <a16:creationId xmlns:a16="http://schemas.microsoft.com/office/drawing/2014/main" id="{CA6E2F21-D80C-4998-98DB-211173CCBDEB}"/>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20" name="テキスト ボックス 419">
          <a:extLst>
            <a:ext uri="{FF2B5EF4-FFF2-40B4-BE49-F238E27FC236}">
              <a16:creationId xmlns:a16="http://schemas.microsoft.com/office/drawing/2014/main" id="{CEB6C81E-11AA-442C-A419-53CC97B3E31A}"/>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1" name="【認定こども園・幼稚園・保育所】&#10;有形固定資産減価償却率グラフ枠">
          <a:extLst>
            <a:ext uri="{FF2B5EF4-FFF2-40B4-BE49-F238E27FC236}">
              <a16:creationId xmlns:a16="http://schemas.microsoft.com/office/drawing/2014/main" id="{D8D330E8-9D34-4960-98B9-6EF7627BE6FF}"/>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140970</xdr:rowOff>
    </xdr:from>
    <xdr:to>
      <xdr:col>85</xdr:col>
      <xdr:colOff>126364</xdr:colOff>
      <xdr:row>40</xdr:row>
      <xdr:rowOff>131445</xdr:rowOff>
    </xdr:to>
    <xdr:cxnSp macro="">
      <xdr:nvCxnSpPr>
        <xdr:cNvPr id="422" name="直線コネクタ 421">
          <a:extLst>
            <a:ext uri="{FF2B5EF4-FFF2-40B4-BE49-F238E27FC236}">
              <a16:creationId xmlns:a16="http://schemas.microsoft.com/office/drawing/2014/main" id="{44912865-9CAD-4D6C-808E-3EC8FA9A8784}"/>
            </a:ext>
          </a:extLst>
        </xdr:cNvPr>
        <xdr:cNvCxnSpPr/>
      </xdr:nvCxnSpPr>
      <xdr:spPr>
        <a:xfrm flipV="1">
          <a:off x="16318864" y="5970270"/>
          <a:ext cx="0" cy="1019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135272</xdr:rowOff>
    </xdr:from>
    <xdr:ext cx="405111" cy="259045"/>
    <xdr:sp macro="" textlink="">
      <xdr:nvSpPr>
        <xdr:cNvPr id="423" name="【認定こども園・幼稚園・保育所】&#10;有形固定資産減価償却率最小値テキスト">
          <a:extLst>
            <a:ext uri="{FF2B5EF4-FFF2-40B4-BE49-F238E27FC236}">
              <a16:creationId xmlns:a16="http://schemas.microsoft.com/office/drawing/2014/main" id="{537D1A94-2436-412A-AEA9-B6FECE4422D4}"/>
            </a:ext>
          </a:extLst>
        </xdr:cNvPr>
        <xdr:cNvSpPr txBox="1"/>
      </xdr:nvSpPr>
      <xdr:spPr>
        <a:xfrm>
          <a:off x="16357600" y="699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131445</xdr:rowOff>
    </xdr:from>
    <xdr:to>
      <xdr:col>86</xdr:col>
      <xdr:colOff>25400</xdr:colOff>
      <xdr:row>40</xdr:row>
      <xdr:rowOff>131445</xdr:rowOff>
    </xdr:to>
    <xdr:cxnSp macro="">
      <xdr:nvCxnSpPr>
        <xdr:cNvPr id="424" name="直線コネクタ 423">
          <a:extLst>
            <a:ext uri="{FF2B5EF4-FFF2-40B4-BE49-F238E27FC236}">
              <a16:creationId xmlns:a16="http://schemas.microsoft.com/office/drawing/2014/main" id="{E63186B8-FE53-470F-9305-EF4891F13B6A}"/>
            </a:ext>
          </a:extLst>
        </xdr:cNvPr>
        <xdr:cNvCxnSpPr/>
      </xdr:nvCxnSpPr>
      <xdr:spPr>
        <a:xfrm>
          <a:off x="16230600" y="6989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87647</xdr:rowOff>
    </xdr:from>
    <xdr:ext cx="405111" cy="259045"/>
    <xdr:sp macro="" textlink="">
      <xdr:nvSpPr>
        <xdr:cNvPr id="425" name="【認定こども園・幼稚園・保育所】&#10;有形固定資産減価償却率最大値テキスト">
          <a:extLst>
            <a:ext uri="{FF2B5EF4-FFF2-40B4-BE49-F238E27FC236}">
              <a16:creationId xmlns:a16="http://schemas.microsoft.com/office/drawing/2014/main" id="{1882511F-F728-48FC-9862-BDFE27D028AA}"/>
            </a:ext>
          </a:extLst>
        </xdr:cNvPr>
        <xdr:cNvSpPr txBox="1"/>
      </xdr:nvSpPr>
      <xdr:spPr>
        <a:xfrm>
          <a:off x="16357600" y="5745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140970</xdr:rowOff>
    </xdr:from>
    <xdr:to>
      <xdr:col>86</xdr:col>
      <xdr:colOff>25400</xdr:colOff>
      <xdr:row>34</xdr:row>
      <xdr:rowOff>140970</xdr:rowOff>
    </xdr:to>
    <xdr:cxnSp macro="">
      <xdr:nvCxnSpPr>
        <xdr:cNvPr id="426" name="直線コネクタ 425">
          <a:extLst>
            <a:ext uri="{FF2B5EF4-FFF2-40B4-BE49-F238E27FC236}">
              <a16:creationId xmlns:a16="http://schemas.microsoft.com/office/drawing/2014/main" id="{64C98BEA-B2E0-4084-8611-C5E879C9A313}"/>
            </a:ext>
          </a:extLst>
        </xdr:cNvPr>
        <xdr:cNvCxnSpPr/>
      </xdr:nvCxnSpPr>
      <xdr:spPr>
        <a:xfrm>
          <a:off x="16230600" y="5970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116222</xdr:rowOff>
    </xdr:from>
    <xdr:ext cx="405111" cy="259045"/>
    <xdr:sp macro="" textlink="">
      <xdr:nvSpPr>
        <xdr:cNvPr id="427" name="【認定こども園・幼稚園・保育所】&#10;有形固定資産減価償却率平均値テキスト">
          <a:extLst>
            <a:ext uri="{FF2B5EF4-FFF2-40B4-BE49-F238E27FC236}">
              <a16:creationId xmlns:a16="http://schemas.microsoft.com/office/drawing/2014/main" id="{C8146643-59C9-4A91-9C51-5F26C46D8988}"/>
            </a:ext>
          </a:extLst>
        </xdr:cNvPr>
        <xdr:cNvSpPr txBox="1"/>
      </xdr:nvSpPr>
      <xdr:spPr>
        <a:xfrm>
          <a:off x="16357600" y="6459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137795</xdr:rowOff>
    </xdr:from>
    <xdr:to>
      <xdr:col>85</xdr:col>
      <xdr:colOff>177800</xdr:colOff>
      <xdr:row>38</xdr:row>
      <xdr:rowOff>67945</xdr:rowOff>
    </xdr:to>
    <xdr:sp macro="" textlink="">
      <xdr:nvSpPr>
        <xdr:cNvPr id="428" name="フローチャート: 判断 427">
          <a:extLst>
            <a:ext uri="{FF2B5EF4-FFF2-40B4-BE49-F238E27FC236}">
              <a16:creationId xmlns:a16="http://schemas.microsoft.com/office/drawing/2014/main" id="{741DECEF-A252-4E75-BA0E-EA863B2E6CF8}"/>
            </a:ext>
          </a:extLst>
        </xdr:cNvPr>
        <xdr:cNvSpPr/>
      </xdr:nvSpPr>
      <xdr:spPr>
        <a:xfrm>
          <a:off x="16268700" y="648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132080</xdr:rowOff>
    </xdr:from>
    <xdr:to>
      <xdr:col>81</xdr:col>
      <xdr:colOff>101600</xdr:colOff>
      <xdr:row>38</xdr:row>
      <xdr:rowOff>62230</xdr:rowOff>
    </xdr:to>
    <xdr:sp macro="" textlink="">
      <xdr:nvSpPr>
        <xdr:cNvPr id="429" name="フローチャート: 判断 428">
          <a:extLst>
            <a:ext uri="{FF2B5EF4-FFF2-40B4-BE49-F238E27FC236}">
              <a16:creationId xmlns:a16="http://schemas.microsoft.com/office/drawing/2014/main" id="{EB26EE99-3222-49BC-9A7E-3B467BDD433B}"/>
            </a:ext>
          </a:extLst>
        </xdr:cNvPr>
        <xdr:cNvSpPr/>
      </xdr:nvSpPr>
      <xdr:spPr>
        <a:xfrm>
          <a:off x="15430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93980</xdr:rowOff>
    </xdr:from>
    <xdr:to>
      <xdr:col>76</xdr:col>
      <xdr:colOff>165100</xdr:colOff>
      <xdr:row>38</xdr:row>
      <xdr:rowOff>24130</xdr:rowOff>
    </xdr:to>
    <xdr:sp macro="" textlink="">
      <xdr:nvSpPr>
        <xdr:cNvPr id="430" name="フローチャート: 判断 429">
          <a:extLst>
            <a:ext uri="{FF2B5EF4-FFF2-40B4-BE49-F238E27FC236}">
              <a16:creationId xmlns:a16="http://schemas.microsoft.com/office/drawing/2014/main" id="{6A14595C-1FCE-49D9-A604-EED49604FB1C}"/>
            </a:ext>
          </a:extLst>
        </xdr:cNvPr>
        <xdr:cNvSpPr/>
      </xdr:nvSpPr>
      <xdr:spPr>
        <a:xfrm>
          <a:off x="145415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42545</xdr:rowOff>
    </xdr:from>
    <xdr:to>
      <xdr:col>72</xdr:col>
      <xdr:colOff>38100</xdr:colOff>
      <xdr:row>37</xdr:row>
      <xdr:rowOff>144145</xdr:rowOff>
    </xdr:to>
    <xdr:sp macro="" textlink="">
      <xdr:nvSpPr>
        <xdr:cNvPr id="431" name="フローチャート: 判断 430">
          <a:extLst>
            <a:ext uri="{FF2B5EF4-FFF2-40B4-BE49-F238E27FC236}">
              <a16:creationId xmlns:a16="http://schemas.microsoft.com/office/drawing/2014/main" id="{F8366F74-F1A2-4771-BDD7-C9DDCCA45754}"/>
            </a:ext>
          </a:extLst>
        </xdr:cNvPr>
        <xdr:cNvSpPr/>
      </xdr:nvSpPr>
      <xdr:spPr>
        <a:xfrm>
          <a:off x="13652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B37E568E-A4D3-4B85-8CF5-475CD9201DAC}"/>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AFD5C797-5E43-4BE7-BDF8-EB74001AE3B3}"/>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4A22AAA0-D3B5-4C9E-8F43-86E61E555E44}"/>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EAD25496-B1BD-4B7E-BF57-E5EF10C80311}"/>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897B6749-AF19-4EC0-8B3F-5710A68944FB}"/>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118745</xdr:rowOff>
    </xdr:from>
    <xdr:to>
      <xdr:col>81</xdr:col>
      <xdr:colOff>101600</xdr:colOff>
      <xdr:row>41</xdr:row>
      <xdr:rowOff>48895</xdr:rowOff>
    </xdr:to>
    <xdr:sp macro="" textlink="">
      <xdr:nvSpPr>
        <xdr:cNvPr id="437" name="楕円 436">
          <a:extLst>
            <a:ext uri="{FF2B5EF4-FFF2-40B4-BE49-F238E27FC236}">
              <a16:creationId xmlns:a16="http://schemas.microsoft.com/office/drawing/2014/main" id="{850F27C1-4C0B-4264-A724-EA4BAC6CF101}"/>
            </a:ext>
          </a:extLst>
        </xdr:cNvPr>
        <xdr:cNvSpPr/>
      </xdr:nvSpPr>
      <xdr:spPr>
        <a:xfrm>
          <a:off x="15430500" y="697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40</xdr:row>
      <xdr:rowOff>120650</xdr:rowOff>
    </xdr:from>
    <xdr:to>
      <xdr:col>76</xdr:col>
      <xdr:colOff>165100</xdr:colOff>
      <xdr:row>41</xdr:row>
      <xdr:rowOff>50800</xdr:rowOff>
    </xdr:to>
    <xdr:sp macro="" textlink="">
      <xdr:nvSpPr>
        <xdr:cNvPr id="438" name="楕円 437">
          <a:extLst>
            <a:ext uri="{FF2B5EF4-FFF2-40B4-BE49-F238E27FC236}">
              <a16:creationId xmlns:a16="http://schemas.microsoft.com/office/drawing/2014/main" id="{C34532CF-ED6E-4341-83F5-FC5D198B2BEF}"/>
            </a:ext>
          </a:extLst>
        </xdr:cNvPr>
        <xdr:cNvSpPr/>
      </xdr:nvSpPr>
      <xdr:spPr>
        <a:xfrm>
          <a:off x="14541500" y="697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169545</xdr:rowOff>
    </xdr:from>
    <xdr:to>
      <xdr:col>81</xdr:col>
      <xdr:colOff>50800</xdr:colOff>
      <xdr:row>41</xdr:row>
      <xdr:rowOff>0</xdr:rowOff>
    </xdr:to>
    <xdr:cxnSp macro="">
      <xdr:nvCxnSpPr>
        <xdr:cNvPr id="439" name="直線コネクタ 438">
          <a:extLst>
            <a:ext uri="{FF2B5EF4-FFF2-40B4-BE49-F238E27FC236}">
              <a16:creationId xmlns:a16="http://schemas.microsoft.com/office/drawing/2014/main" id="{D34BBE57-08BE-4323-B2D0-2007DB6F381B}"/>
            </a:ext>
          </a:extLst>
        </xdr:cNvPr>
        <xdr:cNvCxnSpPr/>
      </xdr:nvCxnSpPr>
      <xdr:spPr>
        <a:xfrm flipV="1">
          <a:off x="14592300" y="702754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78757</xdr:rowOff>
    </xdr:from>
    <xdr:ext cx="405111" cy="259045"/>
    <xdr:sp macro="" textlink="">
      <xdr:nvSpPr>
        <xdr:cNvPr id="440" name="n_1aveValue【認定こども園・幼稚園・保育所】&#10;有形固定資産減価償却率">
          <a:extLst>
            <a:ext uri="{FF2B5EF4-FFF2-40B4-BE49-F238E27FC236}">
              <a16:creationId xmlns:a16="http://schemas.microsoft.com/office/drawing/2014/main" id="{D3C0F91E-B1BD-44D3-8E55-CDB9DC55C9F7}"/>
            </a:ext>
          </a:extLst>
        </xdr:cNvPr>
        <xdr:cNvSpPr txBox="1"/>
      </xdr:nvSpPr>
      <xdr:spPr>
        <a:xfrm>
          <a:off x="15266044" y="625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40657</xdr:rowOff>
    </xdr:from>
    <xdr:ext cx="405111" cy="259045"/>
    <xdr:sp macro="" textlink="">
      <xdr:nvSpPr>
        <xdr:cNvPr id="441" name="n_2aveValue【認定こども園・幼稚園・保育所】&#10;有形固定資産減価償却率">
          <a:extLst>
            <a:ext uri="{FF2B5EF4-FFF2-40B4-BE49-F238E27FC236}">
              <a16:creationId xmlns:a16="http://schemas.microsoft.com/office/drawing/2014/main" id="{536A7BBB-CAFB-4337-A9C2-850D3374CC84}"/>
            </a:ext>
          </a:extLst>
        </xdr:cNvPr>
        <xdr:cNvSpPr txBox="1"/>
      </xdr:nvSpPr>
      <xdr:spPr>
        <a:xfrm>
          <a:off x="14389744" y="621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160672</xdr:rowOff>
    </xdr:from>
    <xdr:ext cx="405111" cy="259045"/>
    <xdr:sp macro="" textlink="">
      <xdr:nvSpPr>
        <xdr:cNvPr id="442" name="n_3aveValue【認定こども園・幼稚園・保育所】&#10;有形固定資産減価償却率">
          <a:extLst>
            <a:ext uri="{FF2B5EF4-FFF2-40B4-BE49-F238E27FC236}">
              <a16:creationId xmlns:a16="http://schemas.microsoft.com/office/drawing/2014/main" id="{D9D767F3-BEA9-4928-8C14-E38FD0A14FE9}"/>
            </a:ext>
          </a:extLst>
        </xdr:cNvPr>
        <xdr:cNvSpPr txBox="1"/>
      </xdr:nvSpPr>
      <xdr:spPr>
        <a:xfrm>
          <a:off x="13500744" y="616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40022</xdr:rowOff>
    </xdr:from>
    <xdr:ext cx="405111" cy="259045"/>
    <xdr:sp macro="" textlink="">
      <xdr:nvSpPr>
        <xdr:cNvPr id="443" name="n_1mainValue【認定こども園・幼稚園・保育所】&#10;有形固定資産減価償却率">
          <a:extLst>
            <a:ext uri="{FF2B5EF4-FFF2-40B4-BE49-F238E27FC236}">
              <a16:creationId xmlns:a16="http://schemas.microsoft.com/office/drawing/2014/main" id="{19931BEA-ACEF-4B86-8F72-8CC175A82D7B}"/>
            </a:ext>
          </a:extLst>
        </xdr:cNvPr>
        <xdr:cNvSpPr txBox="1"/>
      </xdr:nvSpPr>
      <xdr:spPr>
        <a:xfrm>
          <a:off x="15266044" y="7069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41927</xdr:rowOff>
    </xdr:from>
    <xdr:ext cx="405111" cy="259045"/>
    <xdr:sp macro="" textlink="">
      <xdr:nvSpPr>
        <xdr:cNvPr id="444" name="n_2mainValue【認定こども園・幼稚園・保育所】&#10;有形固定資産減価償却率">
          <a:extLst>
            <a:ext uri="{FF2B5EF4-FFF2-40B4-BE49-F238E27FC236}">
              <a16:creationId xmlns:a16="http://schemas.microsoft.com/office/drawing/2014/main" id="{8BC74503-A001-476B-BBBC-4F1CADFE6DE6}"/>
            </a:ext>
          </a:extLst>
        </xdr:cNvPr>
        <xdr:cNvSpPr txBox="1"/>
      </xdr:nvSpPr>
      <xdr:spPr>
        <a:xfrm>
          <a:off x="14389744" y="707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5" name="正方形/長方形 444">
          <a:extLst>
            <a:ext uri="{FF2B5EF4-FFF2-40B4-BE49-F238E27FC236}">
              <a16:creationId xmlns:a16="http://schemas.microsoft.com/office/drawing/2014/main" id="{5B3EE730-1CE8-42FF-816A-89B47FFB86ED}"/>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6" name="正方形/長方形 445">
          <a:extLst>
            <a:ext uri="{FF2B5EF4-FFF2-40B4-BE49-F238E27FC236}">
              <a16:creationId xmlns:a16="http://schemas.microsoft.com/office/drawing/2014/main" id="{D7050324-E221-4C5E-9C1F-3911F3752B0C}"/>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7" name="正方形/長方形 446">
          <a:extLst>
            <a:ext uri="{FF2B5EF4-FFF2-40B4-BE49-F238E27FC236}">
              <a16:creationId xmlns:a16="http://schemas.microsoft.com/office/drawing/2014/main" id="{D4D3A9EA-D977-4D59-A4BE-3F9B021985AB}"/>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8" name="正方形/長方形 447">
          <a:extLst>
            <a:ext uri="{FF2B5EF4-FFF2-40B4-BE49-F238E27FC236}">
              <a16:creationId xmlns:a16="http://schemas.microsoft.com/office/drawing/2014/main" id="{1052E6A6-7DDB-4551-B567-150B01DB0CEE}"/>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9" name="正方形/長方形 448">
          <a:extLst>
            <a:ext uri="{FF2B5EF4-FFF2-40B4-BE49-F238E27FC236}">
              <a16:creationId xmlns:a16="http://schemas.microsoft.com/office/drawing/2014/main" id="{ECFB22BC-DB19-4975-8660-B7C9C81AAA5D}"/>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0" name="正方形/長方形 449">
          <a:extLst>
            <a:ext uri="{FF2B5EF4-FFF2-40B4-BE49-F238E27FC236}">
              <a16:creationId xmlns:a16="http://schemas.microsoft.com/office/drawing/2014/main" id="{77FD4B77-AA0C-4163-BCFA-FA843D0F609D}"/>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1" name="正方形/長方形 450">
          <a:extLst>
            <a:ext uri="{FF2B5EF4-FFF2-40B4-BE49-F238E27FC236}">
              <a16:creationId xmlns:a16="http://schemas.microsoft.com/office/drawing/2014/main" id="{D3A28E32-4170-4183-9104-9569D70E9F9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2" name="正方形/長方形 451">
          <a:extLst>
            <a:ext uri="{FF2B5EF4-FFF2-40B4-BE49-F238E27FC236}">
              <a16:creationId xmlns:a16="http://schemas.microsoft.com/office/drawing/2014/main" id="{E52C71C5-E291-4E2D-A26D-2BB96CBF64F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3" name="テキスト ボックス 452">
          <a:extLst>
            <a:ext uri="{FF2B5EF4-FFF2-40B4-BE49-F238E27FC236}">
              <a16:creationId xmlns:a16="http://schemas.microsoft.com/office/drawing/2014/main" id="{B9426A1E-8560-4B0D-B5D9-90BDB38C7984}"/>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4" name="直線コネクタ 453">
          <a:extLst>
            <a:ext uri="{FF2B5EF4-FFF2-40B4-BE49-F238E27FC236}">
              <a16:creationId xmlns:a16="http://schemas.microsoft.com/office/drawing/2014/main" id="{AC5D1CAA-3EC0-4FE0-B02D-3A184930B258}"/>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5" name="直線コネクタ 454">
          <a:extLst>
            <a:ext uri="{FF2B5EF4-FFF2-40B4-BE49-F238E27FC236}">
              <a16:creationId xmlns:a16="http://schemas.microsoft.com/office/drawing/2014/main" id="{7B3B3DF6-0404-487A-A2D8-9C4665E9DD05}"/>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56" name="テキスト ボックス 455">
          <a:extLst>
            <a:ext uri="{FF2B5EF4-FFF2-40B4-BE49-F238E27FC236}">
              <a16:creationId xmlns:a16="http://schemas.microsoft.com/office/drawing/2014/main" id="{809A45D8-76C7-4F9D-88A1-0EC589DBAFD9}"/>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57" name="直線コネクタ 456">
          <a:extLst>
            <a:ext uri="{FF2B5EF4-FFF2-40B4-BE49-F238E27FC236}">
              <a16:creationId xmlns:a16="http://schemas.microsoft.com/office/drawing/2014/main" id="{921CCE3F-4C43-48C5-B5D0-7B3FB397697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58" name="テキスト ボックス 457">
          <a:extLst>
            <a:ext uri="{FF2B5EF4-FFF2-40B4-BE49-F238E27FC236}">
              <a16:creationId xmlns:a16="http://schemas.microsoft.com/office/drawing/2014/main" id="{F330E85E-36A2-487B-8F32-98BA58FDC5FC}"/>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59" name="直線コネクタ 458">
          <a:extLst>
            <a:ext uri="{FF2B5EF4-FFF2-40B4-BE49-F238E27FC236}">
              <a16:creationId xmlns:a16="http://schemas.microsoft.com/office/drawing/2014/main" id="{3F9B7A2F-2418-4C54-BF8A-3D83AC87D66C}"/>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0" name="テキスト ボックス 459">
          <a:extLst>
            <a:ext uri="{FF2B5EF4-FFF2-40B4-BE49-F238E27FC236}">
              <a16:creationId xmlns:a16="http://schemas.microsoft.com/office/drawing/2014/main" id="{F69F1C1C-1577-4B32-8BC8-7FAE0910D12A}"/>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1" name="直線コネクタ 460">
          <a:extLst>
            <a:ext uri="{FF2B5EF4-FFF2-40B4-BE49-F238E27FC236}">
              <a16:creationId xmlns:a16="http://schemas.microsoft.com/office/drawing/2014/main" id="{0EF0270E-23AB-40C1-A69D-ACB46CA938A7}"/>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2" name="テキスト ボックス 461">
          <a:extLst>
            <a:ext uri="{FF2B5EF4-FFF2-40B4-BE49-F238E27FC236}">
              <a16:creationId xmlns:a16="http://schemas.microsoft.com/office/drawing/2014/main" id="{1E0FA673-F1DA-4B12-A962-39648890142E}"/>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3" name="直線コネクタ 462">
          <a:extLst>
            <a:ext uri="{FF2B5EF4-FFF2-40B4-BE49-F238E27FC236}">
              <a16:creationId xmlns:a16="http://schemas.microsoft.com/office/drawing/2014/main" id="{29AB9614-3A41-492D-BDC4-ACEA6A11B922}"/>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4" name="テキスト ボックス 463">
          <a:extLst>
            <a:ext uri="{FF2B5EF4-FFF2-40B4-BE49-F238E27FC236}">
              <a16:creationId xmlns:a16="http://schemas.microsoft.com/office/drawing/2014/main" id="{13057ED1-15FC-4268-958A-DABFB2E9D5CA}"/>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5" name="【認定こども園・幼稚園・保育所】&#10;一人当たり面積グラフ枠">
          <a:extLst>
            <a:ext uri="{FF2B5EF4-FFF2-40B4-BE49-F238E27FC236}">
              <a16:creationId xmlns:a16="http://schemas.microsoft.com/office/drawing/2014/main" id="{F353EF1D-C187-43E3-8208-9C5991F29CF3}"/>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5334</xdr:rowOff>
    </xdr:from>
    <xdr:to>
      <xdr:col>116</xdr:col>
      <xdr:colOff>62864</xdr:colOff>
      <xdr:row>41</xdr:row>
      <xdr:rowOff>119634</xdr:rowOff>
    </xdr:to>
    <xdr:cxnSp macro="">
      <xdr:nvCxnSpPr>
        <xdr:cNvPr id="466" name="直線コネクタ 465">
          <a:extLst>
            <a:ext uri="{FF2B5EF4-FFF2-40B4-BE49-F238E27FC236}">
              <a16:creationId xmlns:a16="http://schemas.microsoft.com/office/drawing/2014/main" id="{E47D07CF-F74E-4CB3-AF83-35DBD6281725}"/>
            </a:ext>
          </a:extLst>
        </xdr:cNvPr>
        <xdr:cNvCxnSpPr/>
      </xdr:nvCxnSpPr>
      <xdr:spPr>
        <a:xfrm flipV="1">
          <a:off x="22160864" y="5834634"/>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123461</xdr:rowOff>
    </xdr:from>
    <xdr:ext cx="469744" cy="259045"/>
    <xdr:sp macro="" textlink="">
      <xdr:nvSpPr>
        <xdr:cNvPr id="467" name="【認定こども園・幼稚園・保育所】&#10;一人当たり面積最小値テキスト">
          <a:extLst>
            <a:ext uri="{FF2B5EF4-FFF2-40B4-BE49-F238E27FC236}">
              <a16:creationId xmlns:a16="http://schemas.microsoft.com/office/drawing/2014/main" id="{05C8ADDA-7A09-45D1-B51F-8CA8B5F7F4D2}"/>
            </a:ext>
          </a:extLst>
        </xdr:cNvPr>
        <xdr:cNvSpPr txBox="1"/>
      </xdr:nvSpPr>
      <xdr:spPr>
        <a:xfrm>
          <a:off x="22199600" y="715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119634</xdr:rowOff>
    </xdr:from>
    <xdr:to>
      <xdr:col>116</xdr:col>
      <xdr:colOff>152400</xdr:colOff>
      <xdr:row>41</xdr:row>
      <xdr:rowOff>119634</xdr:rowOff>
    </xdr:to>
    <xdr:cxnSp macro="">
      <xdr:nvCxnSpPr>
        <xdr:cNvPr id="468" name="直線コネクタ 467">
          <a:extLst>
            <a:ext uri="{FF2B5EF4-FFF2-40B4-BE49-F238E27FC236}">
              <a16:creationId xmlns:a16="http://schemas.microsoft.com/office/drawing/2014/main" id="{010C2735-5AB2-4268-BDA7-AF6D66FA262D}"/>
            </a:ext>
          </a:extLst>
        </xdr:cNvPr>
        <xdr:cNvCxnSpPr/>
      </xdr:nvCxnSpPr>
      <xdr:spPr>
        <a:xfrm>
          <a:off x="22072600" y="714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123461</xdr:rowOff>
    </xdr:from>
    <xdr:ext cx="469744" cy="259045"/>
    <xdr:sp macro="" textlink="">
      <xdr:nvSpPr>
        <xdr:cNvPr id="469" name="【認定こども園・幼稚園・保育所】&#10;一人当たり面積最大値テキスト">
          <a:extLst>
            <a:ext uri="{FF2B5EF4-FFF2-40B4-BE49-F238E27FC236}">
              <a16:creationId xmlns:a16="http://schemas.microsoft.com/office/drawing/2014/main" id="{6AACD1B5-DC7B-4055-BEC9-3F1EF17165E2}"/>
            </a:ext>
          </a:extLst>
        </xdr:cNvPr>
        <xdr:cNvSpPr txBox="1"/>
      </xdr:nvSpPr>
      <xdr:spPr>
        <a:xfrm>
          <a:off x="22199600" y="5609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5334</xdr:rowOff>
    </xdr:from>
    <xdr:to>
      <xdr:col>116</xdr:col>
      <xdr:colOff>152400</xdr:colOff>
      <xdr:row>34</xdr:row>
      <xdr:rowOff>5334</xdr:rowOff>
    </xdr:to>
    <xdr:cxnSp macro="">
      <xdr:nvCxnSpPr>
        <xdr:cNvPr id="470" name="直線コネクタ 469">
          <a:extLst>
            <a:ext uri="{FF2B5EF4-FFF2-40B4-BE49-F238E27FC236}">
              <a16:creationId xmlns:a16="http://schemas.microsoft.com/office/drawing/2014/main" id="{60442DDE-C2ED-4311-A756-0EC9ED0E6279}"/>
            </a:ext>
          </a:extLst>
        </xdr:cNvPr>
        <xdr:cNvCxnSpPr/>
      </xdr:nvCxnSpPr>
      <xdr:spPr>
        <a:xfrm>
          <a:off x="22072600" y="5834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56405</xdr:rowOff>
    </xdr:from>
    <xdr:ext cx="469744" cy="259045"/>
    <xdr:sp macro="" textlink="">
      <xdr:nvSpPr>
        <xdr:cNvPr id="471" name="【認定こども園・幼稚園・保育所】&#10;一人当たり面積平均値テキスト">
          <a:extLst>
            <a:ext uri="{FF2B5EF4-FFF2-40B4-BE49-F238E27FC236}">
              <a16:creationId xmlns:a16="http://schemas.microsoft.com/office/drawing/2014/main" id="{59430C0E-1E1E-4AE1-9476-F907DED1C29A}"/>
            </a:ext>
          </a:extLst>
        </xdr:cNvPr>
        <xdr:cNvSpPr txBox="1"/>
      </xdr:nvSpPr>
      <xdr:spPr>
        <a:xfrm>
          <a:off x="22199600" y="69144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77978</xdr:rowOff>
    </xdr:from>
    <xdr:to>
      <xdr:col>116</xdr:col>
      <xdr:colOff>114300</xdr:colOff>
      <xdr:row>41</xdr:row>
      <xdr:rowOff>8128</xdr:rowOff>
    </xdr:to>
    <xdr:sp macro="" textlink="">
      <xdr:nvSpPr>
        <xdr:cNvPr id="472" name="フローチャート: 判断 471">
          <a:extLst>
            <a:ext uri="{FF2B5EF4-FFF2-40B4-BE49-F238E27FC236}">
              <a16:creationId xmlns:a16="http://schemas.microsoft.com/office/drawing/2014/main" id="{A3868BB6-DC9D-4BDB-8E19-960BFBB58541}"/>
            </a:ext>
          </a:extLst>
        </xdr:cNvPr>
        <xdr:cNvSpPr/>
      </xdr:nvSpPr>
      <xdr:spPr>
        <a:xfrm>
          <a:off x="22110700" y="6935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80264</xdr:rowOff>
    </xdr:from>
    <xdr:to>
      <xdr:col>112</xdr:col>
      <xdr:colOff>38100</xdr:colOff>
      <xdr:row>41</xdr:row>
      <xdr:rowOff>10414</xdr:rowOff>
    </xdr:to>
    <xdr:sp macro="" textlink="">
      <xdr:nvSpPr>
        <xdr:cNvPr id="473" name="フローチャート: 判断 472">
          <a:extLst>
            <a:ext uri="{FF2B5EF4-FFF2-40B4-BE49-F238E27FC236}">
              <a16:creationId xmlns:a16="http://schemas.microsoft.com/office/drawing/2014/main" id="{0C95EF0E-218B-4A3D-A289-CBD8A1B16422}"/>
            </a:ext>
          </a:extLst>
        </xdr:cNvPr>
        <xdr:cNvSpPr/>
      </xdr:nvSpPr>
      <xdr:spPr>
        <a:xfrm>
          <a:off x="21272500" y="693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109982</xdr:rowOff>
    </xdr:from>
    <xdr:to>
      <xdr:col>107</xdr:col>
      <xdr:colOff>101600</xdr:colOff>
      <xdr:row>41</xdr:row>
      <xdr:rowOff>40132</xdr:rowOff>
    </xdr:to>
    <xdr:sp macro="" textlink="">
      <xdr:nvSpPr>
        <xdr:cNvPr id="474" name="フローチャート: 判断 473">
          <a:extLst>
            <a:ext uri="{FF2B5EF4-FFF2-40B4-BE49-F238E27FC236}">
              <a16:creationId xmlns:a16="http://schemas.microsoft.com/office/drawing/2014/main" id="{320CFB96-6798-487E-A781-E3285247561F}"/>
            </a:ext>
          </a:extLst>
        </xdr:cNvPr>
        <xdr:cNvSpPr/>
      </xdr:nvSpPr>
      <xdr:spPr>
        <a:xfrm>
          <a:off x="20383500" y="6967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114554</xdr:rowOff>
    </xdr:from>
    <xdr:to>
      <xdr:col>102</xdr:col>
      <xdr:colOff>165100</xdr:colOff>
      <xdr:row>41</xdr:row>
      <xdr:rowOff>44704</xdr:rowOff>
    </xdr:to>
    <xdr:sp macro="" textlink="">
      <xdr:nvSpPr>
        <xdr:cNvPr id="475" name="フローチャート: 判断 474">
          <a:extLst>
            <a:ext uri="{FF2B5EF4-FFF2-40B4-BE49-F238E27FC236}">
              <a16:creationId xmlns:a16="http://schemas.microsoft.com/office/drawing/2014/main" id="{236FEC04-966B-4C52-B781-FFB249048644}"/>
            </a:ext>
          </a:extLst>
        </xdr:cNvPr>
        <xdr:cNvSpPr/>
      </xdr:nvSpPr>
      <xdr:spPr>
        <a:xfrm>
          <a:off x="19494500" y="697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6" name="テキスト ボックス 475">
          <a:extLst>
            <a:ext uri="{FF2B5EF4-FFF2-40B4-BE49-F238E27FC236}">
              <a16:creationId xmlns:a16="http://schemas.microsoft.com/office/drawing/2014/main" id="{AA667282-0DE9-4262-92B4-AB8A236F6B5E}"/>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7" name="テキスト ボックス 476">
          <a:extLst>
            <a:ext uri="{FF2B5EF4-FFF2-40B4-BE49-F238E27FC236}">
              <a16:creationId xmlns:a16="http://schemas.microsoft.com/office/drawing/2014/main" id="{980FCDB6-5A50-4E19-AC96-4CF7D7437B6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8" name="テキスト ボックス 477">
          <a:extLst>
            <a:ext uri="{FF2B5EF4-FFF2-40B4-BE49-F238E27FC236}">
              <a16:creationId xmlns:a16="http://schemas.microsoft.com/office/drawing/2014/main" id="{5A29E9B9-A5ED-452D-9962-1A2D8D500E2B}"/>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92157494-6E1B-4E6E-9BDB-58209DEA3EC9}"/>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A6061312-8146-46DE-8856-7282B491197D}"/>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32258</xdr:rowOff>
    </xdr:from>
    <xdr:to>
      <xdr:col>112</xdr:col>
      <xdr:colOff>38100</xdr:colOff>
      <xdr:row>40</xdr:row>
      <xdr:rowOff>133858</xdr:rowOff>
    </xdr:to>
    <xdr:sp macro="" textlink="">
      <xdr:nvSpPr>
        <xdr:cNvPr id="481" name="楕円 480">
          <a:extLst>
            <a:ext uri="{FF2B5EF4-FFF2-40B4-BE49-F238E27FC236}">
              <a16:creationId xmlns:a16="http://schemas.microsoft.com/office/drawing/2014/main" id="{8258DD7C-67F6-4B65-BDB4-93E2E7B5121D}"/>
            </a:ext>
          </a:extLst>
        </xdr:cNvPr>
        <xdr:cNvSpPr/>
      </xdr:nvSpPr>
      <xdr:spPr>
        <a:xfrm>
          <a:off x="21272500" y="6890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39116</xdr:rowOff>
    </xdr:from>
    <xdr:to>
      <xdr:col>107</xdr:col>
      <xdr:colOff>101600</xdr:colOff>
      <xdr:row>40</xdr:row>
      <xdr:rowOff>140716</xdr:rowOff>
    </xdr:to>
    <xdr:sp macro="" textlink="">
      <xdr:nvSpPr>
        <xdr:cNvPr id="482" name="楕円 481">
          <a:extLst>
            <a:ext uri="{FF2B5EF4-FFF2-40B4-BE49-F238E27FC236}">
              <a16:creationId xmlns:a16="http://schemas.microsoft.com/office/drawing/2014/main" id="{0DA8C85F-C76D-48BD-80B1-0E7DA063EC84}"/>
            </a:ext>
          </a:extLst>
        </xdr:cNvPr>
        <xdr:cNvSpPr/>
      </xdr:nvSpPr>
      <xdr:spPr>
        <a:xfrm>
          <a:off x="20383500" y="689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83058</xdr:rowOff>
    </xdr:from>
    <xdr:to>
      <xdr:col>111</xdr:col>
      <xdr:colOff>177800</xdr:colOff>
      <xdr:row>40</xdr:row>
      <xdr:rowOff>89916</xdr:rowOff>
    </xdr:to>
    <xdr:cxnSp macro="">
      <xdr:nvCxnSpPr>
        <xdr:cNvPr id="483" name="直線コネクタ 482">
          <a:extLst>
            <a:ext uri="{FF2B5EF4-FFF2-40B4-BE49-F238E27FC236}">
              <a16:creationId xmlns:a16="http://schemas.microsoft.com/office/drawing/2014/main" id="{7ACB7FC8-36CC-4F72-8BF9-11D79A536E5B}"/>
            </a:ext>
          </a:extLst>
        </xdr:cNvPr>
        <xdr:cNvCxnSpPr/>
      </xdr:nvCxnSpPr>
      <xdr:spPr>
        <a:xfrm flipV="1">
          <a:off x="20434300" y="6941058"/>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41</xdr:row>
      <xdr:rowOff>1541</xdr:rowOff>
    </xdr:from>
    <xdr:ext cx="469744" cy="259045"/>
    <xdr:sp macro="" textlink="">
      <xdr:nvSpPr>
        <xdr:cNvPr id="484" name="n_1aveValue【認定こども園・幼稚園・保育所】&#10;一人当たり面積">
          <a:extLst>
            <a:ext uri="{FF2B5EF4-FFF2-40B4-BE49-F238E27FC236}">
              <a16:creationId xmlns:a16="http://schemas.microsoft.com/office/drawing/2014/main" id="{99ADCAB7-CA5B-45C5-80A0-C8EB4E7FE888}"/>
            </a:ext>
          </a:extLst>
        </xdr:cNvPr>
        <xdr:cNvSpPr txBox="1"/>
      </xdr:nvSpPr>
      <xdr:spPr>
        <a:xfrm>
          <a:off x="21075727" y="7030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31259</xdr:rowOff>
    </xdr:from>
    <xdr:ext cx="469744" cy="259045"/>
    <xdr:sp macro="" textlink="">
      <xdr:nvSpPr>
        <xdr:cNvPr id="485" name="n_2aveValue【認定こども園・幼稚園・保育所】&#10;一人当たり面積">
          <a:extLst>
            <a:ext uri="{FF2B5EF4-FFF2-40B4-BE49-F238E27FC236}">
              <a16:creationId xmlns:a16="http://schemas.microsoft.com/office/drawing/2014/main" id="{A3D070FF-D190-41A6-BF85-74EB7D83FA2C}"/>
            </a:ext>
          </a:extLst>
        </xdr:cNvPr>
        <xdr:cNvSpPr txBox="1"/>
      </xdr:nvSpPr>
      <xdr:spPr>
        <a:xfrm>
          <a:off x="20199427" y="7060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61231</xdr:rowOff>
    </xdr:from>
    <xdr:ext cx="469744" cy="259045"/>
    <xdr:sp macro="" textlink="">
      <xdr:nvSpPr>
        <xdr:cNvPr id="486" name="n_3aveValue【認定こども園・幼稚園・保育所】&#10;一人当たり面積">
          <a:extLst>
            <a:ext uri="{FF2B5EF4-FFF2-40B4-BE49-F238E27FC236}">
              <a16:creationId xmlns:a16="http://schemas.microsoft.com/office/drawing/2014/main" id="{0F284AAF-F0B9-4BF3-9AB4-F713728ABBFF}"/>
            </a:ext>
          </a:extLst>
        </xdr:cNvPr>
        <xdr:cNvSpPr txBox="1"/>
      </xdr:nvSpPr>
      <xdr:spPr>
        <a:xfrm>
          <a:off x="19310427" y="6747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150385</xdr:rowOff>
    </xdr:from>
    <xdr:ext cx="469744" cy="259045"/>
    <xdr:sp macro="" textlink="">
      <xdr:nvSpPr>
        <xdr:cNvPr id="487" name="n_1mainValue【認定こども園・幼稚園・保育所】&#10;一人当たり面積">
          <a:extLst>
            <a:ext uri="{FF2B5EF4-FFF2-40B4-BE49-F238E27FC236}">
              <a16:creationId xmlns:a16="http://schemas.microsoft.com/office/drawing/2014/main" id="{5AD05D57-E3B6-4576-B24A-4E30399E3A36}"/>
            </a:ext>
          </a:extLst>
        </xdr:cNvPr>
        <xdr:cNvSpPr txBox="1"/>
      </xdr:nvSpPr>
      <xdr:spPr>
        <a:xfrm>
          <a:off x="21075727" y="6665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157243</xdr:rowOff>
    </xdr:from>
    <xdr:ext cx="469744" cy="259045"/>
    <xdr:sp macro="" textlink="">
      <xdr:nvSpPr>
        <xdr:cNvPr id="488" name="n_2mainValue【認定こども園・幼稚園・保育所】&#10;一人当たり面積">
          <a:extLst>
            <a:ext uri="{FF2B5EF4-FFF2-40B4-BE49-F238E27FC236}">
              <a16:creationId xmlns:a16="http://schemas.microsoft.com/office/drawing/2014/main" id="{11C9A3D1-18C4-4844-A3A5-1F07835F367D}"/>
            </a:ext>
          </a:extLst>
        </xdr:cNvPr>
        <xdr:cNvSpPr txBox="1"/>
      </xdr:nvSpPr>
      <xdr:spPr>
        <a:xfrm>
          <a:off x="20199427" y="6672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9" name="正方形/長方形 488">
          <a:extLst>
            <a:ext uri="{FF2B5EF4-FFF2-40B4-BE49-F238E27FC236}">
              <a16:creationId xmlns:a16="http://schemas.microsoft.com/office/drawing/2014/main" id="{4EA0A800-DD1C-414D-85BC-E8898AADDBD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90" name="正方形/長方形 489">
          <a:extLst>
            <a:ext uri="{FF2B5EF4-FFF2-40B4-BE49-F238E27FC236}">
              <a16:creationId xmlns:a16="http://schemas.microsoft.com/office/drawing/2014/main" id="{AF923C9F-784E-400A-9110-2312C4AFA0ED}"/>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91" name="正方形/長方形 490">
          <a:extLst>
            <a:ext uri="{FF2B5EF4-FFF2-40B4-BE49-F238E27FC236}">
              <a16:creationId xmlns:a16="http://schemas.microsoft.com/office/drawing/2014/main" id="{E550FA71-1C5B-4863-84FF-58765E4CAA12}"/>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92" name="正方形/長方形 491">
          <a:extLst>
            <a:ext uri="{FF2B5EF4-FFF2-40B4-BE49-F238E27FC236}">
              <a16:creationId xmlns:a16="http://schemas.microsoft.com/office/drawing/2014/main" id="{F238DAB8-7BFE-48C9-8243-A0637655FA27}"/>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93" name="正方形/長方形 492">
          <a:extLst>
            <a:ext uri="{FF2B5EF4-FFF2-40B4-BE49-F238E27FC236}">
              <a16:creationId xmlns:a16="http://schemas.microsoft.com/office/drawing/2014/main" id="{FEF5B804-CBDB-4539-B1A3-C7768E002383}"/>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4" name="正方形/長方形 493">
          <a:extLst>
            <a:ext uri="{FF2B5EF4-FFF2-40B4-BE49-F238E27FC236}">
              <a16:creationId xmlns:a16="http://schemas.microsoft.com/office/drawing/2014/main" id="{BB3ACAB3-CD58-4426-809E-64D205B7D921}"/>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5" name="正方形/長方形 494">
          <a:extLst>
            <a:ext uri="{FF2B5EF4-FFF2-40B4-BE49-F238E27FC236}">
              <a16:creationId xmlns:a16="http://schemas.microsoft.com/office/drawing/2014/main" id="{454BC8DD-867A-4141-8770-73EFAD5C2838}"/>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6" name="正方形/長方形 495">
          <a:extLst>
            <a:ext uri="{FF2B5EF4-FFF2-40B4-BE49-F238E27FC236}">
              <a16:creationId xmlns:a16="http://schemas.microsoft.com/office/drawing/2014/main" id="{E44A1CAE-70BD-4FCB-9F88-CD0D77B92691}"/>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7" name="テキスト ボックス 496">
          <a:extLst>
            <a:ext uri="{FF2B5EF4-FFF2-40B4-BE49-F238E27FC236}">
              <a16:creationId xmlns:a16="http://schemas.microsoft.com/office/drawing/2014/main" id="{59F5B03D-5C6E-4340-B657-78FFC319E88F}"/>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8" name="直線コネクタ 497">
          <a:extLst>
            <a:ext uri="{FF2B5EF4-FFF2-40B4-BE49-F238E27FC236}">
              <a16:creationId xmlns:a16="http://schemas.microsoft.com/office/drawing/2014/main" id="{4B35C29A-37C5-4B06-A30E-6693B41B9F8E}"/>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99" name="テキスト ボックス 498">
          <a:extLst>
            <a:ext uri="{FF2B5EF4-FFF2-40B4-BE49-F238E27FC236}">
              <a16:creationId xmlns:a16="http://schemas.microsoft.com/office/drawing/2014/main" id="{D48631FA-C7CB-4389-8D05-8A903313D6E8}"/>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00" name="直線コネクタ 499">
          <a:extLst>
            <a:ext uri="{FF2B5EF4-FFF2-40B4-BE49-F238E27FC236}">
              <a16:creationId xmlns:a16="http://schemas.microsoft.com/office/drawing/2014/main" id="{14DDEFCB-40BF-4F1B-B454-E918AC5997E4}"/>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01" name="テキスト ボックス 500">
          <a:extLst>
            <a:ext uri="{FF2B5EF4-FFF2-40B4-BE49-F238E27FC236}">
              <a16:creationId xmlns:a16="http://schemas.microsoft.com/office/drawing/2014/main" id="{FA97DD56-185E-45EE-8F7F-70A4FFA326BE}"/>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02" name="直線コネクタ 501">
          <a:extLst>
            <a:ext uri="{FF2B5EF4-FFF2-40B4-BE49-F238E27FC236}">
              <a16:creationId xmlns:a16="http://schemas.microsoft.com/office/drawing/2014/main" id="{8693A0A1-A3CC-49C5-AEDA-DDFC63D42824}"/>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03" name="テキスト ボックス 502">
          <a:extLst>
            <a:ext uri="{FF2B5EF4-FFF2-40B4-BE49-F238E27FC236}">
              <a16:creationId xmlns:a16="http://schemas.microsoft.com/office/drawing/2014/main" id="{461A72DF-BBD4-485B-9394-6924A8DE7B75}"/>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04" name="直線コネクタ 503">
          <a:extLst>
            <a:ext uri="{FF2B5EF4-FFF2-40B4-BE49-F238E27FC236}">
              <a16:creationId xmlns:a16="http://schemas.microsoft.com/office/drawing/2014/main" id="{A63C76BB-461E-4A57-8DD6-5C64778E6ACB}"/>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05" name="テキスト ボックス 504">
          <a:extLst>
            <a:ext uri="{FF2B5EF4-FFF2-40B4-BE49-F238E27FC236}">
              <a16:creationId xmlns:a16="http://schemas.microsoft.com/office/drawing/2014/main" id="{FF1883C9-3B97-4EB0-A9E7-558CBEC348FD}"/>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06" name="直線コネクタ 505">
          <a:extLst>
            <a:ext uri="{FF2B5EF4-FFF2-40B4-BE49-F238E27FC236}">
              <a16:creationId xmlns:a16="http://schemas.microsoft.com/office/drawing/2014/main" id="{E7DC7BD3-96B4-4757-80DA-BA0526E6FE8D}"/>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07" name="テキスト ボックス 506">
          <a:extLst>
            <a:ext uri="{FF2B5EF4-FFF2-40B4-BE49-F238E27FC236}">
              <a16:creationId xmlns:a16="http://schemas.microsoft.com/office/drawing/2014/main" id="{808E8666-7808-4776-AB2C-8842861CCC7E}"/>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08" name="直線コネクタ 507">
          <a:extLst>
            <a:ext uri="{FF2B5EF4-FFF2-40B4-BE49-F238E27FC236}">
              <a16:creationId xmlns:a16="http://schemas.microsoft.com/office/drawing/2014/main" id="{5EDF00C2-684C-4BF1-9909-5CE27F968186}"/>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09" name="テキスト ボックス 508">
          <a:extLst>
            <a:ext uri="{FF2B5EF4-FFF2-40B4-BE49-F238E27FC236}">
              <a16:creationId xmlns:a16="http://schemas.microsoft.com/office/drawing/2014/main" id="{E1EF4934-5782-4363-B62E-F1854B5E5503}"/>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10" name="直線コネクタ 509">
          <a:extLst>
            <a:ext uri="{FF2B5EF4-FFF2-40B4-BE49-F238E27FC236}">
              <a16:creationId xmlns:a16="http://schemas.microsoft.com/office/drawing/2014/main" id="{C5261DF6-6B17-43D1-8D90-F51FC3153994}"/>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11" name="テキスト ボックス 510">
          <a:extLst>
            <a:ext uri="{FF2B5EF4-FFF2-40B4-BE49-F238E27FC236}">
              <a16:creationId xmlns:a16="http://schemas.microsoft.com/office/drawing/2014/main" id="{CD8B7A14-84E4-4069-BD21-D938940AB65D}"/>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12" name="【学校施設】&#10;有形固定資産減価償却率グラフ枠">
          <a:extLst>
            <a:ext uri="{FF2B5EF4-FFF2-40B4-BE49-F238E27FC236}">
              <a16:creationId xmlns:a16="http://schemas.microsoft.com/office/drawing/2014/main" id="{B707F09B-788F-4DD4-B9E3-B3E4A59A0D22}"/>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49530</xdr:rowOff>
    </xdr:from>
    <xdr:to>
      <xdr:col>85</xdr:col>
      <xdr:colOff>126364</xdr:colOff>
      <xdr:row>64</xdr:row>
      <xdr:rowOff>91440</xdr:rowOff>
    </xdr:to>
    <xdr:cxnSp macro="">
      <xdr:nvCxnSpPr>
        <xdr:cNvPr id="513" name="直線コネクタ 512">
          <a:extLst>
            <a:ext uri="{FF2B5EF4-FFF2-40B4-BE49-F238E27FC236}">
              <a16:creationId xmlns:a16="http://schemas.microsoft.com/office/drawing/2014/main" id="{2FD9BFE0-4DE8-4C4D-8B74-DCC03DC76AD3}"/>
            </a:ext>
          </a:extLst>
        </xdr:cNvPr>
        <xdr:cNvCxnSpPr/>
      </xdr:nvCxnSpPr>
      <xdr:spPr>
        <a:xfrm flipV="1">
          <a:off x="16318864" y="9479280"/>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95267</xdr:rowOff>
    </xdr:from>
    <xdr:ext cx="405111" cy="259045"/>
    <xdr:sp macro="" textlink="">
      <xdr:nvSpPr>
        <xdr:cNvPr id="514" name="【学校施設】&#10;有形固定資産減価償却率最小値テキスト">
          <a:extLst>
            <a:ext uri="{FF2B5EF4-FFF2-40B4-BE49-F238E27FC236}">
              <a16:creationId xmlns:a16="http://schemas.microsoft.com/office/drawing/2014/main" id="{0E884354-1A93-4313-8994-1C030FE9D570}"/>
            </a:ext>
          </a:extLst>
        </xdr:cNvPr>
        <xdr:cNvSpPr txBox="1"/>
      </xdr:nvSpPr>
      <xdr:spPr>
        <a:xfrm>
          <a:off x="16357600" y="1106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91440</xdr:rowOff>
    </xdr:from>
    <xdr:to>
      <xdr:col>86</xdr:col>
      <xdr:colOff>25400</xdr:colOff>
      <xdr:row>64</xdr:row>
      <xdr:rowOff>91440</xdr:rowOff>
    </xdr:to>
    <xdr:cxnSp macro="">
      <xdr:nvCxnSpPr>
        <xdr:cNvPr id="515" name="直線コネクタ 514">
          <a:extLst>
            <a:ext uri="{FF2B5EF4-FFF2-40B4-BE49-F238E27FC236}">
              <a16:creationId xmlns:a16="http://schemas.microsoft.com/office/drawing/2014/main" id="{A2DFEAC2-0772-4718-927F-9A03C1D6FD95}"/>
            </a:ext>
          </a:extLst>
        </xdr:cNvPr>
        <xdr:cNvCxnSpPr/>
      </xdr:nvCxnSpPr>
      <xdr:spPr>
        <a:xfrm>
          <a:off x="16230600" y="11064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167657</xdr:rowOff>
    </xdr:from>
    <xdr:ext cx="405111" cy="259045"/>
    <xdr:sp macro="" textlink="">
      <xdr:nvSpPr>
        <xdr:cNvPr id="516" name="【学校施設】&#10;有形固定資産減価償却率最大値テキスト">
          <a:extLst>
            <a:ext uri="{FF2B5EF4-FFF2-40B4-BE49-F238E27FC236}">
              <a16:creationId xmlns:a16="http://schemas.microsoft.com/office/drawing/2014/main" id="{7FBF654B-A7CA-4E37-B7F6-30F8D1B888C8}"/>
            </a:ext>
          </a:extLst>
        </xdr:cNvPr>
        <xdr:cNvSpPr txBox="1"/>
      </xdr:nvSpPr>
      <xdr:spPr>
        <a:xfrm>
          <a:off x="16357600" y="9254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49530</xdr:rowOff>
    </xdr:from>
    <xdr:to>
      <xdr:col>86</xdr:col>
      <xdr:colOff>25400</xdr:colOff>
      <xdr:row>55</xdr:row>
      <xdr:rowOff>49530</xdr:rowOff>
    </xdr:to>
    <xdr:cxnSp macro="">
      <xdr:nvCxnSpPr>
        <xdr:cNvPr id="517" name="直線コネクタ 516">
          <a:extLst>
            <a:ext uri="{FF2B5EF4-FFF2-40B4-BE49-F238E27FC236}">
              <a16:creationId xmlns:a16="http://schemas.microsoft.com/office/drawing/2014/main" id="{1151D1B6-19CC-441D-A1BD-B4604F362689}"/>
            </a:ext>
          </a:extLst>
        </xdr:cNvPr>
        <xdr:cNvCxnSpPr/>
      </xdr:nvCxnSpPr>
      <xdr:spPr>
        <a:xfrm>
          <a:off x="16230600" y="947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106697</xdr:rowOff>
    </xdr:from>
    <xdr:ext cx="405111" cy="259045"/>
    <xdr:sp macro="" textlink="">
      <xdr:nvSpPr>
        <xdr:cNvPr id="518" name="【学校施設】&#10;有形固定資産減価償却率平均値テキスト">
          <a:extLst>
            <a:ext uri="{FF2B5EF4-FFF2-40B4-BE49-F238E27FC236}">
              <a16:creationId xmlns:a16="http://schemas.microsoft.com/office/drawing/2014/main" id="{926F5AE4-82ED-4DF4-9F50-7566374F44DE}"/>
            </a:ext>
          </a:extLst>
        </xdr:cNvPr>
        <xdr:cNvSpPr txBox="1"/>
      </xdr:nvSpPr>
      <xdr:spPr>
        <a:xfrm>
          <a:off x="16357600" y="10050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128270</xdr:rowOff>
    </xdr:from>
    <xdr:to>
      <xdr:col>85</xdr:col>
      <xdr:colOff>177800</xdr:colOff>
      <xdr:row>59</xdr:row>
      <xdr:rowOff>58420</xdr:rowOff>
    </xdr:to>
    <xdr:sp macro="" textlink="">
      <xdr:nvSpPr>
        <xdr:cNvPr id="519" name="フローチャート: 判断 518">
          <a:extLst>
            <a:ext uri="{FF2B5EF4-FFF2-40B4-BE49-F238E27FC236}">
              <a16:creationId xmlns:a16="http://schemas.microsoft.com/office/drawing/2014/main" id="{E837E61B-CC35-436F-83ED-47D33B07F223}"/>
            </a:ext>
          </a:extLst>
        </xdr:cNvPr>
        <xdr:cNvSpPr/>
      </xdr:nvSpPr>
      <xdr:spPr>
        <a:xfrm>
          <a:off x="16268700" y="1007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139700</xdr:rowOff>
    </xdr:from>
    <xdr:to>
      <xdr:col>81</xdr:col>
      <xdr:colOff>101600</xdr:colOff>
      <xdr:row>59</xdr:row>
      <xdr:rowOff>69850</xdr:rowOff>
    </xdr:to>
    <xdr:sp macro="" textlink="">
      <xdr:nvSpPr>
        <xdr:cNvPr id="520" name="フローチャート: 判断 519">
          <a:extLst>
            <a:ext uri="{FF2B5EF4-FFF2-40B4-BE49-F238E27FC236}">
              <a16:creationId xmlns:a16="http://schemas.microsoft.com/office/drawing/2014/main" id="{F7998170-95CD-470D-A68B-63B0F1F7C506}"/>
            </a:ext>
          </a:extLst>
        </xdr:cNvPr>
        <xdr:cNvSpPr/>
      </xdr:nvSpPr>
      <xdr:spPr>
        <a:xfrm>
          <a:off x="15430500" y="1008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135890</xdr:rowOff>
    </xdr:from>
    <xdr:to>
      <xdr:col>76</xdr:col>
      <xdr:colOff>165100</xdr:colOff>
      <xdr:row>59</xdr:row>
      <xdr:rowOff>66040</xdr:rowOff>
    </xdr:to>
    <xdr:sp macro="" textlink="">
      <xdr:nvSpPr>
        <xdr:cNvPr id="521" name="フローチャート: 判断 520">
          <a:extLst>
            <a:ext uri="{FF2B5EF4-FFF2-40B4-BE49-F238E27FC236}">
              <a16:creationId xmlns:a16="http://schemas.microsoft.com/office/drawing/2014/main" id="{8386E13C-1F71-48DF-96B9-5B82F714B863}"/>
            </a:ext>
          </a:extLst>
        </xdr:cNvPr>
        <xdr:cNvSpPr/>
      </xdr:nvSpPr>
      <xdr:spPr>
        <a:xfrm>
          <a:off x="14541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109220</xdr:rowOff>
    </xdr:from>
    <xdr:to>
      <xdr:col>72</xdr:col>
      <xdr:colOff>38100</xdr:colOff>
      <xdr:row>59</xdr:row>
      <xdr:rowOff>39370</xdr:rowOff>
    </xdr:to>
    <xdr:sp macro="" textlink="">
      <xdr:nvSpPr>
        <xdr:cNvPr id="522" name="フローチャート: 判断 521">
          <a:extLst>
            <a:ext uri="{FF2B5EF4-FFF2-40B4-BE49-F238E27FC236}">
              <a16:creationId xmlns:a16="http://schemas.microsoft.com/office/drawing/2014/main" id="{820F9643-CAC2-44EF-A18B-F9B000554601}"/>
            </a:ext>
          </a:extLst>
        </xdr:cNvPr>
        <xdr:cNvSpPr/>
      </xdr:nvSpPr>
      <xdr:spPr>
        <a:xfrm>
          <a:off x="136525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23" name="テキスト ボックス 522">
          <a:extLst>
            <a:ext uri="{FF2B5EF4-FFF2-40B4-BE49-F238E27FC236}">
              <a16:creationId xmlns:a16="http://schemas.microsoft.com/office/drawing/2014/main" id="{E544A15B-A321-42A4-9BC5-E234BAD53D32}"/>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4" name="テキスト ボックス 523">
          <a:extLst>
            <a:ext uri="{FF2B5EF4-FFF2-40B4-BE49-F238E27FC236}">
              <a16:creationId xmlns:a16="http://schemas.microsoft.com/office/drawing/2014/main" id="{CE604BE2-09CC-43A2-8789-52EFA4D10E17}"/>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5" name="テキスト ボックス 524">
          <a:extLst>
            <a:ext uri="{FF2B5EF4-FFF2-40B4-BE49-F238E27FC236}">
              <a16:creationId xmlns:a16="http://schemas.microsoft.com/office/drawing/2014/main" id="{95EF8123-E47A-4AEF-8639-80D6F93D4CC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6" name="テキスト ボックス 525">
          <a:extLst>
            <a:ext uri="{FF2B5EF4-FFF2-40B4-BE49-F238E27FC236}">
              <a16:creationId xmlns:a16="http://schemas.microsoft.com/office/drawing/2014/main" id="{980DA439-F34C-4E89-8D92-7CB29211DD3F}"/>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7" name="テキスト ボックス 526">
          <a:extLst>
            <a:ext uri="{FF2B5EF4-FFF2-40B4-BE49-F238E27FC236}">
              <a16:creationId xmlns:a16="http://schemas.microsoft.com/office/drawing/2014/main" id="{2FFCF16C-B134-47AC-A1F2-9B35D7C76123}"/>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132080</xdr:rowOff>
    </xdr:from>
    <xdr:to>
      <xdr:col>81</xdr:col>
      <xdr:colOff>101600</xdr:colOff>
      <xdr:row>63</xdr:row>
      <xdr:rowOff>62230</xdr:rowOff>
    </xdr:to>
    <xdr:sp macro="" textlink="">
      <xdr:nvSpPr>
        <xdr:cNvPr id="528" name="楕円 527">
          <a:extLst>
            <a:ext uri="{FF2B5EF4-FFF2-40B4-BE49-F238E27FC236}">
              <a16:creationId xmlns:a16="http://schemas.microsoft.com/office/drawing/2014/main" id="{B0AE704C-9460-4FB8-9509-15C88AB34966}"/>
            </a:ext>
          </a:extLst>
        </xdr:cNvPr>
        <xdr:cNvSpPr/>
      </xdr:nvSpPr>
      <xdr:spPr>
        <a:xfrm>
          <a:off x="15430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62</xdr:row>
      <xdr:rowOff>97790</xdr:rowOff>
    </xdr:from>
    <xdr:to>
      <xdr:col>76</xdr:col>
      <xdr:colOff>165100</xdr:colOff>
      <xdr:row>63</xdr:row>
      <xdr:rowOff>27940</xdr:rowOff>
    </xdr:to>
    <xdr:sp macro="" textlink="">
      <xdr:nvSpPr>
        <xdr:cNvPr id="529" name="楕円 528">
          <a:extLst>
            <a:ext uri="{FF2B5EF4-FFF2-40B4-BE49-F238E27FC236}">
              <a16:creationId xmlns:a16="http://schemas.microsoft.com/office/drawing/2014/main" id="{54714F36-C7ED-429B-A61A-40E544FDD8E7}"/>
            </a:ext>
          </a:extLst>
        </xdr:cNvPr>
        <xdr:cNvSpPr/>
      </xdr:nvSpPr>
      <xdr:spPr>
        <a:xfrm>
          <a:off x="14541500" y="1072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148590</xdr:rowOff>
    </xdr:from>
    <xdr:to>
      <xdr:col>81</xdr:col>
      <xdr:colOff>50800</xdr:colOff>
      <xdr:row>63</xdr:row>
      <xdr:rowOff>11430</xdr:rowOff>
    </xdr:to>
    <xdr:cxnSp macro="">
      <xdr:nvCxnSpPr>
        <xdr:cNvPr id="530" name="直線コネクタ 529">
          <a:extLst>
            <a:ext uri="{FF2B5EF4-FFF2-40B4-BE49-F238E27FC236}">
              <a16:creationId xmlns:a16="http://schemas.microsoft.com/office/drawing/2014/main" id="{4E38AF03-76B0-4C10-BFBF-577324241185}"/>
            </a:ext>
          </a:extLst>
        </xdr:cNvPr>
        <xdr:cNvCxnSpPr/>
      </xdr:nvCxnSpPr>
      <xdr:spPr>
        <a:xfrm>
          <a:off x="14592300" y="1077849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86377</xdr:rowOff>
    </xdr:from>
    <xdr:ext cx="405111" cy="259045"/>
    <xdr:sp macro="" textlink="">
      <xdr:nvSpPr>
        <xdr:cNvPr id="531" name="n_1aveValue【学校施設】&#10;有形固定資産減価償却率">
          <a:extLst>
            <a:ext uri="{FF2B5EF4-FFF2-40B4-BE49-F238E27FC236}">
              <a16:creationId xmlns:a16="http://schemas.microsoft.com/office/drawing/2014/main" id="{D5360E96-4E6F-4704-B8D6-C742D04C7184}"/>
            </a:ext>
          </a:extLst>
        </xdr:cNvPr>
        <xdr:cNvSpPr txBox="1"/>
      </xdr:nvSpPr>
      <xdr:spPr>
        <a:xfrm>
          <a:off x="15266044" y="985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82567</xdr:rowOff>
    </xdr:from>
    <xdr:ext cx="405111" cy="259045"/>
    <xdr:sp macro="" textlink="">
      <xdr:nvSpPr>
        <xdr:cNvPr id="532" name="n_2aveValue【学校施設】&#10;有形固定資産減価償却率">
          <a:extLst>
            <a:ext uri="{FF2B5EF4-FFF2-40B4-BE49-F238E27FC236}">
              <a16:creationId xmlns:a16="http://schemas.microsoft.com/office/drawing/2014/main" id="{AB5164AB-79B6-4438-8088-75B01F34E143}"/>
            </a:ext>
          </a:extLst>
        </xdr:cNvPr>
        <xdr:cNvSpPr txBox="1"/>
      </xdr:nvSpPr>
      <xdr:spPr>
        <a:xfrm>
          <a:off x="14389744" y="985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55897</xdr:rowOff>
    </xdr:from>
    <xdr:ext cx="405111" cy="259045"/>
    <xdr:sp macro="" textlink="">
      <xdr:nvSpPr>
        <xdr:cNvPr id="533" name="n_3aveValue【学校施設】&#10;有形固定資産減価償却率">
          <a:extLst>
            <a:ext uri="{FF2B5EF4-FFF2-40B4-BE49-F238E27FC236}">
              <a16:creationId xmlns:a16="http://schemas.microsoft.com/office/drawing/2014/main" id="{94D03277-2B87-468B-A00F-D65A261BB157}"/>
            </a:ext>
          </a:extLst>
        </xdr:cNvPr>
        <xdr:cNvSpPr txBox="1"/>
      </xdr:nvSpPr>
      <xdr:spPr>
        <a:xfrm>
          <a:off x="13500744" y="982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53357</xdr:rowOff>
    </xdr:from>
    <xdr:ext cx="405111" cy="259045"/>
    <xdr:sp macro="" textlink="">
      <xdr:nvSpPr>
        <xdr:cNvPr id="534" name="n_1mainValue【学校施設】&#10;有形固定資産減価償却率">
          <a:extLst>
            <a:ext uri="{FF2B5EF4-FFF2-40B4-BE49-F238E27FC236}">
              <a16:creationId xmlns:a16="http://schemas.microsoft.com/office/drawing/2014/main" id="{C2AC144D-AB9D-408A-B93F-686B2D9742E0}"/>
            </a:ext>
          </a:extLst>
        </xdr:cNvPr>
        <xdr:cNvSpPr txBox="1"/>
      </xdr:nvSpPr>
      <xdr:spPr>
        <a:xfrm>
          <a:off x="15266044" y="1085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19067</xdr:rowOff>
    </xdr:from>
    <xdr:ext cx="405111" cy="259045"/>
    <xdr:sp macro="" textlink="">
      <xdr:nvSpPr>
        <xdr:cNvPr id="535" name="n_2mainValue【学校施設】&#10;有形固定資産減価償却率">
          <a:extLst>
            <a:ext uri="{FF2B5EF4-FFF2-40B4-BE49-F238E27FC236}">
              <a16:creationId xmlns:a16="http://schemas.microsoft.com/office/drawing/2014/main" id="{C52578A0-45EC-4008-8D4C-490ED6461B1C}"/>
            </a:ext>
          </a:extLst>
        </xdr:cNvPr>
        <xdr:cNvSpPr txBox="1"/>
      </xdr:nvSpPr>
      <xdr:spPr>
        <a:xfrm>
          <a:off x="14389744" y="10820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36" name="正方形/長方形 535">
          <a:extLst>
            <a:ext uri="{FF2B5EF4-FFF2-40B4-BE49-F238E27FC236}">
              <a16:creationId xmlns:a16="http://schemas.microsoft.com/office/drawing/2014/main" id="{20DC62DD-7F2E-4EEB-BC28-A141020688AA}"/>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37" name="正方形/長方形 536">
          <a:extLst>
            <a:ext uri="{FF2B5EF4-FFF2-40B4-BE49-F238E27FC236}">
              <a16:creationId xmlns:a16="http://schemas.microsoft.com/office/drawing/2014/main" id="{C1FEE04C-9CDA-4576-9908-EA20DE03C33B}"/>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38" name="正方形/長方形 537">
          <a:extLst>
            <a:ext uri="{FF2B5EF4-FFF2-40B4-BE49-F238E27FC236}">
              <a16:creationId xmlns:a16="http://schemas.microsoft.com/office/drawing/2014/main" id="{883B726B-3329-4CB0-897B-6495AACA56C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39" name="正方形/長方形 538">
          <a:extLst>
            <a:ext uri="{FF2B5EF4-FFF2-40B4-BE49-F238E27FC236}">
              <a16:creationId xmlns:a16="http://schemas.microsoft.com/office/drawing/2014/main" id="{734540CA-FA1D-4BD4-A617-A5486ECA44BB}"/>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0" name="正方形/長方形 539">
          <a:extLst>
            <a:ext uri="{FF2B5EF4-FFF2-40B4-BE49-F238E27FC236}">
              <a16:creationId xmlns:a16="http://schemas.microsoft.com/office/drawing/2014/main" id="{8E4F5281-2464-4EA2-80AC-B58F777E0EBD}"/>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1" name="正方形/長方形 540">
          <a:extLst>
            <a:ext uri="{FF2B5EF4-FFF2-40B4-BE49-F238E27FC236}">
              <a16:creationId xmlns:a16="http://schemas.microsoft.com/office/drawing/2014/main" id="{704200D7-291A-4EE3-8031-1392004F97C9}"/>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2" name="正方形/長方形 541">
          <a:extLst>
            <a:ext uri="{FF2B5EF4-FFF2-40B4-BE49-F238E27FC236}">
              <a16:creationId xmlns:a16="http://schemas.microsoft.com/office/drawing/2014/main" id="{E9E31BF9-DA42-435C-A9CB-E1A066D17299}"/>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3" name="正方形/長方形 542">
          <a:extLst>
            <a:ext uri="{FF2B5EF4-FFF2-40B4-BE49-F238E27FC236}">
              <a16:creationId xmlns:a16="http://schemas.microsoft.com/office/drawing/2014/main" id="{9A99CC40-F1F1-4C75-9D62-722B86B8DC6A}"/>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4" name="テキスト ボックス 543">
          <a:extLst>
            <a:ext uri="{FF2B5EF4-FFF2-40B4-BE49-F238E27FC236}">
              <a16:creationId xmlns:a16="http://schemas.microsoft.com/office/drawing/2014/main" id="{D2C79A14-A8B5-4FFF-8920-831B5C8A137A}"/>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5" name="直線コネクタ 544">
          <a:extLst>
            <a:ext uri="{FF2B5EF4-FFF2-40B4-BE49-F238E27FC236}">
              <a16:creationId xmlns:a16="http://schemas.microsoft.com/office/drawing/2014/main" id="{9223ECE0-723E-4117-A12A-042215FAE145}"/>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46" name="テキスト ボックス 545">
          <a:extLst>
            <a:ext uri="{FF2B5EF4-FFF2-40B4-BE49-F238E27FC236}">
              <a16:creationId xmlns:a16="http://schemas.microsoft.com/office/drawing/2014/main" id="{334C9BD4-8B4C-4632-AE37-0F5AF6C58389}"/>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47" name="直線コネクタ 546">
          <a:extLst>
            <a:ext uri="{FF2B5EF4-FFF2-40B4-BE49-F238E27FC236}">
              <a16:creationId xmlns:a16="http://schemas.microsoft.com/office/drawing/2014/main" id="{0B928BC0-1D70-4A59-9F36-309700DA3737}"/>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48" name="テキスト ボックス 547">
          <a:extLst>
            <a:ext uri="{FF2B5EF4-FFF2-40B4-BE49-F238E27FC236}">
              <a16:creationId xmlns:a16="http://schemas.microsoft.com/office/drawing/2014/main" id="{CD93B95A-ECB7-4571-B3E4-76A3689DC091}"/>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49" name="直線コネクタ 548">
          <a:extLst>
            <a:ext uri="{FF2B5EF4-FFF2-40B4-BE49-F238E27FC236}">
              <a16:creationId xmlns:a16="http://schemas.microsoft.com/office/drawing/2014/main" id="{65E05174-687D-47F5-A9A1-C29FC1057924}"/>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50" name="テキスト ボックス 549">
          <a:extLst>
            <a:ext uri="{FF2B5EF4-FFF2-40B4-BE49-F238E27FC236}">
              <a16:creationId xmlns:a16="http://schemas.microsoft.com/office/drawing/2014/main" id="{BB3A05D7-D80B-4463-A79E-0D8D45002294}"/>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51" name="直線コネクタ 550">
          <a:extLst>
            <a:ext uri="{FF2B5EF4-FFF2-40B4-BE49-F238E27FC236}">
              <a16:creationId xmlns:a16="http://schemas.microsoft.com/office/drawing/2014/main" id="{A6090ADE-5E5A-4B84-9B39-B442FB856579}"/>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52" name="テキスト ボックス 551">
          <a:extLst>
            <a:ext uri="{FF2B5EF4-FFF2-40B4-BE49-F238E27FC236}">
              <a16:creationId xmlns:a16="http://schemas.microsoft.com/office/drawing/2014/main" id="{B99CDC3F-EFDB-4389-A2F0-B01CC7828D0A}"/>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53" name="直線コネクタ 552">
          <a:extLst>
            <a:ext uri="{FF2B5EF4-FFF2-40B4-BE49-F238E27FC236}">
              <a16:creationId xmlns:a16="http://schemas.microsoft.com/office/drawing/2014/main" id="{AF072581-FDA6-4B0F-8B34-421EECECEB19}"/>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54" name="テキスト ボックス 553">
          <a:extLst>
            <a:ext uri="{FF2B5EF4-FFF2-40B4-BE49-F238E27FC236}">
              <a16:creationId xmlns:a16="http://schemas.microsoft.com/office/drawing/2014/main" id="{654A3C1C-1443-4A35-92A2-9263883E2897}"/>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55" name="直線コネクタ 554">
          <a:extLst>
            <a:ext uri="{FF2B5EF4-FFF2-40B4-BE49-F238E27FC236}">
              <a16:creationId xmlns:a16="http://schemas.microsoft.com/office/drawing/2014/main" id="{361A1957-D288-437F-9D87-81AD86C79198}"/>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56" name="テキスト ボックス 555">
          <a:extLst>
            <a:ext uri="{FF2B5EF4-FFF2-40B4-BE49-F238E27FC236}">
              <a16:creationId xmlns:a16="http://schemas.microsoft.com/office/drawing/2014/main" id="{0C52F2AA-BDFC-4FD9-B31F-EBB7FAEA6F01}"/>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57" name="直線コネクタ 556">
          <a:extLst>
            <a:ext uri="{FF2B5EF4-FFF2-40B4-BE49-F238E27FC236}">
              <a16:creationId xmlns:a16="http://schemas.microsoft.com/office/drawing/2014/main" id="{CE5C2D81-F03A-47C2-B25B-81844309947F}"/>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58" name="テキスト ボックス 557">
          <a:extLst>
            <a:ext uri="{FF2B5EF4-FFF2-40B4-BE49-F238E27FC236}">
              <a16:creationId xmlns:a16="http://schemas.microsoft.com/office/drawing/2014/main" id="{BACDB80D-9CD6-4441-8D1B-211F2187AEC8}"/>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59" name="【学校施設】&#10;一人当たり面積グラフ枠">
          <a:extLst>
            <a:ext uri="{FF2B5EF4-FFF2-40B4-BE49-F238E27FC236}">
              <a16:creationId xmlns:a16="http://schemas.microsoft.com/office/drawing/2014/main" id="{4601D5C9-B36A-40ED-888E-1509295A75B9}"/>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72390</xdr:rowOff>
    </xdr:from>
    <xdr:to>
      <xdr:col>116</xdr:col>
      <xdr:colOff>62864</xdr:colOff>
      <xdr:row>64</xdr:row>
      <xdr:rowOff>100965</xdr:rowOff>
    </xdr:to>
    <xdr:cxnSp macro="">
      <xdr:nvCxnSpPr>
        <xdr:cNvPr id="560" name="直線コネクタ 559">
          <a:extLst>
            <a:ext uri="{FF2B5EF4-FFF2-40B4-BE49-F238E27FC236}">
              <a16:creationId xmlns:a16="http://schemas.microsoft.com/office/drawing/2014/main" id="{23CC9E6A-729A-418F-8EF0-0005B09CB4DC}"/>
            </a:ext>
          </a:extLst>
        </xdr:cNvPr>
        <xdr:cNvCxnSpPr/>
      </xdr:nvCxnSpPr>
      <xdr:spPr>
        <a:xfrm flipV="1">
          <a:off x="22160864" y="9673590"/>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104792</xdr:rowOff>
    </xdr:from>
    <xdr:ext cx="469744" cy="259045"/>
    <xdr:sp macro="" textlink="">
      <xdr:nvSpPr>
        <xdr:cNvPr id="561" name="【学校施設】&#10;一人当たり面積最小値テキスト">
          <a:extLst>
            <a:ext uri="{FF2B5EF4-FFF2-40B4-BE49-F238E27FC236}">
              <a16:creationId xmlns:a16="http://schemas.microsoft.com/office/drawing/2014/main" id="{2D4DA4DD-7C07-47E1-88BF-16E1690F8F53}"/>
            </a:ext>
          </a:extLst>
        </xdr:cNvPr>
        <xdr:cNvSpPr txBox="1"/>
      </xdr:nvSpPr>
      <xdr:spPr>
        <a:xfrm>
          <a:off x="22199600" y="11077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100965</xdr:rowOff>
    </xdr:from>
    <xdr:to>
      <xdr:col>116</xdr:col>
      <xdr:colOff>152400</xdr:colOff>
      <xdr:row>64</xdr:row>
      <xdr:rowOff>100965</xdr:rowOff>
    </xdr:to>
    <xdr:cxnSp macro="">
      <xdr:nvCxnSpPr>
        <xdr:cNvPr id="562" name="直線コネクタ 561">
          <a:extLst>
            <a:ext uri="{FF2B5EF4-FFF2-40B4-BE49-F238E27FC236}">
              <a16:creationId xmlns:a16="http://schemas.microsoft.com/office/drawing/2014/main" id="{6EFB620D-5FB1-4E1C-A1F5-CACEC89D4831}"/>
            </a:ext>
          </a:extLst>
        </xdr:cNvPr>
        <xdr:cNvCxnSpPr/>
      </xdr:nvCxnSpPr>
      <xdr:spPr>
        <a:xfrm>
          <a:off x="22072600" y="11073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19067</xdr:rowOff>
    </xdr:from>
    <xdr:ext cx="469744" cy="259045"/>
    <xdr:sp macro="" textlink="">
      <xdr:nvSpPr>
        <xdr:cNvPr id="563" name="【学校施設】&#10;一人当たり面積最大値テキスト">
          <a:extLst>
            <a:ext uri="{FF2B5EF4-FFF2-40B4-BE49-F238E27FC236}">
              <a16:creationId xmlns:a16="http://schemas.microsoft.com/office/drawing/2014/main" id="{94168503-6549-4903-A370-A6362350F157}"/>
            </a:ext>
          </a:extLst>
        </xdr:cNvPr>
        <xdr:cNvSpPr txBox="1"/>
      </xdr:nvSpPr>
      <xdr:spPr>
        <a:xfrm>
          <a:off x="22199600" y="9448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72390</xdr:rowOff>
    </xdr:from>
    <xdr:to>
      <xdr:col>116</xdr:col>
      <xdr:colOff>152400</xdr:colOff>
      <xdr:row>56</xdr:row>
      <xdr:rowOff>72390</xdr:rowOff>
    </xdr:to>
    <xdr:cxnSp macro="">
      <xdr:nvCxnSpPr>
        <xdr:cNvPr id="564" name="直線コネクタ 563">
          <a:extLst>
            <a:ext uri="{FF2B5EF4-FFF2-40B4-BE49-F238E27FC236}">
              <a16:creationId xmlns:a16="http://schemas.microsoft.com/office/drawing/2014/main" id="{18A4E912-4BFE-4BAB-B15D-790070EBA0D4}"/>
            </a:ext>
          </a:extLst>
        </xdr:cNvPr>
        <xdr:cNvCxnSpPr/>
      </xdr:nvCxnSpPr>
      <xdr:spPr>
        <a:xfrm>
          <a:off x="22072600" y="9673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37355</xdr:rowOff>
    </xdr:from>
    <xdr:ext cx="469744" cy="259045"/>
    <xdr:sp macro="" textlink="">
      <xdr:nvSpPr>
        <xdr:cNvPr id="565" name="【学校施設】&#10;一人当たり面積平均値テキスト">
          <a:extLst>
            <a:ext uri="{FF2B5EF4-FFF2-40B4-BE49-F238E27FC236}">
              <a16:creationId xmlns:a16="http://schemas.microsoft.com/office/drawing/2014/main" id="{02F39A5B-EFC1-47CE-8CDA-88AF2E12BFA1}"/>
            </a:ext>
          </a:extLst>
        </xdr:cNvPr>
        <xdr:cNvSpPr txBox="1"/>
      </xdr:nvSpPr>
      <xdr:spPr>
        <a:xfrm>
          <a:off x="22199600" y="108387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58928</xdr:rowOff>
    </xdr:from>
    <xdr:to>
      <xdr:col>116</xdr:col>
      <xdr:colOff>114300</xdr:colOff>
      <xdr:row>63</xdr:row>
      <xdr:rowOff>160528</xdr:rowOff>
    </xdr:to>
    <xdr:sp macro="" textlink="">
      <xdr:nvSpPr>
        <xdr:cNvPr id="566" name="フローチャート: 判断 565">
          <a:extLst>
            <a:ext uri="{FF2B5EF4-FFF2-40B4-BE49-F238E27FC236}">
              <a16:creationId xmlns:a16="http://schemas.microsoft.com/office/drawing/2014/main" id="{BDF3BFDC-F5CB-42E4-8AB7-C1493E1D1427}"/>
            </a:ext>
          </a:extLst>
        </xdr:cNvPr>
        <xdr:cNvSpPr/>
      </xdr:nvSpPr>
      <xdr:spPr>
        <a:xfrm>
          <a:off x="22110700" y="1086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52832</xdr:rowOff>
    </xdr:from>
    <xdr:to>
      <xdr:col>112</xdr:col>
      <xdr:colOff>38100</xdr:colOff>
      <xdr:row>63</xdr:row>
      <xdr:rowOff>154432</xdr:rowOff>
    </xdr:to>
    <xdr:sp macro="" textlink="">
      <xdr:nvSpPr>
        <xdr:cNvPr id="567" name="フローチャート: 判断 566">
          <a:extLst>
            <a:ext uri="{FF2B5EF4-FFF2-40B4-BE49-F238E27FC236}">
              <a16:creationId xmlns:a16="http://schemas.microsoft.com/office/drawing/2014/main" id="{0C28C7D9-BBDD-4186-917A-756AA9642F1A}"/>
            </a:ext>
          </a:extLst>
        </xdr:cNvPr>
        <xdr:cNvSpPr/>
      </xdr:nvSpPr>
      <xdr:spPr>
        <a:xfrm>
          <a:off x="21272500" y="10854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67310</xdr:rowOff>
    </xdr:from>
    <xdr:to>
      <xdr:col>107</xdr:col>
      <xdr:colOff>101600</xdr:colOff>
      <xdr:row>63</xdr:row>
      <xdr:rowOff>168910</xdr:rowOff>
    </xdr:to>
    <xdr:sp macro="" textlink="">
      <xdr:nvSpPr>
        <xdr:cNvPr id="568" name="フローチャート: 判断 567">
          <a:extLst>
            <a:ext uri="{FF2B5EF4-FFF2-40B4-BE49-F238E27FC236}">
              <a16:creationId xmlns:a16="http://schemas.microsoft.com/office/drawing/2014/main" id="{C6784306-FD44-4F44-8BA2-8C0D77289469}"/>
            </a:ext>
          </a:extLst>
        </xdr:cNvPr>
        <xdr:cNvSpPr/>
      </xdr:nvSpPr>
      <xdr:spPr>
        <a:xfrm>
          <a:off x="20383500" y="10868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100838</xdr:rowOff>
    </xdr:from>
    <xdr:to>
      <xdr:col>102</xdr:col>
      <xdr:colOff>165100</xdr:colOff>
      <xdr:row>64</xdr:row>
      <xdr:rowOff>30988</xdr:rowOff>
    </xdr:to>
    <xdr:sp macro="" textlink="">
      <xdr:nvSpPr>
        <xdr:cNvPr id="569" name="フローチャート: 判断 568">
          <a:extLst>
            <a:ext uri="{FF2B5EF4-FFF2-40B4-BE49-F238E27FC236}">
              <a16:creationId xmlns:a16="http://schemas.microsoft.com/office/drawing/2014/main" id="{7A7159BF-C16A-44CC-8624-9A0B23A4CBCB}"/>
            </a:ext>
          </a:extLst>
        </xdr:cNvPr>
        <xdr:cNvSpPr/>
      </xdr:nvSpPr>
      <xdr:spPr>
        <a:xfrm>
          <a:off x="19494500" y="10902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0" name="テキスト ボックス 569">
          <a:extLst>
            <a:ext uri="{FF2B5EF4-FFF2-40B4-BE49-F238E27FC236}">
              <a16:creationId xmlns:a16="http://schemas.microsoft.com/office/drawing/2014/main" id="{85875AD3-57F7-420D-9C47-4463335CEFAC}"/>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1" name="テキスト ボックス 570">
          <a:extLst>
            <a:ext uri="{FF2B5EF4-FFF2-40B4-BE49-F238E27FC236}">
              <a16:creationId xmlns:a16="http://schemas.microsoft.com/office/drawing/2014/main" id="{D82D58C0-5A41-4EF4-B713-91E903E3D3B8}"/>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2" name="テキスト ボックス 571">
          <a:extLst>
            <a:ext uri="{FF2B5EF4-FFF2-40B4-BE49-F238E27FC236}">
              <a16:creationId xmlns:a16="http://schemas.microsoft.com/office/drawing/2014/main" id="{7AFBE924-FCD5-4318-A618-13C36871D1E8}"/>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3" name="テキスト ボックス 572">
          <a:extLst>
            <a:ext uri="{FF2B5EF4-FFF2-40B4-BE49-F238E27FC236}">
              <a16:creationId xmlns:a16="http://schemas.microsoft.com/office/drawing/2014/main" id="{89DC7168-B80B-4FB2-B7C2-491116820BBA}"/>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4" name="テキスト ボックス 573">
          <a:extLst>
            <a:ext uri="{FF2B5EF4-FFF2-40B4-BE49-F238E27FC236}">
              <a16:creationId xmlns:a16="http://schemas.microsoft.com/office/drawing/2014/main" id="{4E93DAAD-9F25-4102-AA8E-BE265573CF47}"/>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71882</xdr:rowOff>
    </xdr:from>
    <xdr:to>
      <xdr:col>112</xdr:col>
      <xdr:colOff>38100</xdr:colOff>
      <xdr:row>64</xdr:row>
      <xdr:rowOff>2032</xdr:rowOff>
    </xdr:to>
    <xdr:sp macro="" textlink="">
      <xdr:nvSpPr>
        <xdr:cNvPr id="575" name="楕円 574">
          <a:extLst>
            <a:ext uri="{FF2B5EF4-FFF2-40B4-BE49-F238E27FC236}">
              <a16:creationId xmlns:a16="http://schemas.microsoft.com/office/drawing/2014/main" id="{BB628BC3-4A46-4206-9B2F-F1EE64BF1E22}"/>
            </a:ext>
          </a:extLst>
        </xdr:cNvPr>
        <xdr:cNvSpPr/>
      </xdr:nvSpPr>
      <xdr:spPr>
        <a:xfrm>
          <a:off x="21272500" y="10873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59690</xdr:rowOff>
    </xdr:from>
    <xdr:to>
      <xdr:col>107</xdr:col>
      <xdr:colOff>101600</xdr:colOff>
      <xdr:row>63</xdr:row>
      <xdr:rowOff>161290</xdr:rowOff>
    </xdr:to>
    <xdr:sp macro="" textlink="">
      <xdr:nvSpPr>
        <xdr:cNvPr id="576" name="楕円 575">
          <a:extLst>
            <a:ext uri="{FF2B5EF4-FFF2-40B4-BE49-F238E27FC236}">
              <a16:creationId xmlns:a16="http://schemas.microsoft.com/office/drawing/2014/main" id="{F36D4943-C4AC-4CA0-A248-B63A446BC152}"/>
            </a:ext>
          </a:extLst>
        </xdr:cNvPr>
        <xdr:cNvSpPr/>
      </xdr:nvSpPr>
      <xdr:spPr>
        <a:xfrm>
          <a:off x="20383500" y="1086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110490</xdr:rowOff>
    </xdr:from>
    <xdr:to>
      <xdr:col>111</xdr:col>
      <xdr:colOff>177800</xdr:colOff>
      <xdr:row>63</xdr:row>
      <xdr:rowOff>122682</xdr:rowOff>
    </xdr:to>
    <xdr:cxnSp macro="">
      <xdr:nvCxnSpPr>
        <xdr:cNvPr id="577" name="直線コネクタ 576">
          <a:extLst>
            <a:ext uri="{FF2B5EF4-FFF2-40B4-BE49-F238E27FC236}">
              <a16:creationId xmlns:a16="http://schemas.microsoft.com/office/drawing/2014/main" id="{00566730-F6D9-46B5-8836-C761B99971FD}"/>
            </a:ext>
          </a:extLst>
        </xdr:cNvPr>
        <xdr:cNvCxnSpPr/>
      </xdr:nvCxnSpPr>
      <xdr:spPr>
        <a:xfrm>
          <a:off x="20434300" y="10911840"/>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170959</xdr:rowOff>
    </xdr:from>
    <xdr:ext cx="469744" cy="259045"/>
    <xdr:sp macro="" textlink="">
      <xdr:nvSpPr>
        <xdr:cNvPr id="578" name="n_1aveValue【学校施設】&#10;一人当たり面積">
          <a:extLst>
            <a:ext uri="{FF2B5EF4-FFF2-40B4-BE49-F238E27FC236}">
              <a16:creationId xmlns:a16="http://schemas.microsoft.com/office/drawing/2014/main" id="{BA642B94-AC93-4018-BADB-CD085784ACEA}"/>
            </a:ext>
          </a:extLst>
        </xdr:cNvPr>
        <xdr:cNvSpPr txBox="1"/>
      </xdr:nvSpPr>
      <xdr:spPr>
        <a:xfrm>
          <a:off x="21075727" y="10629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160037</xdr:rowOff>
    </xdr:from>
    <xdr:ext cx="469744" cy="259045"/>
    <xdr:sp macro="" textlink="">
      <xdr:nvSpPr>
        <xdr:cNvPr id="579" name="n_2aveValue【学校施設】&#10;一人当たり面積">
          <a:extLst>
            <a:ext uri="{FF2B5EF4-FFF2-40B4-BE49-F238E27FC236}">
              <a16:creationId xmlns:a16="http://schemas.microsoft.com/office/drawing/2014/main" id="{456AF81B-05CB-44DB-BF3D-DE26FFAAB8DE}"/>
            </a:ext>
          </a:extLst>
        </xdr:cNvPr>
        <xdr:cNvSpPr txBox="1"/>
      </xdr:nvSpPr>
      <xdr:spPr>
        <a:xfrm>
          <a:off x="20199427" y="1096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47515</xdr:rowOff>
    </xdr:from>
    <xdr:ext cx="469744" cy="259045"/>
    <xdr:sp macro="" textlink="">
      <xdr:nvSpPr>
        <xdr:cNvPr id="580" name="n_3aveValue【学校施設】&#10;一人当たり面積">
          <a:extLst>
            <a:ext uri="{FF2B5EF4-FFF2-40B4-BE49-F238E27FC236}">
              <a16:creationId xmlns:a16="http://schemas.microsoft.com/office/drawing/2014/main" id="{9DE9E4F0-24F4-4CAE-85CB-1024C2196136}"/>
            </a:ext>
          </a:extLst>
        </xdr:cNvPr>
        <xdr:cNvSpPr txBox="1"/>
      </xdr:nvSpPr>
      <xdr:spPr>
        <a:xfrm>
          <a:off x="19310427" y="10677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164609</xdr:rowOff>
    </xdr:from>
    <xdr:ext cx="469744" cy="259045"/>
    <xdr:sp macro="" textlink="">
      <xdr:nvSpPr>
        <xdr:cNvPr id="581" name="n_1mainValue【学校施設】&#10;一人当たり面積">
          <a:extLst>
            <a:ext uri="{FF2B5EF4-FFF2-40B4-BE49-F238E27FC236}">
              <a16:creationId xmlns:a16="http://schemas.microsoft.com/office/drawing/2014/main" id="{F2E4FAC9-0D59-4626-902C-65CD216B46C8}"/>
            </a:ext>
          </a:extLst>
        </xdr:cNvPr>
        <xdr:cNvSpPr txBox="1"/>
      </xdr:nvSpPr>
      <xdr:spPr>
        <a:xfrm>
          <a:off x="21075727" y="10965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6367</xdr:rowOff>
    </xdr:from>
    <xdr:ext cx="469744" cy="259045"/>
    <xdr:sp macro="" textlink="">
      <xdr:nvSpPr>
        <xdr:cNvPr id="582" name="n_2mainValue【学校施設】&#10;一人当たり面積">
          <a:extLst>
            <a:ext uri="{FF2B5EF4-FFF2-40B4-BE49-F238E27FC236}">
              <a16:creationId xmlns:a16="http://schemas.microsoft.com/office/drawing/2014/main" id="{EF177D99-1CE7-4444-B356-4EDB71A2B716}"/>
            </a:ext>
          </a:extLst>
        </xdr:cNvPr>
        <xdr:cNvSpPr txBox="1"/>
      </xdr:nvSpPr>
      <xdr:spPr>
        <a:xfrm>
          <a:off x="20199427" y="10636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83" name="正方形/長方形 582">
          <a:extLst>
            <a:ext uri="{FF2B5EF4-FFF2-40B4-BE49-F238E27FC236}">
              <a16:creationId xmlns:a16="http://schemas.microsoft.com/office/drawing/2014/main" id="{44DE3944-7E6A-4B19-ADB2-253CF878802C}"/>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84" name="正方形/長方形 583">
          <a:extLst>
            <a:ext uri="{FF2B5EF4-FFF2-40B4-BE49-F238E27FC236}">
              <a16:creationId xmlns:a16="http://schemas.microsoft.com/office/drawing/2014/main" id="{D77AC47C-E366-401D-B9CC-4BF69059A065}"/>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85" name="正方形/長方形 584">
          <a:extLst>
            <a:ext uri="{FF2B5EF4-FFF2-40B4-BE49-F238E27FC236}">
              <a16:creationId xmlns:a16="http://schemas.microsoft.com/office/drawing/2014/main" id="{D2E5D8A3-77B1-4A04-84D9-09659F6D8943}"/>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86" name="正方形/長方形 585">
          <a:extLst>
            <a:ext uri="{FF2B5EF4-FFF2-40B4-BE49-F238E27FC236}">
              <a16:creationId xmlns:a16="http://schemas.microsoft.com/office/drawing/2014/main" id="{4D528723-F02C-4606-B169-8BC7A29140F9}"/>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87" name="正方形/長方形 586">
          <a:extLst>
            <a:ext uri="{FF2B5EF4-FFF2-40B4-BE49-F238E27FC236}">
              <a16:creationId xmlns:a16="http://schemas.microsoft.com/office/drawing/2014/main" id="{3A9D7543-D15A-4189-8736-2927F75E4D2D}"/>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88" name="正方形/長方形 587">
          <a:extLst>
            <a:ext uri="{FF2B5EF4-FFF2-40B4-BE49-F238E27FC236}">
              <a16:creationId xmlns:a16="http://schemas.microsoft.com/office/drawing/2014/main" id="{3E24CFEE-D9E7-45F8-BE15-F931D126B8D5}"/>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89" name="正方形/長方形 588">
          <a:extLst>
            <a:ext uri="{FF2B5EF4-FFF2-40B4-BE49-F238E27FC236}">
              <a16:creationId xmlns:a16="http://schemas.microsoft.com/office/drawing/2014/main" id="{98FBCEB4-9081-496D-BB06-C669EC72136F}"/>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90" name="正方形/長方形 589">
          <a:extLst>
            <a:ext uri="{FF2B5EF4-FFF2-40B4-BE49-F238E27FC236}">
              <a16:creationId xmlns:a16="http://schemas.microsoft.com/office/drawing/2014/main" id="{167F2E46-71FB-4802-B065-B51666DCE5B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91" name="テキスト ボックス 590">
          <a:extLst>
            <a:ext uri="{FF2B5EF4-FFF2-40B4-BE49-F238E27FC236}">
              <a16:creationId xmlns:a16="http://schemas.microsoft.com/office/drawing/2014/main" id="{D2C2DA0D-D36D-422D-9A1E-025F9E74699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92" name="直線コネクタ 591">
          <a:extLst>
            <a:ext uri="{FF2B5EF4-FFF2-40B4-BE49-F238E27FC236}">
              <a16:creationId xmlns:a16="http://schemas.microsoft.com/office/drawing/2014/main" id="{4EC63B8D-5310-4DEE-BA4C-F80DE9A05BCE}"/>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93" name="テキスト ボックス 592">
          <a:extLst>
            <a:ext uri="{FF2B5EF4-FFF2-40B4-BE49-F238E27FC236}">
              <a16:creationId xmlns:a16="http://schemas.microsoft.com/office/drawing/2014/main" id="{A1C05204-413D-41E9-ACC1-8EFC66964944}"/>
            </a:ext>
          </a:extLst>
        </xdr:cNvPr>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94" name="直線コネクタ 593">
          <a:extLst>
            <a:ext uri="{FF2B5EF4-FFF2-40B4-BE49-F238E27FC236}">
              <a16:creationId xmlns:a16="http://schemas.microsoft.com/office/drawing/2014/main" id="{42EB105A-5E03-4625-9834-AEE1C9103AF7}"/>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95" name="テキスト ボックス 594">
          <a:extLst>
            <a:ext uri="{FF2B5EF4-FFF2-40B4-BE49-F238E27FC236}">
              <a16:creationId xmlns:a16="http://schemas.microsoft.com/office/drawing/2014/main" id="{613EB90A-0335-4E6E-86AF-7E3165BE73B6}"/>
            </a:ext>
          </a:extLst>
        </xdr:cNvPr>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96" name="直線コネクタ 595">
          <a:extLst>
            <a:ext uri="{FF2B5EF4-FFF2-40B4-BE49-F238E27FC236}">
              <a16:creationId xmlns:a16="http://schemas.microsoft.com/office/drawing/2014/main" id="{5211AAF9-2DFE-42EA-B45F-75D1981207DE}"/>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97" name="テキスト ボックス 596">
          <a:extLst>
            <a:ext uri="{FF2B5EF4-FFF2-40B4-BE49-F238E27FC236}">
              <a16:creationId xmlns:a16="http://schemas.microsoft.com/office/drawing/2014/main" id="{BF694376-EF4A-4B29-8F82-ACCB6CA8B4D8}"/>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98" name="直線コネクタ 597">
          <a:extLst>
            <a:ext uri="{FF2B5EF4-FFF2-40B4-BE49-F238E27FC236}">
              <a16:creationId xmlns:a16="http://schemas.microsoft.com/office/drawing/2014/main" id="{0D8867B0-0450-49AD-ACB8-035B8217E3D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99" name="テキスト ボックス 598">
          <a:extLst>
            <a:ext uri="{FF2B5EF4-FFF2-40B4-BE49-F238E27FC236}">
              <a16:creationId xmlns:a16="http://schemas.microsoft.com/office/drawing/2014/main" id="{EC9EDC53-B0DC-48C4-90AD-6EE0F2C45BCA}"/>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00" name="直線コネクタ 599">
          <a:extLst>
            <a:ext uri="{FF2B5EF4-FFF2-40B4-BE49-F238E27FC236}">
              <a16:creationId xmlns:a16="http://schemas.microsoft.com/office/drawing/2014/main" id="{C456F310-4E4A-411C-BD6A-223AB12B21F3}"/>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01" name="テキスト ボックス 600">
          <a:extLst>
            <a:ext uri="{FF2B5EF4-FFF2-40B4-BE49-F238E27FC236}">
              <a16:creationId xmlns:a16="http://schemas.microsoft.com/office/drawing/2014/main" id="{C95D9615-F9F6-49AA-A067-FD9275A1CEEF}"/>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02" name="直線コネクタ 601">
          <a:extLst>
            <a:ext uri="{FF2B5EF4-FFF2-40B4-BE49-F238E27FC236}">
              <a16:creationId xmlns:a16="http://schemas.microsoft.com/office/drawing/2014/main" id="{CA63817A-167F-4521-8A09-A86A20E7221D}"/>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603" name="テキスト ボックス 602">
          <a:extLst>
            <a:ext uri="{FF2B5EF4-FFF2-40B4-BE49-F238E27FC236}">
              <a16:creationId xmlns:a16="http://schemas.microsoft.com/office/drawing/2014/main" id="{79DC61F6-C4B9-4403-84DF-642DE13E058C}"/>
            </a:ext>
          </a:extLst>
        </xdr:cNvPr>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04" name="直線コネクタ 603">
          <a:extLst>
            <a:ext uri="{FF2B5EF4-FFF2-40B4-BE49-F238E27FC236}">
              <a16:creationId xmlns:a16="http://schemas.microsoft.com/office/drawing/2014/main" id="{92F5B719-C430-4696-9939-B8FA662B5E14}"/>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05" name="テキスト ボックス 604">
          <a:extLst>
            <a:ext uri="{FF2B5EF4-FFF2-40B4-BE49-F238E27FC236}">
              <a16:creationId xmlns:a16="http://schemas.microsoft.com/office/drawing/2014/main" id="{FD99074F-17CB-4B36-842A-F07C65B245ED}"/>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06" name="【児童館】&#10;有形固定資産減価償却率グラフ枠">
          <a:extLst>
            <a:ext uri="{FF2B5EF4-FFF2-40B4-BE49-F238E27FC236}">
              <a16:creationId xmlns:a16="http://schemas.microsoft.com/office/drawing/2014/main" id="{26CF8671-5C4C-48F0-9A91-86DF7240CF6B}"/>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40005</xdr:rowOff>
    </xdr:from>
    <xdr:to>
      <xdr:col>85</xdr:col>
      <xdr:colOff>126364</xdr:colOff>
      <xdr:row>85</xdr:row>
      <xdr:rowOff>161925</xdr:rowOff>
    </xdr:to>
    <xdr:cxnSp macro="">
      <xdr:nvCxnSpPr>
        <xdr:cNvPr id="607" name="直線コネクタ 606">
          <a:extLst>
            <a:ext uri="{FF2B5EF4-FFF2-40B4-BE49-F238E27FC236}">
              <a16:creationId xmlns:a16="http://schemas.microsoft.com/office/drawing/2014/main" id="{80D6B971-7B92-482A-B0F0-0C130FF98AD2}"/>
            </a:ext>
          </a:extLst>
        </xdr:cNvPr>
        <xdr:cNvCxnSpPr/>
      </xdr:nvCxnSpPr>
      <xdr:spPr>
        <a:xfrm flipV="1">
          <a:off x="16318864" y="13413105"/>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165752</xdr:rowOff>
    </xdr:from>
    <xdr:ext cx="405111" cy="259045"/>
    <xdr:sp macro="" textlink="">
      <xdr:nvSpPr>
        <xdr:cNvPr id="608" name="【児童館】&#10;有形固定資産減価償却率最小値テキスト">
          <a:extLst>
            <a:ext uri="{FF2B5EF4-FFF2-40B4-BE49-F238E27FC236}">
              <a16:creationId xmlns:a16="http://schemas.microsoft.com/office/drawing/2014/main" id="{703F2273-00D1-42FD-B226-05644F1948EE}"/>
            </a:ext>
          </a:extLst>
        </xdr:cNvPr>
        <xdr:cNvSpPr txBox="1"/>
      </xdr:nvSpPr>
      <xdr:spPr>
        <a:xfrm>
          <a:off x="16357600" y="1473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161925</xdr:rowOff>
    </xdr:from>
    <xdr:to>
      <xdr:col>86</xdr:col>
      <xdr:colOff>25400</xdr:colOff>
      <xdr:row>85</xdr:row>
      <xdr:rowOff>161925</xdr:rowOff>
    </xdr:to>
    <xdr:cxnSp macro="">
      <xdr:nvCxnSpPr>
        <xdr:cNvPr id="609" name="直線コネクタ 608">
          <a:extLst>
            <a:ext uri="{FF2B5EF4-FFF2-40B4-BE49-F238E27FC236}">
              <a16:creationId xmlns:a16="http://schemas.microsoft.com/office/drawing/2014/main" id="{8870DBB3-2EAF-4AEA-9889-6E3223DA5DF5}"/>
            </a:ext>
          </a:extLst>
        </xdr:cNvPr>
        <xdr:cNvCxnSpPr/>
      </xdr:nvCxnSpPr>
      <xdr:spPr>
        <a:xfrm>
          <a:off x="16230600" y="14735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158132</xdr:rowOff>
    </xdr:from>
    <xdr:ext cx="405111" cy="259045"/>
    <xdr:sp macro="" textlink="">
      <xdr:nvSpPr>
        <xdr:cNvPr id="610" name="【児童館】&#10;有形固定資産減価償却率最大値テキスト">
          <a:extLst>
            <a:ext uri="{FF2B5EF4-FFF2-40B4-BE49-F238E27FC236}">
              <a16:creationId xmlns:a16="http://schemas.microsoft.com/office/drawing/2014/main" id="{02DCCE2B-411C-410C-A72A-07D7B8360F31}"/>
            </a:ext>
          </a:extLst>
        </xdr:cNvPr>
        <xdr:cNvSpPr txBox="1"/>
      </xdr:nvSpPr>
      <xdr:spPr>
        <a:xfrm>
          <a:off x="16357600" y="13188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40005</xdr:rowOff>
    </xdr:from>
    <xdr:to>
      <xdr:col>86</xdr:col>
      <xdr:colOff>25400</xdr:colOff>
      <xdr:row>78</xdr:row>
      <xdr:rowOff>40005</xdr:rowOff>
    </xdr:to>
    <xdr:cxnSp macro="">
      <xdr:nvCxnSpPr>
        <xdr:cNvPr id="611" name="直線コネクタ 610">
          <a:extLst>
            <a:ext uri="{FF2B5EF4-FFF2-40B4-BE49-F238E27FC236}">
              <a16:creationId xmlns:a16="http://schemas.microsoft.com/office/drawing/2014/main" id="{B9530AAC-8979-4F01-94C0-3948D30A9895}"/>
            </a:ext>
          </a:extLst>
        </xdr:cNvPr>
        <xdr:cNvCxnSpPr/>
      </xdr:nvCxnSpPr>
      <xdr:spPr>
        <a:xfrm>
          <a:off x="16230600" y="13413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131463</xdr:rowOff>
    </xdr:from>
    <xdr:ext cx="405111" cy="259045"/>
    <xdr:sp macro="" textlink="">
      <xdr:nvSpPr>
        <xdr:cNvPr id="612" name="【児童館】&#10;有形固定資産減価償却率平均値テキスト">
          <a:extLst>
            <a:ext uri="{FF2B5EF4-FFF2-40B4-BE49-F238E27FC236}">
              <a16:creationId xmlns:a16="http://schemas.microsoft.com/office/drawing/2014/main" id="{E8E336A5-B962-4058-AB71-F5BE276E2297}"/>
            </a:ext>
          </a:extLst>
        </xdr:cNvPr>
        <xdr:cNvSpPr txBox="1"/>
      </xdr:nvSpPr>
      <xdr:spPr>
        <a:xfrm>
          <a:off x="16357600" y="140189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153036</xdr:rowOff>
    </xdr:from>
    <xdr:to>
      <xdr:col>85</xdr:col>
      <xdr:colOff>177800</xdr:colOff>
      <xdr:row>82</xdr:row>
      <xdr:rowOff>83186</xdr:rowOff>
    </xdr:to>
    <xdr:sp macro="" textlink="">
      <xdr:nvSpPr>
        <xdr:cNvPr id="613" name="フローチャート: 判断 612">
          <a:extLst>
            <a:ext uri="{FF2B5EF4-FFF2-40B4-BE49-F238E27FC236}">
              <a16:creationId xmlns:a16="http://schemas.microsoft.com/office/drawing/2014/main" id="{C9472BE2-0FE0-41FF-8FD1-A410E3405957}"/>
            </a:ext>
          </a:extLst>
        </xdr:cNvPr>
        <xdr:cNvSpPr/>
      </xdr:nvSpPr>
      <xdr:spPr>
        <a:xfrm>
          <a:off x="16268700" y="1404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21589</xdr:rowOff>
    </xdr:from>
    <xdr:to>
      <xdr:col>81</xdr:col>
      <xdr:colOff>101600</xdr:colOff>
      <xdr:row>82</xdr:row>
      <xdr:rowOff>123189</xdr:rowOff>
    </xdr:to>
    <xdr:sp macro="" textlink="">
      <xdr:nvSpPr>
        <xdr:cNvPr id="614" name="フローチャート: 判断 613">
          <a:extLst>
            <a:ext uri="{FF2B5EF4-FFF2-40B4-BE49-F238E27FC236}">
              <a16:creationId xmlns:a16="http://schemas.microsoft.com/office/drawing/2014/main" id="{1BD3D6EA-916B-40ED-9607-D965DBAF1FC5}"/>
            </a:ext>
          </a:extLst>
        </xdr:cNvPr>
        <xdr:cNvSpPr/>
      </xdr:nvSpPr>
      <xdr:spPr>
        <a:xfrm>
          <a:off x="15430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13970</xdr:rowOff>
    </xdr:from>
    <xdr:to>
      <xdr:col>76</xdr:col>
      <xdr:colOff>165100</xdr:colOff>
      <xdr:row>82</xdr:row>
      <xdr:rowOff>115570</xdr:rowOff>
    </xdr:to>
    <xdr:sp macro="" textlink="">
      <xdr:nvSpPr>
        <xdr:cNvPr id="615" name="フローチャート: 判断 614">
          <a:extLst>
            <a:ext uri="{FF2B5EF4-FFF2-40B4-BE49-F238E27FC236}">
              <a16:creationId xmlns:a16="http://schemas.microsoft.com/office/drawing/2014/main" id="{161D1202-46CD-462F-9AD5-CD1339C41CA7}"/>
            </a:ext>
          </a:extLst>
        </xdr:cNvPr>
        <xdr:cNvSpPr/>
      </xdr:nvSpPr>
      <xdr:spPr>
        <a:xfrm>
          <a:off x="145415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57786</xdr:rowOff>
    </xdr:from>
    <xdr:to>
      <xdr:col>72</xdr:col>
      <xdr:colOff>38100</xdr:colOff>
      <xdr:row>82</xdr:row>
      <xdr:rowOff>159386</xdr:rowOff>
    </xdr:to>
    <xdr:sp macro="" textlink="">
      <xdr:nvSpPr>
        <xdr:cNvPr id="616" name="フローチャート: 判断 615">
          <a:extLst>
            <a:ext uri="{FF2B5EF4-FFF2-40B4-BE49-F238E27FC236}">
              <a16:creationId xmlns:a16="http://schemas.microsoft.com/office/drawing/2014/main" id="{23AD76C6-6D13-48D1-8CF2-A175AD4EF472}"/>
            </a:ext>
          </a:extLst>
        </xdr:cNvPr>
        <xdr:cNvSpPr/>
      </xdr:nvSpPr>
      <xdr:spPr>
        <a:xfrm>
          <a:off x="13652500" y="1411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17" name="テキスト ボックス 616">
          <a:extLst>
            <a:ext uri="{FF2B5EF4-FFF2-40B4-BE49-F238E27FC236}">
              <a16:creationId xmlns:a16="http://schemas.microsoft.com/office/drawing/2014/main" id="{DE5FB32A-CCEE-4829-BCF2-5EA82734C57D}"/>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18" name="テキスト ボックス 617">
          <a:extLst>
            <a:ext uri="{FF2B5EF4-FFF2-40B4-BE49-F238E27FC236}">
              <a16:creationId xmlns:a16="http://schemas.microsoft.com/office/drawing/2014/main" id="{2F0DE3D2-F59E-4C39-B727-BA981CD15B68}"/>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BF9EE280-6E5F-4858-9E3B-A0E603771FAE}"/>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497FD690-37C4-4289-A6B2-83767ACABC44}"/>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158D5085-A70F-4AEC-8D4D-C5024F0E3F53}"/>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69214</xdr:rowOff>
    </xdr:from>
    <xdr:to>
      <xdr:col>81</xdr:col>
      <xdr:colOff>101600</xdr:colOff>
      <xdr:row>81</xdr:row>
      <xdr:rowOff>170814</xdr:rowOff>
    </xdr:to>
    <xdr:sp macro="" textlink="">
      <xdr:nvSpPr>
        <xdr:cNvPr id="622" name="楕円 621">
          <a:extLst>
            <a:ext uri="{FF2B5EF4-FFF2-40B4-BE49-F238E27FC236}">
              <a16:creationId xmlns:a16="http://schemas.microsoft.com/office/drawing/2014/main" id="{37474E72-02D2-4B73-9B26-3EA1456802A8}"/>
            </a:ext>
          </a:extLst>
        </xdr:cNvPr>
        <xdr:cNvSpPr/>
      </xdr:nvSpPr>
      <xdr:spPr>
        <a:xfrm>
          <a:off x="15430500" y="13956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107314</xdr:rowOff>
    </xdr:from>
    <xdr:to>
      <xdr:col>76</xdr:col>
      <xdr:colOff>165100</xdr:colOff>
      <xdr:row>82</xdr:row>
      <xdr:rowOff>37464</xdr:rowOff>
    </xdr:to>
    <xdr:sp macro="" textlink="">
      <xdr:nvSpPr>
        <xdr:cNvPr id="623" name="楕円 622">
          <a:extLst>
            <a:ext uri="{FF2B5EF4-FFF2-40B4-BE49-F238E27FC236}">
              <a16:creationId xmlns:a16="http://schemas.microsoft.com/office/drawing/2014/main" id="{DE63C235-1157-40E4-AD6F-7E113B0D225F}"/>
            </a:ext>
          </a:extLst>
        </xdr:cNvPr>
        <xdr:cNvSpPr/>
      </xdr:nvSpPr>
      <xdr:spPr>
        <a:xfrm>
          <a:off x="14541500" y="1399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120014</xdr:rowOff>
    </xdr:from>
    <xdr:to>
      <xdr:col>81</xdr:col>
      <xdr:colOff>50800</xdr:colOff>
      <xdr:row>81</xdr:row>
      <xdr:rowOff>158114</xdr:rowOff>
    </xdr:to>
    <xdr:cxnSp macro="">
      <xdr:nvCxnSpPr>
        <xdr:cNvPr id="624" name="直線コネクタ 623">
          <a:extLst>
            <a:ext uri="{FF2B5EF4-FFF2-40B4-BE49-F238E27FC236}">
              <a16:creationId xmlns:a16="http://schemas.microsoft.com/office/drawing/2014/main" id="{F6D168FB-53C5-4B4C-ADD0-96587566CEAD}"/>
            </a:ext>
          </a:extLst>
        </xdr:cNvPr>
        <xdr:cNvCxnSpPr/>
      </xdr:nvCxnSpPr>
      <xdr:spPr>
        <a:xfrm flipV="1">
          <a:off x="14592300" y="14007464"/>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114316</xdr:rowOff>
    </xdr:from>
    <xdr:ext cx="405111" cy="259045"/>
    <xdr:sp macro="" textlink="">
      <xdr:nvSpPr>
        <xdr:cNvPr id="625" name="n_1aveValue【児童館】&#10;有形固定資産減価償却率">
          <a:extLst>
            <a:ext uri="{FF2B5EF4-FFF2-40B4-BE49-F238E27FC236}">
              <a16:creationId xmlns:a16="http://schemas.microsoft.com/office/drawing/2014/main" id="{AE59E5B6-535A-4320-AFBE-4BEFF8A2E423}"/>
            </a:ext>
          </a:extLst>
        </xdr:cNvPr>
        <xdr:cNvSpPr txBox="1"/>
      </xdr:nvSpPr>
      <xdr:spPr>
        <a:xfrm>
          <a:off x="15266044" y="1417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106697</xdr:rowOff>
    </xdr:from>
    <xdr:ext cx="405111" cy="259045"/>
    <xdr:sp macro="" textlink="">
      <xdr:nvSpPr>
        <xdr:cNvPr id="626" name="n_2aveValue【児童館】&#10;有形固定資産減価償却率">
          <a:extLst>
            <a:ext uri="{FF2B5EF4-FFF2-40B4-BE49-F238E27FC236}">
              <a16:creationId xmlns:a16="http://schemas.microsoft.com/office/drawing/2014/main" id="{A2CE82F6-EF64-443C-901B-33EB2647FCFD}"/>
            </a:ext>
          </a:extLst>
        </xdr:cNvPr>
        <xdr:cNvSpPr txBox="1"/>
      </xdr:nvSpPr>
      <xdr:spPr>
        <a:xfrm>
          <a:off x="14389744" y="1416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4463</xdr:rowOff>
    </xdr:from>
    <xdr:ext cx="405111" cy="259045"/>
    <xdr:sp macro="" textlink="">
      <xdr:nvSpPr>
        <xdr:cNvPr id="627" name="n_3aveValue【児童館】&#10;有形固定資産減価償却率">
          <a:extLst>
            <a:ext uri="{FF2B5EF4-FFF2-40B4-BE49-F238E27FC236}">
              <a16:creationId xmlns:a16="http://schemas.microsoft.com/office/drawing/2014/main" id="{1BEEAE9E-A2E7-4F61-9630-F6341DE6E98D}"/>
            </a:ext>
          </a:extLst>
        </xdr:cNvPr>
        <xdr:cNvSpPr txBox="1"/>
      </xdr:nvSpPr>
      <xdr:spPr>
        <a:xfrm>
          <a:off x="13500744" y="13891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15891</xdr:rowOff>
    </xdr:from>
    <xdr:ext cx="405111" cy="259045"/>
    <xdr:sp macro="" textlink="">
      <xdr:nvSpPr>
        <xdr:cNvPr id="628" name="n_1mainValue【児童館】&#10;有形固定資産減価償却率">
          <a:extLst>
            <a:ext uri="{FF2B5EF4-FFF2-40B4-BE49-F238E27FC236}">
              <a16:creationId xmlns:a16="http://schemas.microsoft.com/office/drawing/2014/main" id="{BD5089ED-6125-465C-86FA-44DAAAF502B9}"/>
            </a:ext>
          </a:extLst>
        </xdr:cNvPr>
        <xdr:cNvSpPr txBox="1"/>
      </xdr:nvSpPr>
      <xdr:spPr>
        <a:xfrm>
          <a:off x="15266044" y="13731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53991</xdr:rowOff>
    </xdr:from>
    <xdr:ext cx="405111" cy="259045"/>
    <xdr:sp macro="" textlink="">
      <xdr:nvSpPr>
        <xdr:cNvPr id="629" name="n_2mainValue【児童館】&#10;有形固定資産減価償却率">
          <a:extLst>
            <a:ext uri="{FF2B5EF4-FFF2-40B4-BE49-F238E27FC236}">
              <a16:creationId xmlns:a16="http://schemas.microsoft.com/office/drawing/2014/main" id="{05830CF2-DA26-410C-B627-E4C2B9EF4BE3}"/>
            </a:ext>
          </a:extLst>
        </xdr:cNvPr>
        <xdr:cNvSpPr txBox="1"/>
      </xdr:nvSpPr>
      <xdr:spPr>
        <a:xfrm>
          <a:off x="14389744" y="13769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30" name="正方形/長方形 629">
          <a:extLst>
            <a:ext uri="{FF2B5EF4-FFF2-40B4-BE49-F238E27FC236}">
              <a16:creationId xmlns:a16="http://schemas.microsoft.com/office/drawing/2014/main" id="{0AE37A8F-7B0B-49FB-B323-6C01FDFBE1C5}"/>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1" name="正方形/長方形 630">
          <a:extLst>
            <a:ext uri="{FF2B5EF4-FFF2-40B4-BE49-F238E27FC236}">
              <a16:creationId xmlns:a16="http://schemas.microsoft.com/office/drawing/2014/main" id="{A337524F-7EAF-45B6-80C3-377FC36C5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2" name="正方形/長方形 631">
          <a:extLst>
            <a:ext uri="{FF2B5EF4-FFF2-40B4-BE49-F238E27FC236}">
              <a16:creationId xmlns:a16="http://schemas.microsoft.com/office/drawing/2014/main" id="{C108E86A-FDAD-4DFE-ABDB-C5AD46AF474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3" name="正方形/長方形 632">
          <a:extLst>
            <a:ext uri="{FF2B5EF4-FFF2-40B4-BE49-F238E27FC236}">
              <a16:creationId xmlns:a16="http://schemas.microsoft.com/office/drawing/2014/main" id="{B240B352-4664-467A-8313-17256C93CFA5}"/>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4" name="正方形/長方形 633">
          <a:extLst>
            <a:ext uri="{FF2B5EF4-FFF2-40B4-BE49-F238E27FC236}">
              <a16:creationId xmlns:a16="http://schemas.microsoft.com/office/drawing/2014/main" id="{3720D2E2-2C46-4085-8AB5-E52FC6767CDB}"/>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5" name="正方形/長方形 634">
          <a:extLst>
            <a:ext uri="{FF2B5EF4-FFF2-40B4-BE49-F238E27FC236}">
              <a16:creationId xmlns:a16="http://schemas.microsoft.com/office/drawing/2014/main" id="{3E048623-0A22-49FF-9278-2BBD735D2E4F}"/>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6" name="正方形/長方形 635">
          <a:extLst>
            <a:ext uri="{FF2B5EF4-FFF2-40B4-BE49-F238E27FC236}">
              <a16:creationId xmlns:a16="http://schemas.microsoft.com/office/drawing/2014/main" id="{303E62F3-BE5B-4D1D-A3A3-6C74E016988C}"/>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7" name="正方形/長方形 636">
          <a:extLst>
            <a:ext uri="{FF2B5EF4-FFF2-40B4-BE49-F238E27FC236}">
              <a16:creationId xmlns:a16="http://schemas.microsoft.com/office/drawing/2014/main" id="{CE5EBE1E-FDCD-44C1-BE9F-6844BF74B8D1}"/>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38" name="テキスト ボックス 637">
          <a:extLst>
            <a:ext uri="{FF2B5EF4-FFF2-40B4-BE49-F238E27FC236}">
              <a16:creationId xmlns:a16="http://schemas.microsoft.com/office/drawing/2014/main" id="{5D53C12E-A4A3-4796-8F27-07FF1DBD2A9B}"/>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39" name="直線コネクタ 638">
          <a:extLst>
            <a:ext uri="{FF2B5EF4-FFF2-40B4-BE49-F238E27FC236}">
              <a16:creationId xmlns:a16="http://schemas.microsoft.com/office/drawing/2014/main" id="{2C40CBDE-42D3-4DC8-BBD4-F1458728F62C}"/>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40" name="直線コネクタ 639">
          <a:extLst>
            <a:ext uri="{FF2B5EF4-FFF2-40B4-BE49-F238E27FC236}">
              <a16:creationId xmlns:a16="http://schemas.microsoft.com/office/drawing/2014/main" id="{EC463380-FAF2-4DF1-A8F4-375F4109C73E}"/>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41" name="テキスト ボックス 640">
          <a:extLst>
            <a:ext uri="{FF2B5EF4-FFF2-40B4-BE49-F238E27FC236}">
              <a16:creationId xmlns:a16="http://schemas.microsoft.com/office/drawing/2014/main" id="{24CF59F9-DAEA-483F-8B3A-2B470BA9225F}"/>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42" name="直線コネクタ 641">
          <a:extLst>
            <a:ext uri="{FF2B5EF4-FFF2-40B4-BE49-F238E27FC236}">
              <a16:creationId xmlns:a16="http://schemas.microsoft.com/office/drawing/2014/main" id="{B6438F99-4DD6-4574-8E19-E441586F0EFC}"/>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43" name="テキスト ボックス 642">
          <a:extLst>
            <a:ext uri="{FF2B5EF4-FFF2-40B4-BE49-F238E27FC236}">
              <a16:creationId xmlns:a16="http://schemas.microsoft.com/office/drawing/2014/main" id="{54AFF019-8368-427D-8464-0D9DE64AD74B}"/>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44" name="直線コネクタ 643">
          <a:extLst>
            <a:ext uri="{FF2B5EF4-FFF2-40B4-BE49-F238E27FC236}">
              <a16:creationId xmlns:a16="http://schemas.microsoft.com/office/drawing/2014/main" id="{80E8D0F2-5F79-4801-A1D2-1677CF9EAE7C}"/>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45" name="テキスト ボックス 644">
          <a:extLst>
            <a:ext uri="{FF2B5EF4-FFF2-40B4-BE49-F238E27FC236}">
              <a16:creationId xmlns:a16="http://schemas.microsoft.com/office/drawing/2014/main" id="{0B403D62-D5EC-4354-B277-C90D7795A726}"/>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46" name="直線コネクタ 645">
          <a:extLst>
            <a:ext uri="{FF2B5EF4-FFF2-40B4-BE49-F238E27FC236}">
              <a16:creationId xmlns:a16="http://schemas.microsoft.com/office/drawing/2014/main" id="{BECF6E9D-63A0-4E73-AD48-6FED00FF09CE}"/>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47" name="テキスト ボックス 646">
          <a:extLst>
            <a:ext uri="{FF2B5EF4-FFF2-40B4-BE49-F238E27FC236}">
              <a16:creationId xmlns:a16="http://schemas.microsoft.com/office/drawing/2014/main" id="{A4D33F9D-FBFE-4347-8102-980307547F8B}"/>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48" name="直線コネクタ 647">
          <a:extLst>
            <a:ext uri="{FF2B5EF4-FFF2-40B4-BE49-F238E27FC236}">
              <a16:creationId xmlns:a16="http://schemas.microsoft.com/office/drawing/2014/main" id="{617E0208-F003-46C3-AF23-23AFC4327388}"/>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49" name="テキスト ボックス 648">
          <a:extLst>
            <a:ext uri="{FF2B5EF4-FFF2-40B4-BE49-F238E27FC236}">
              <a16:creationId xmlns:a16="http://schemas.microsoft.com/office/drawing/2014/main" id="{49A18664-1915-4509-9DE5-52C1F325356D}"/>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50" name="直線コネクタ 649">
          <a:extLst>
            <a:ext uri="{FF2B5EF4-FFF2-40B4-BE49-F238E27FC236}">
              <a16:creationId xmlns:a16="http://schemas.microsoft.com/office/drawing/2014/main" id="{3D57BD17-C3E9-4810-8071-BE518B9D6CD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51" name="テキスト ボックス 650">
          <a:extLst>
            <a:ext uri="{FF2B5EF4-FFF2-40B4-BE49-F238E27FC236}">
              <a16:creationId xmlns:a16="http://schemas.microsoft.com/office/drawing/2014/main" id="{F7EEA892-AD10-4273-BC46-3D94F01E030A}"/>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52" name="【児童館】&#10;一人当たり面積グラフ枠">
          <a:extLst>
            <a:ext uri="{FF2B5EF4-FFF2-40B4-BE49-F238E27FC236}">
              <a16:creationId xmlns:a16="http://schemas.microsoft.com/office/drawing/2014/main" id="{D33D8A5B-F776-4E9C-8159-503CF53B3107}"/>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165100</xdr:rowOff>
    </xdr:from>
    <xdr:to>
      <xdr:col>116</xdr:col>
      <xdr:colOff>62864</xdr:colOff>
      <xdr:row>86</xdr:row>
      <xdr:rowOff>101600</xdr:rowOff>
    </xdr:to>
    <xdr:cxnSp macro="">
      <xdr:nvCxnSpPr>
        <xdr:cNvPr id="653" name="直線コネクタ 652">
          <a:extLst>
            <a:ext uri="{FF2B5EF4-FFF2-40B4-BE49-F238E27FC236}">
              <a16:creationId xmlns:a16="http://schemas.microsoft.com/office/drawing/2014/main" id="{D943C94F-8119-4DA1-9316-9D10C727C2CD}"/>
            </a:ext>
          </a:extLst>
        </xdr:cNvPr>
        <xdr:cNvCxnSpPr/>
      </xdr:nvCxnSpPr>
      <xdr:spPr>
        <a:xfrm flipV="1">
          <a:off x="22160864" y="135382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105427</xdr:rowOff>
    </xdr:from>
    <xdr:ext cx="469744" cy="259045"/>
    <xdr:sp macro="" textlink="">
      <xdr:nvSpPr>
        <xdr:cNvPr id="654" name="【児童館】&#10;一人当たり面積最小値テキスト">
          <a:extLst>
            <a:ext uri="{FF2B5EF4-FFF2-40B4-BE49-F238E27FC236}">
              <a16:creationId xmlns:a16="http://schemas.microsoft.com/office/drawing/2014/main" id="{4E8936AD-C682-4ECE-9619-CB0A47167A69}"/>
            </a:ext>
          </a:extLst>
        </xdr:cNvPr>
        <xdr:cNvSpPr txBox="1"/>
      </xdr:nvSpPr>
      <xdr:spPr>
        <a:xfrm>
          <a:off x="22199600" y="1485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101600</xdr:rowOff>
    </xdr:from>
    <xdr:to>
      <xdr:col>116</xdr:col>
      <xdr:colOff>152400</xdr:colOff>
      <xdr:row>86</xdr:row>
      <xdr:rowOff>101600</xdr:rowOff>
    </xdr:to>
    <xdr:cxnSp macro="">
      <xdr:nvCxnSpPr>
        <xdr:cNvPr id="655" name="直線コネクタ 654">
          <a:extLst>
            <a:ext uri="{FF2B5EF4-FFF2-40B4-BE49-F238E27FC236}">
              <a16:creationId xmlns:a16="http://schemas.microsoft.com/office/drawing/2014/main" id="{E53E69B5-D005-4B10-BECF-2A87351C2FF4}"/>
            </a:ext>
          </a:extLst>
        </xdr:cNvPr>
        <xdr:cNvCxnSpPr/>
      </xdr:nvCxnSpPr>
      <xdr:spPr>
        <a:xfrm>
          <a:off x="22072600" y="148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111777</xdr:rowOff>
    </xdr:from>
    <xdr:ext cx="469744" cy="259045"/>
    <xdr:sp macro="" textlink="">
      <xdr:nvSpPr>
        <xdr:cNvPr id="656" name="【児童館】&#10;一人当たり面積最大値テキスト">
          <a:extLst>
            <a:ext uri="{FF2B5EF4-FFF2-40B4-BE49-F238E27FC236}">
              <a16:creationId xmlns:a16="http://schemas.microsoft.com/office/drawing/2014/main" id="{0D8A9EE5-C7E3-4F22-9D8D-4DB3DFC50ED5}"/>
            </a:ext>
          </a:extLst>
        </xdr:cNvPr>
        <xdr:cNvSpPr txBox="1"/>
      </xdr:nvSpPr>
      <xdr:spPr>
        <a:xfrm>
          <a:off x="22199600" y="1331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165100</xdr:rowOff>
    </xdr:from>
    <xdr:to>
      <xdr:col>116</xdr:col>
      <xdr:colOff>152400</xdr:colOff>
      <xdr:row>78</xdr:row>
      <xdr:rowOff>165100</xdr:rowOff>
    </xdr:to>
    <xdr:cxnSp macro="">
      <xdr:nvCxnSpPr>
        <xdr:cNvPr id="657" name="直線コネクタ 656">
          <a:extLst>
            <a:ext uri="{FF2B5EF4-FFF2-40B4-BE49-F238E27FC236}">
              <a16:creationId xmlns:a16="http://schemas.microsoft.com/office/drawing/2014/main" id="{75805CA9-66EC-4FE1-BB12-FFD8F8B424F9}"/>
            </a:ext>
          </a:extLst>
        </xdr:cNvPr>
        <xdr:cNvCxnSpPr/>
      </xdr:nvCxnSpPr>
      <xdr:spPr>
        <a:xfrm>
          <a:off x="22072600" y="1353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35577</xdr:rowOff>
    </xdr:from>
    <xdr:ext cx="469744" cy="259045"/>
    <xdr:sp macro="" textlink="">
      <xdr:nvSpPr>
        <xdr:cNvPr id="658" name="【児童館】&#10;一人当たり面積平均値テキスト">
          <a:extLst>
            <a:ext uri="{FF2B5EF4-FFF2-40B4-BE49-F238E27FC236}">
              <a16:creationId xmlns:a16="http://schemas.microsoft.com/office/drawing/2014/main" id="{1FD89C02-DB05-4C86-8436-D8FE0380944D}"/>
            </a:ext>
          </a:extLst>
        </xdr:cNvPr>
        <xdr:cNvSpPr txBox="1"/>
      </xdr:nvSpPr>
      <xdr:spPr>
        <a:xfrm>
          <a:off x="22199600" y="14608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57150</xdr:rowOff>
    </xdr:from>
    <xdr:to>
      <xdr:col>116</xdr:col>
      <xdr:colOff>114300</xdr:colOff>
      <xdr:row>85</xdr:row>
      <xdr:rowOff>158750</xdr:rowOff>
    </xdr:to>
    <xdr:sp macro="" textlink="">
      <xdr:nvSpPr>
        <xdr:cNvPr id="659" name="フローチャート: 判断 658">
          <a:extLst>
            <a:ext uri="{FF2B5EF4-FFF2-40B4-BE49-F238E27FC236}">
              <a16:creationId xmlns:a16="http://schemas.microsoft.com/office/drawing/2014/main" id="{CE87CBF8-78E3-43CD-8BE5-790C6CC3C2B2}"/>
            </a:ext>
          </a:extLst>
        </xdr:cNvPr>
        <xdr:cNvSpPr/>
      </xdr:nvSpPr>
      <xdr:spPr>
        <a:xfrm>
          <a:off x="22110700" y="1463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57150</xdr:rowOff>
    </xdr:from>
    <xdr:to>
      <xdr:col>112</xdr:col>
      <xdr:colOff>38100</xdr:colOff>
      <xdr:row>85</xdr:row>
      <xdr:rowOff>158750</xdr:rowOff>
    </xdr:to>
    <xdr:sp macro="" textlink="">
      <xdr:nvSpPr>
        <xdr:cNvPr id="660" name="フローチャート: 判断 659">
          <a:extLst>
            <a:ext uri="{FF2B5EF4-FFF2-40B4-BE49-F238E27FC236}">
              <a16:creationId xmlns:a16="http://schemas.microsoft.com/office/drawing/2014/main" id="{F3C1D3FC-87A7-4EF7-9DAE-BE92C3857E51}"/>
            </a:ext>
          </a:extLst>
        </xdr:cNvPr>
        <xdr:cNvSpPr/>
      </xdr:nvSpPr>
      <xdr:spPr>
        <a:xfrm>
          <a:off x="21272500" y="1463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82550</xdr:rowOff>
    </xdr:from>
    <xdr:to>
      <xdr:col>107</xdr:col>
      <xdr:colOff>101600</xdr:colOff>
      <xdr:row>86</xdr:row>
      <xdr:rowOff>12700</xdr:rowOff>
    </xdr:to>
    <xdr:sp macro="" textlink="">
      <xdr:nvSpPr>
        <xdr:cNvPr id="661" name="フローチャート: 判断 660">
          <a:extLst>
            <a:ext uri="{FF2B5EF4-FFF2-40B4-BE49-F238E27FC236}">
              <a16:creationId xmlns:a16="http://schemas.microsoft.com/office/drawing/2014/main" id="{329FC503-0800-4170-8872-D12582A11A5B}"/>
            </a:ext>
          </a:extLst>
        </xdr:cNvPr>
        <xdr:cNvSpPr/>
      </xdr:nvSpPr>
      <xdr:spPr>
        <a:xfrm>
          <a:off x="20383500" y="1465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69850</xdr:rowOff>
    </xdr:from>
    <xdr:to>
      <xdr:col>102</xdr:col>
      <xdr:colOff>165100</xdr:colOff>
      <xdr:row>86</xdr:row>
      <xdr:rowOff>0</xdr:rowOff>
    </xdr:to>
    <xdr:sp macro="" textlink="">
      <xdr:nvSpPr>
        <xdr:cNvPr id="662" name="フローチャート: 判断 661">
          <a:extLst>
            <a:ext uri="{FF2B5EF4-FFF2-40B4-BE49-F238E27FC236}">
              <a16:creationId xmlns:a16="http://schemas.microsoft.com/office/drawing/2014/main" id="{1270E136-547B-4C95-8506-4B4142154F8C}"/>
            </a:ext>
          </a:extLst>
        </xdr:cNvPr>
        <xdr:cNvSpPr/>
      </xdr:nvSpPr>
      <xdr:spPr>
        <a:xfrm>
          <a:off x="19494500" y="1464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C6516BD8-8DCD-44CE-9EF2-8C72C12A526B}"/>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53F15439-D685-43EC-BD81-DB7231D79A32}"/>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FA53C677-005C-46B3-9FBA-CAFAE3098F65}"/>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DED09BAC-0481-4627-85B2-6130DF5D08C8}"/>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id="{8B228F8D-6D8E-4985-A2C3-793CCFDAFD57}"/>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31750</xdr:rowOff>
    </xdr:from>
    <xdr:to>
      <xdr:col>112</xdr:col>
      <xdr:colOff>38100</xdr:colOff>
      <xdr:row>85</xdr:row>
      <xdr:rowOff>133350</xdr:rowOff>
    </xdr:to>
    <xdr:sp macro="" textlink="">
      <xdr:nvSpPr>
        <xdr:cNvPr id="668" name="楕円 667">
          <a:extLst>
            <a:ext uri="{FF2B5EF4-FFF2-40B4-BE49-F238E27FC236}">
              <a16:creationId xmlns:a16="http://schemas.microsoft.com/office/drawing/2014/main" id="{7202933B-0058-4541-A461-E389327BD2D1}"/>
            </a:ext>
          </a:extLst>
        </xdr:cNvPr>
        <xdr:cNvSpPr/>
      </xdr:nvSpPr>
      <xdr:spPr>
        <a:xfrm>
          <a:off x="21272500" y="1460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31750</xdr:rowOff>
    </xdr:from>
    <xdr:to>
      <xdr:col>107</xdr:col>
      <xdr:colOff>101600</xdr:colOff>
      <xdr:row>85</xdr:row>
      <xdr:rowOff>133350</xdr:rowOff>
    </xdr:to>
    <xdr:sp macro="" textlink="">
      <xdr:nvSpPr>
        <xdr:cNvPr id="669" name="楕円 668">
          <a:extLst>
            <a:ext uri="{FF2B5EF4-FFF2-40B4-BE49-F238E27FC236}">
              <a16:creationId xmlns:a16="http://schemas.microsoft.com/office/drawing/2014/main" id="{37487D4E-78A9-4F79-A954-09C36DF25C1C}"/>
            </a:ext>
          </a:extLst>
        </xdr:cNvPr>
        <xdr:cNvSpPr/>
      </xdr:nvSpPr>
      <xdr:spPr>
        <a:xfrm>
          <a:off x="20383500" y="1460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82550</xdr:rowOff>
    </xdr:from>
    <xdr:to>
      <xdr:col>111</xdr:col>
      <xdr:colOff>177800</xdr:colOff>
      <xdr:row>85</xdr:row>
      <xdr:rowOff>82550</xdr:rowOff>
    </xdr:to>
    <xdr:cxnSp macro="">
      <xdr:nvCxnSpPr>
        <xdr:cNvPr id="670" name="直線コネクタ 669">
          <a:extLst>
            <a:ext uri="{FF2B5EF4-FFF2-40B4-BE49-F238E27FC236}">
              <a16:creationId xmlns:a16="http://schemas.microsoft.com/office/drawing/2014/main" id="{5C77E84C-8A3C-423D-93AE-F6DB545B2A23}"/>
            </a:ext>
          </a:extLst>
        </xdr:cNvPr>
        <xdr:cNvCxnSpPr/>
      </xdr:nvCxnSpPr>
      <xdr:spPr>
        <a:xfrm>
          <a:off x="20434300" y="14655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149877</xdr:rowOff>
    </xdr:from>
    <xdr:ext cx="469744" cy="259045"/>
    <xdr:sp macro="" textlink="">
      <xdr:nvSpPr>
        <xdr:cNvPr id="671" name="n_1aveValue【児童館】&#10;一人当たり面積">
          <a:extLst>
            <a:ext uri="{FF2B5EF4-FFF2-40B4-BE49-F238E27FC236}">
              <a16:creationId xmlns:a16="http://schemas.microsoft.com/office/drawing/2014/main" id="{E0DE0A04-9DDC-49FD-AD0E-641422064E57}"/>
            </a:ext>
          </a:extLst>
        </xdr:cNvPr>
        <xdr:cNvSpPr txBox="1"/>
      </xdr:nvSpPr>
      <xdr:spPr>
        <a:xfrm>
          <a:off x="21075727" y="1472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3827</xdr:rowOff>
    </xdr:from>
    <xdr:ext cx="469744" cy="259045"/>
    <xdr:sp macro="" textlink="">
      <xdr:nvSpPr>
        <xdr:cNvPr id="672" name="n_2aveValue【児童館】&#10;一人当たり面積">
          <a:extLst>
            <a:ext uri="{FF2B5EF4-FFF2-40B4-BE49-F238E27FC236}">
              <a16:creationId xmlns:a16="http://schemas.microsoft.com/office/drawing/2014/main" id="{13F8936A-31A0-44FF-B081-037C3295704A}"/>
            </a:ext>
          </a:extLst>
        </xdr:cNvPr>
        <xdr:cNvSpPr txBox="1"/>
      </xdr:nvSpPr>
      <xdr:spPr>
        <a:xfrm>
          <a:off x="2019942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16527</xdr:rowOff>
    </xdr:from>
    <xdr:ext cx="469744" cy="259045"/>
    <xdr:sp macro="" textlink="">
      <xdr:nvSpPr>
        <xdr:cNvPr id="673" name="n_3aveValue【児童館】&#10;一人当たり面積">
          <a:extLst>
            <a:ext uri="{FF2B5EF4-FFF2-40B4-BE49-F238E27FC236}">
              <a16:creationId xmlns:a16="http://schemas.microsoft.com/office/drawing/2014/main" id="{0B904FAA-10D3-4D64-B9D7-ABCB0B9F996E}"/>
            </a:ext>
          </a:extLst>
        </xdr:cNvPr>
        <xdr:cNvSpPr txBox="1"/>
      </xdr:nvSpPr>
      <xdr:spPr>
        <a:xfrm>
          <a:off x="19310427" y="1441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149877</xdr:rowOff>
    </xdr:from>
    <xdr:ext cx="469744" cy="259045"/>
    <xdr:sp macro="" textlink="">
      <xdr:nvSpPr>
        <xdr:cNvPr id="674" name="n_1mainValue【児童館】&#10;一人当たり面積">
          <a:extLst>
            <a:ext uri="{FF2B5EF4-FFF2-40B4-BE49-F238E27FC236}">
              <a16:creationId xmlns:a16="http://schemas.microsoft.com/office/drawing/2014/main" id="{CD88EEE5-1F9A-45AA-A03E-600D71B03117}"/>
            </a:ext>
          </a:extLst>
        </xdr:cNvPr>
        <xdr:cNvSpPr txBox="1"/>
      </xdr:nvSpPr>
      <xdr:spPr>
        <a:xfrm>
          <a:off x="21075727" y="1438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149877</xdr:rowOff>
    </xdr:from>
    <xdr:ext cx="469744" cy="259045"/>
    <xdr:sp macro="" textlink="">
      <xdr:nvSpPr>
        <xdr:cNvPr id="675" name="n_2mainValue【児童館】&#10;一人当たり面積">
          <a:extLst>
            <a:ext uri="{FF2B5EF4-FFF2-40B4-BE49-F238E27FC236}">
              <a16:creationId xmlns:a16="http://schemas.microsoft.com/office/drawing/2014/main" id="{7200204D-0148-4D55-B484-B30511BCCD29}"/>
            </a:ext>
          </a:extLst>
        </xdr:cNvPr>
        <xdr:cNvSpPr txBox="1"/>
      </xdr:nvSpPr>
      <xdr:spPr>
        <a:xfrm>
          <a:off x="20199427" y="1438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76" name="正方形/長方形 675">
          <a:extLst>
            <a:ext uri="{FF2B5EF4-FFF2-40B4-BE49-F238E27FC236}">
              <a16:creationId xmlns:a16="http://schemas.microsoft.com/office/drawing/2014/main" id="{92B96FB5-5CEA-4EA3-80FB-B8BF52994DB9}"/>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77" name="正方形/長方形 676">
          <a:extLst>
            <a:ext uri="{FF2B5EF4-FFF2-40B4-BE49-F238E27FC236}">
              <a16:creationId xmlns:a16="http://schemas.microsoft.com/office/drawing/2014/main" id="{E26091C9-8845-4DB7-BF63-147EDD4901B7}"/>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78" name="正方形/長方形 677">
          <a:extLst>
            <a:ext uri="{FF2B5EF4-FFF2-40B4-BE49-F238E27FC236}">
              <a16:creationId xmlns:a16="http://schemas.microsoft.com/office/drawing/2014/main" id="{6884C114-2FE0-4254-89F6-A9CAD982E813}"/>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79" name="正方形/長方形 678">
          <a:extLst>
            <a:ext uri="{FF2B5EF4-FFF2-40B4-BE49-F238E27FC236}">
              <a16:creationId xmlns:a16="http://schemas.microsoft.com/office/drawing/2014/main" id="{173E8426-4E64-4979-8949-4A467F3B3E1D}"/>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80" name="正方形/長方形 679">
          <a:extLst>
            <a:ext uri="{FF2B5EF4-FFF2-40B4-BE49-F238E27FC236}">
              <a16:creationId xmlns:a16="http://schemas.microsoft.com/office/drawing/2014/main" id="{C847B86E-95F3-4843-A697-289BF0533B07}"/>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81" name="正方形/長方形 680">
          <a:extLst>
            <a:ext uri="{FF2B5EF4-FFF2-40B4-BE49-F238E27FC236}">
              <a16:creationId xmlns:a16="http://schemas.microsoft.com/office/drawing/2014/main" id="{4A3B91D0-3F8D-4A64-8CF6-06260A3BC85F}"/>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82" name="正方形/長方形 681">
          <a:extLst>
            <a:ext uri="{FF2B5EF4-FFF2-40B4-BE49-F238E27FC236}">
              <a16:creationId xmlns:a16="http://schemas.microsoft.com/office/drawing/2014/main" id="{E5FDFBE8-1ED9-400A-89C9-1F3258F51F43}"/>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83" name="正方形/長方形 682">
          <a:extLst>
            <a:ext uri="{FF2B5EF4-FFF2-40B4-BE49-F238E27FC236}">
              <a16:creationId xmlns:a16="http://schemas.microsoft.com/office/drawing/2014/main" id="{C93A3CC3-9EA0-4C4A-BF6C-55CA3BF8CE4E}"/>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84" name="テキスト ボックス 683">
          <a:extLst>
            <a:ext uri="{FF2B5EF4-FFF2-40B4-BE49-F238E27FC236}">
              <a16:creationId xmlns:a16="http://schemas.microsoft.com/office/drawing/2014/main" id="{7B3B1B16-ABFA-47D4-AAC3-0296FBBA5F8F}"/>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85" name="直線コネクタ 684">
          <a:extLst>
            <a:ext uri="{FF2B5EF4-FFF2-40B4-BE49-F238E27FC236}">
              <a16:creationId xmlns:a16="http://schemas.microsoft.com/office/drawing/2014/main" id="{2EDE5AB7-3834-46B4-A280-7620E8CBF62D}"/>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686" name="テキスト ボックス 685">
          <a:extLst>
            <a:ext uri="{FF2B5EF4-FFF2-40B4-BE49-F238E27FC236}">
              <a16:creationId xmlns:a16="http://schemas.microsoft.com/office/drawing/2014/main" id="{4B02D57B-DB7F-4FA2-8A69-BBEC964D5701}"/>
            </a:ext>
          </a:extLst>
        </xdr:cNvPr>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687" name="直線コネクタ 686">
          <a:extLst>
            <a:ext uri="{FF2B5EF4-FFF2-40B4-BE49-F238E27FC236}">
              <a16:creationId xmlns:a16="http://schemas.microsoft.com/office/drawing/2014/main" id="{4C2973A6-37F7-463C-9799-86FDB53FD64E}"/>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688" name="テキスト ボックス 687">
          <a:extLst>
            <a:ext uri="{FF2B5EF4-FFF2-40B4-BE49-F238E27FC236}">
              <a16:creationId xmlns:a16="http://schemas.microsoft.com/office/drawing/2014/main" id="{210CCA8D-0490-401E-918B-6B1A30F5E92B}"/>
            </a:ext>
          </a:extLst>
        </xdr:cNvPr>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689" name="直線コネクタ 688">
          <a:extLst>
            <a:ext uri="{FF2B5EF4-FFF2-40B4-BE49-F238E27FC236}">
              <a16:creationId xmlns:a16="http://schemas.microsoft.com/office/drawing/2014/main" id="{85259FE3-50B8-4C0A-8ACC-BFE7DDDDE12D}"/>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690" name="テキスト ボックス 689">
          <a:extLst>
            <a:ext uri="{FF2B5EF4-FFF2-40B4-BE49-F238E27FC236}">
              <a16:creationId xmlns:a16="http://schemas.microsoft.com/office/drawing/2014/main" id="{F48A8B03-0682-4B6F-A260-2745AA8872CF}"/>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691" name="直線コネクタ 690">
          <a:extLst>
            <a:ext uri="{FF2B5EF4-FFF2-40B4-BE49-F238E27FC236}">
              <a16:creationId xmlns:a16="http://schemas.microsoft.com/office/drawing/2014/main" id="{74C8B40F-90A6-4833-9B93-192827FDE900}"/>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692" name="テキスト ボックス 691">
          <a:extLst>
            <a:ext uri="{FF2B5EF4-FFF2-40B4-BE49-F238E27FC236}">
              <a16:creationId xmlns:a16="http://schemas.microsoft.com/office/drawing/2014/main" id="{84F774FE-5504-4676-B447-F40D8536E2A6}"/>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693" name="直線コネクタ 692">
          <a:extLst>
            <a:ext uri="{FF2B5EF4-FFF2-40B4-BE49-F238E27FC236}">
              <a16:creationId xmlns:a16="http://schemas.microsoft.com/office/drawing/2014/main" id="{B3027795-7F44-4EC0-8731-42D8EFA978E6}"/>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694" name="テキスト ボックス 693">
          <a:extLst>
            <a:ext uri="{FF2B5EF4-FFF2-40B4-BE49-F238E27FC236}">
              <a16:creationId xmlns:a16="http://schemas.microsoft.com/office/drawing/2014/main" id="{F2F6124D-4ABD-4DA4-BB82-DEC1A919F544}"/>
            </a:ext>
          </a:extLst>
        </xdr:cNvPr>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95" name="直線コネクタ 694">
          <a:extLst>
            <a:ext uri="{FF2B5EF4-FFF2-40B4-BE49-F238E27FC236}">
              <a16:creationId xmlns:a16="http://schemas.microsoft.com/office/drawing/2014/main" id="{5395815E-310C-4702-8186-6A97EFDE9FD6}"/>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96" name="テキスト ボックス 695">
          <a:extLst>
            <a:ext uri="{FF2B5EF4-FFF2-40B4-BE49-F238E27FC236}">
              <a16:creationId xmlns:a16="http://schemas.microsoft.com/office/drawing/2014/main" id="{078CE48D-ED88-4687-ACAB-48A0B51D3F08}"/>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97" name="【公民館】&#10;有形固定資産減価償却率グラフ枠">
          <a:extLst>
            <a:ext uri="{FF2B5EF4-FFF2-40B4-BE49-F238E27FC236}">
              <a16:creationId xmlns:a16="http://schemas.microsoft.com/office/drawing/2014/main" id="{23535F54-F8D8-49DD-B4DA-13D715B1E8A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41911</xdr:rowOff>
    </xdr:from>
    <xdr:to>
      <xdr:col>85</xdr:col>
      <xdr:colOff>126364</xdr:colOff>
      <xdr:row>108</xdr:row>
      <xdr:rowOff>149352</xdr:rowOff>
    </xdr:to>
    <xdr:cxnSp macro="">
      <xdr:nvCxnSpPr>
        <xdr:cNvPr id="698" name="直線コネクタ 697">
          <a:extLst>
            <a:ext uri="{FF2B5EF4-FFF2-40B4-BE49-F238E27FC236}">
              <a16:creationId xmlns:a16="http://schemas.microsoft.com/office/drawing/2014/main" id="{F6E03A67-B391-47E8-BC0D-4EA054AFCF8A}"/>
            </a:ext>
          </a:extLst>
        </xdr:cNvPr>
        <xdr:cNvCxnSpPr/>
      </xdr:nvCxnSpPr>
      <xdr:spPr>
        <a:xfrm flipV="1">
          <a:off x="16318864" y="17358361"/>
          <a:ext cx="0" cy="1307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153179</xdr:rowOff>
    </xdr:from>
    <xdr:ext cx="405111" cy="259045"/>
    <xdr:sp macro="" textlink="">
      <xdr:nvSpPr>
        <xdr:cNvPr id="699" name="【公民館】&#10;有形固定資産減価償却率最小値テキスト">
          <a:extLst>
            <a:ext uri="{FF2B5EF4-FFF2-40B4-BE49-F238E27FC236}">
              <a16:creationId xmlns:a16="http://schemas.microsoft.com/office/drawing/2014/main" id="{36CE0EB6-4458-4B74-9FA4-BF812BC66495}"/>
            </a:ext>
          </a:extLst>
        </xdr:cNvPr>
        <xdr:cNvSpPr txBox="1"/>
      </xdr:nvSpPr>
      <xdr:spPr>
        <a:xfrm>
          <a:off x="16357600" y="18669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149352</xdr:rowOff>
    </xdr:from>
    <xdr:to>
      <xdr:col>86</xdr:col>
      <xdr:colOff>25400</xdr:colOff>
      <xdr:row>108</xdr:row>
      <xdr:rowOff>149352</xdr:rowOff>
    </xdr:to>
    <xdr:cxnSp macro="">
      <xdr:nvCxnSpPr>
        <xdr:cNvPr id="700" name="直線コネクタ 699">
          <a:extLst>
            <a:ext uri="{FF2B5EF4-FFF2-40B4-BE49-F238E27FC236}">
              <a16:creationId xmlns:a16="http://schemas.microsoft.com/office/drawing/2014/main" id="{68688B8F-4F36-4D77-A66E-347EE812C014}"/>
            </a:ext>
          </a:extLst>
        </xdr:cNvPr>
        <xdr:cNvCxnSpPr/>
      </xdr:nvCxnSpPr>
      <xdr:spPr>
        <a:xfrm>
          <a:off x="16230600" y="18665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160038</xdr:rowOff>
    </xdr:from>
    <xdr:ext cx="405111" cy="259045"/>
    <xdr:sp macro="" textlink="">
      <xdr:nvSpPr>
        <xdr:cNvPr id="701" name="【公民館】&#10;有形固定資産減価償却率最大値テキスト">
          <a:extLst>
            <a:ext uri="{FF2B5EF4-FFF2-40B4-BE49-F238E27FC236}">
              <a16:creationId xmlns:a16="http://schemas.microsoft.com/office/drawing/2014/main" id="{C6A28666-70E2-455A-8AD1-879F04FF1C0E}"/>
            </a:ext>
          </a:extLst>
        </xdr:cNvPr>
        <xdr:cNvSpPr txBox="1"/>
      </xdr:nvSpPr>
      <xdr:spPr>
        <a:xfrm>
          <a:off x="16357600" y="17133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41911</xdr:rowOff>
    </xdr:from>
    <xdr:to>
      <xdr:col>86</xdr:col>
      <xdr:colOff>25400</xdr:colOff>
      <xdr:row>101</xdr:row>
      <xdr:rowOff>41911</xdr:rowOff>
    </xdr:to>
    <xdr:cxnSp macro="">
      <xdr:nvCxnSpPr>
        <xdr:cNvPr id="702" name="直線コネクタ 701">
          <a:extLst>
            <a:ext uri="{FF2B5EF4-FFF2-40B4-BE49-F238E27FC236}">
              <a16:creationId xmlns:a16="http://schemas.microsoft.com/office/drawing/2014/main" id="{5C8131F7-B366-4D05-9F4D-FCC5266C09E9}"/>
            </a:ext>
          </a:extLst>
        </xdr:cNvPr>
        <xdr:cNvCxnSpPr/>
      </xdr:nvCxnSpPr>
      <xdr:spPr>
        <a:xfrm>
          <a:off x="16230600" y="17358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166133</xdr:rowOff>
    </xdr:from>
    <xdr:ext cx="405111" cy="259045"/>
    <xdr:sp macro="" textlink="">
      <xdr:nvSpPr>
        <xdr:cNvPr id="703" name="【公民館】&#10;有形固定資産減価償却率平均値テキスト">
          <a:extLst>
            <a:ext uri="{FF2B5EF4-FFF2-40B4-BE49-F238E27FC236}">
              <a16:creationId xmlns:a16="http://schemas.microsoft.com/office/drawing/2014/main" id="{DF4EE183-B22D-49EA-960C-4A02871527D1}"/>
            </a:ext>
          </a:extLst>
        </xdr:cNvPr>
        <xdr:cNvSpPr txBox="1"/>
      </xdr:nvSpPr>
      <xdr:spPr>
        <a:xfrm>
          <a:off x="16357600" y="181683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16256</xdr:rowOff>
    </xdr:from>
    <xdr:to>
      <xdr:col>85</xdr:col>
      <xdr:colOff>177800</xdr:colOff>
      <xdr:row>106</xdr:row>
      <xdr:rowOff>117856</xdr:rowOff>
    </xdr:to>
    <xdr:sp macro="" textlink="">
      <xdr:nvSpPr>
        <xdr:cNvPr id="704" name="フローチャート: 判断 703">
          <a:extLst>
            <a:ext uri="{FF2B5EF4-FFF2-40B4-BE49-F238E27FC236}">
              <a16:creationId xmlns:a16="http://schemas.microsoft.com/office/drawing/2014/main" id="{E22521DF-9B47-44AB-96CA-B4C2EE5AC546}"/>
            </a:ext>
          </a:extLst>
        </xdr:cNvPr>
        <xdr:cNvSpPr/>
      </xdr:nvSpPr>
      <xdr:spPr>
        <a:xfrm>
          <a:off x="16268700" y="1818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52832</xdr:rowOff>
    </xdr:from>
    <xdr:to>
      <xdr:col>81</xdr:col>
      <xdr:colOff>101600</xdr:colOff>
      <xdr:row>106</xdr:row>
      <xdr:rowOff>154432</xdr:rowOff>
    </xdr:to>
    <xdr:sp macro="" textlink="">
      <xdr:nvSpPr>
        <xdr:cNvPr id="705" name="フローチャート: 判断 704">
          <a:extLst>
            <a:ext uri="{FF2B5EF4-FFF2-40B4-BE49-F238E27FC236}">
              <a16:creationId xmlns:a16="http://schemas.microsoft.com/office/drawing/2014/main" id="{39E4B135-9CE1-4C13-9636-EE854A407A86}"/>
            </a:ext>
          </a:extLst>
        </xdr:cNvPr>
        <xdr:cNvSpPr/>
      </xdr:nvSpPr>
      <xdr:spPr>
        <a:xfrm>
          <a:off x="15430500" y="1822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64263</xdr:rowOff>
    </xdr:from>
    <xdr:to>
      <xdr:col>76</xdr:col>
      <xdr:colOff>165100</xdr:colOff>
      <xdr:row>106</xdr:row>
      <xdr:rowOff>165863</xdr:rowOff>
    </xdr:to>
    <xdr:sp macro="" textlink="">
      <xdr:nvSpPr>
        <xdr:cNvPr id="706" name="フローチャート: 判断 705">
          <a:extLst>
            <a:ext uri="{FF2B5EF4-FFF2-40B4-BE49-F238E27FC236}">
              <a16:creationId xmlns:a16="http://schemas.microsoft.com/office/drawing/2014/main" id="{9FDF670E-E14D-44FA-86E5-99A1D91EE39D}"/>
            </a:ext>
          </a:extLst>
        </xdr:cNvPr>
        <xdr:cNvSpPr/>
      </xdr:nvSpPr>
      <xdr:spPr>
        <a:xfrm>
          <a:off x="14541500" y="18237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66548</xdr:rowOff>
    </xdr:from>
    <xdr:to>
      <xdr:col>72</xdr:col>
      <xdr:colOff>38100</xdr:colOff>
      <xdr:row>106</xdr:row>
      <xdr:rowOff>168148</xdr:rowOff>
    </xdr:to>
    <xdr:sp macro="" textlink="">
      <xdr:nvSpPr>
        <xdr:cNvPr id="707" name="フローチャート: 判断 706">
          <a:extLst>
            <a:ext uri="{FF2B5EF4-FFF2-40B4-BE49-F238E27FC236}">
              <a16:creationId xmlns:a16="http://schemas.microsoft.com/office/drawing/2014/main" id="{9CFC9CB0-3580-4DA4-A14C-E6315D530F11}"/>
            </a:ext>
          </a:extLst>
        </xdr:cNvPr>
        <xdr:cNvSpPr/>
      </xdr:nvSpPr>
      <xdr:spPr>
        <a:xfrm>
          <a:off x="13652500" y="1824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08" name="テキスト ボックス 707">
          <a:extLst>
            <a:ext uri="{FF2B5EF4-FFF2-40B4-BE49-F238E27FC236}">
              <a16:creationId xmlns:a16="http://schemas.microsoft.com/office/drawing/2014/main" id="{D0086B28-CD35-4E00-B909-27F458AC39B9}"/>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09" name="テキスト ボックス 708">
          <a:extLst>
            <a:ext uri="{FF2B5EF4-FFF2-40B4-BE49-F238E27FC236}">
              <a16:creationId xmlns:a16="http://schemas.microsoft.com/office/drawing/2014/main" id="{28EBDABB-A822-4E7E-A6D3-20F523194B3F}"/>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10" name="テキスト ボックス 709">
          <a:extLst>
            <a:ext uri="{FF2B5EF4-FFF2-40B4-BE49-F238E27FC236}">
              <a16:creationId xmlns:a16="http://schemas.microsoft.com/office/drawing/2014/main" id="{6FC1EB76-5D73-4B9E-B457-B067DACEDB1B}"/>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11" name="テキスト ボックス 710">
          <a:extLst>
            <a:ext uri="{FF2B5EF4-FFF2-40B4-BE49-F238E27FC236}">
              <a16:creationId xmlns:a16="http://schemas.microsoft.com/office/drawing/2014/main" id="{0F5F8168-32B4-4BF6-B4DF-B37C87319EE6}"/>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12" name="テキスト ボックス 711">
          <a:extLst>
            <a:ext uri="{FF2B5EF4-FFF2-40B4-BE49-F238E27FC236}">
              <a16:creationId xmlns:a16="http://schemas.microsoft.com/office/drawing/2014/main" id="{6EB68514-0D83-48AE-8F9B-EA67C626F52E}"/>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137413</xdr:rowOff>
    </xdr:from>
    <xdr:to>
      <xdr:col>81</xdr:col>
      <xdr:colOff>101600</xdr:colOff>
      <xdr:row>107</xdr:row>
      <xdr:rowOff>67563</xdr:rowOff>
    </xdr:to>
    <xdr:sp macro="" textlink="">
      <xdr:nvSpPr>
        <xdr:cNvPr id="713" name="楕円 712">
          <a:extLst>
            <a:ext uri="{FF2B5EF4-FFF2-40B4-BE49-F238E27FC236}">
              <a16:creationId xmlns:a16="http://schemas.microsoft.com/office/drawing/2014/main" id="{5C284083-270C-4475-BB7F-0D809ECF23D6}"/>
            </a:ext>
          </a:extLst>
        </xdr:cNvPr>
        <xdr:cNvSpPr/>
      </xdr:nvSpPr>
      <xdr:spPr>
        <a:xfrm>
          <a:off x="15430500" y="1831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107</xdr:row>
      <xdr:rowOff>13970</xdr:rowOff>
    </xdr:from>
    <xdr:to>
      <xdr:col>76</xdr:col>
      <xdr:colOff>165100</xdr:colOff>
      <xdr:row>107</xdr:row>
      <xdr:rowOff>115570</xdr:rowOff>
    </xdr:to>
    <xdr:sp macro="" textlink="">
      <xdr:nvSpPr>
        <xdr:cNvPr id="714" name="楕円 713">
          <a:extLst>
            <a:ext uri="{FF2B5EF4-FFF2-40B4-BE49-F238E27FC236}">
              <a16:creationId xmlns:a16="http://schemas.microsoft.com/office/drawing/2014/main" id="{A2B1D238-159E-42EE-9390-8B76E307071B}"/>
            </a:ext>
          </a:extLst>
        </xdr:cNvPr>
        <xdr:cNvSpPr/>
      </xdr:nvSpPr>
      <xdr:spPr>
        <a:xfrm>
          <a:off x="14541500" y="183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16763</xdr:rowOff>
    </xdr:from>
    <xdr:to>
      <xdr:col>81</xdr:col>
      <xdr:colOff>50800</xdr:colOff>
      <xdr:row>107</xdr:row>
      <xdr:rowOff>64770</xdr:rowOff>
    </xdr:to>
    <xdr:cxnSp macro="">
      <xdr:nvCxnSpPr>
        <xdr:cNvPr id="715" name="直線コネクタ 714">
          <a:extLst>
            <a:ext uri="{FF2B5EF4-FFF2-40B4-BE49-F238E27FC236}">
              <a16:creationId xmlns:a16="http://schemas.microsoft.com/office/drawing/2014/main" id="{7CA5CD11-F18A-4ACD-B446-03362CF59B69}"/>
            </a:ext>
          </a:extLst>
        </xdr:cNvPr>
        <xdr:cNvCxnSpPr/>
      </xdr:nvCxnSpPr>
      <xdr:spPr>
        <a:xfrm flipV="1">
          <a:off x="14592300" y="18361913"/>
          <a:ext cx="889000"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170959</xdr:rowOff>
    </xdr:from>
    <xdr:ext cx="405111" cy="259045"/>
    <xdr:sp macro="" textlink="">
      <xdr:nvSpPr>
        <xdr:cNvPr id="716" name="n_1aveValue【公民館】&#10;有形固定資産減価償却率">
          <a:extLst>
            <a:ext uri="{FF2B5EF4-FFF2-40B4-BE49-F238E27FC236}">
              <a16:creationId xmlns:a16="http://schemas.microsoft.com/office/drawing/2014/main" id="{9242CA11-F501-467F-9E10-01C14705BFFB}"/>
            </a:ext>
          </a:extLst>
        </xdr:cNvPr>
        <xdr:cNvSpPr txBox="1"/>
      </xdr:nvSpPr>
      <xdr:spPr>
        <a:xfrm>
          <a:off x="15266044" y="18001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10940</xdr:rowOff>
    </xdr:from>
    <xdr:ext cx="405111" cy="259045"/>
    <xdr:sp macro="" textlink="">
      <xdr:nvSpPr>
        <xdr:cNvPr id="717" name="n_2aveValue【公民館】&#10;有形固定資産減価償却率">
          <a:extLst>
            <a:ext uri="{FF2B5EF4-FFF2-40B4-BE49-F238E27FC236}">
              <a16:creationId xmlns:a16="http://schemas.microsoft.com/office/drawing/2014/main" id="{53EA7AA8-E992-4B3E-B804-AD3453F4D6CE}"/>
            </a:ext>
          </a:extLst>
        </xdr:cNvPr>
        <xdr:cNvSpPr txBox="1"/>
      </xdr:nvSpPr>
      <xdr:spPr>
        <a:xfrm>
          <a:off x="14389744" y="18013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13225</xdr:rowOff>
    </xdr:from>
    <xdr:ext cx="405111" cy="259045"/>
    <xdr:sp macro="" textlink="">
      <xdr:nvSpPr>
        <xdr:cNvPr id="718" name="n_3aveValue【公民館】&#10;有形固定資産減価償却率">
          <a:extLst>
            <a:ext uri="{FF2B5EF4-FFF2-40B4-BE49-F238E27FC236}">
              <a16:creationId xmlns:a16="http://schemas.microsoft.com/office/drawing/2014/main" id="{9B0DB3CA-09C3-476F-A1BB-4D60345ED62A}"/>
            </a:ext>
          </a:extLst>
        </xdr:cNvPr>
        <xdr:cNvSpPr txBox="1"/>
      </xdr:nvSpPr>
      <xdr:spPr>
        <a:xfrm>
          <a:off x="13500744" y="18015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58690</xdr:rowOff>
    </xdr:from>
    <xdr:ext cx="405111" cy="259045"/>
    <xdr:sp macro="" textlink="">
      <xdr:nvSpPr>
        <xdr:cNvPr id="719" name="n_1mainValue【公民館】&#10;有形固定資産減価償却率">
          <a:extLst>
            <a:ext uri="{FF2B5EF4-FFF2-40B4-BE49-F238E27FC236}">
              <a16:creationId xmlns:a16="http://schemas.microsoft.com/office/drawing/2014/main" id="{67EAC33F-07B2-4C8D-ABE7-B64EE37A37D3}"/>
            </a:ext>
          </a:extLst>
        </xdr:cNvPr>
        <xdr:cNvSpPr txBox="1"/>
      </xdr:nvSpPr>
      <xdr:spPr>
        <a:xfrm>
          <a:off x="15266044" y="18403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106697</xdr:rowOff>
    </xdr:from>
    <xdr:ext cx="405111" cy="259045"/>
    <xdr:sp macro="" textlink="">
      <xdr:nvSpPr>
        <xdr:cNvPr id="720" name="n_2mainValue【公民館】&#10;有形固定資産減価償却率">
          <a:extLst>
            <a:ext uri="{FF2B5EF4-FFF2-40B4-BE49-F238E27FC236}">
              <a16:creationId xmlns:a16="http://schemas.microsoft.com/office/drawing/2014/main" id="{D676476A-D480-4C0F-BB62-5278AD84ED92}"/>
            </a:ext>
          </a:extLst>
        </xdr:cNvPr>
        <xdr:cNvSpPr txBox="1"/>
      </xdr:nvSpPr>
      <xdr:spPr>
        <a:xfrm>
          <a:off x="14389744" y="1845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21" name="正方形/長方形 720">
          <a:extLst>
            <a:ext uri="{FF2B5EF4-FFF2-40B4-BE49-F238E27FC236}">
              <a16:creationId xmlns:a16="http://schemas.microsoft.com/office/drawing/2014/main" id="{890B81F6-D020-43A8-959E-ED496CA8AB72}"/>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22" name="正方形/長方形 721">
          <a:extLst>
            <a:ext uri="{FF2B5EF4-FFF2-40B4-BE49-F238E27FC236}">
              <a16:creationId xmlns:a16="http://schemas.microsoft.com/office/drawing/2014/main" id="{97CDC8ED-853C-4E8F-98E4-68DCE57BBC0C}"/>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23" name="正方形/長方形 722">
          <a:extLst>
            <a:ext uri="{FF2B5EF4-FFF2-40B4-BE49-F238E27FC236}">
              <a16:creationId xmlns:a16="http://schemas.microsoft.com/office/drawing/2014/main" id="{25AF79BD-BD5A-4F84-9CCD-9319559C846C}"/>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24" name="正方形/長方形 723">
          <a:extLst>
            <a:ext uri="{FF2B5EF4-FFF2-40B4-BE49-F238E27FC236}">
              <a16:creationId xmlns:a16="http://schemas.microsoft.com/office/drawing/2014/main" id="{AE15AECB-7B55-4DD0-AE93-CB8D8A580AF5}"/>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25" name="正方形/長方形 724">
          <a:extLst>
            <a:ext uri="{FF2B5EF4-FFF2-40B4-BE49-F238E27FC236}">
              <a16:creationId xmlns:a16="http://schemas.microsoft.com/office/drawing/2014/main" id="{7AACA35B-8157-477D-90DF-99D5DC4E65D3}"/>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26" name="正方形/長方形 725">
          <a:extLst>
            <a:ext uri="{FF2B5EF4-FFF2-40B4-BE49-F238E27FC236}">
              <a16:creationId xmlns:a16="http://schemas.microsoft.com/office/drawing/2014/main" id="{90AA3A0C-A940-4A43-972A-5EC89106328A}"/>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27" name="正方形/長方形 726">
          <a:extLst>
            <a:ext uri="{FF2B5EF4-FFF2-40B4-BE49-F238E27FC236}">
              <a16:creationId xmlns:a16="http://schemas.microsoft.com/office/drawing/2014/main" id="{571D314A-9C08-4843-BD41-CC86FEB305D8}"/>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28" name="正方形/長方形 727">
          <a:extLst>
            <a:ext uri="{FF2B5EF4-FFF2-40B4-BE49-F238E27FC236}">
              <a16:creationId xmlns:a16="http://schemas.microsoft.com/office/drawing/2014/main" id="{0315DA8C-6C0A-45B8-BF49-23CBA30156C9}"/>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29" name="テキスト ボックス 728">
          <a:extLst>
            <a:ext uri="{FF2B5EF4-FFF2-40B4-BE49-F238E27FC236}">
              <a16:creationId xmlns:a16="http://schemas.microsoft.com/office/drawing/2014/main" id="{B1430BE6-4A5F-4891-B8FE-5EBEC548D451}"/>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30" name="直線コネクタ 729">
          <a:extLst>
            <a:ext uri="{FF2B5EF4-FFF2-40B4-BE49-F238E27FC236}">
              <a16:creationId xmlns:a16="http://schemas.microsoft.com/office/drawing/2014/main" id="{5F4CB07D-8948-4FB6-A648-5478241BDA87}"/>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31" name="直線コネクタ 730">
          <a:extLst>
            <a:ext uri="{FF2B5EF4-FFF2-40B4-BE49-F238E27FC236}">
              <a16:creationId xmlns:a16="http://schemas.microsoft.com/office/drawing/2014/main" id="{163CE949-3B20-44BD-9FA6-3A3031EB6C4D}"/>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32" name="テキスト ボックス 731">
          <a:extLst>
            <a:ext uri="{FF2B5EF4-FFF2-40B4-BE49-F238E27FC236}">
              <a16:creationId xmlns:a16="http://schemas.microsoft.com/office/drawing/2014/main" id="{FECD0F10-B869-45A3-BF84-577895410356}"/>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33" name="直線コネクタ 732">
          <a:extLst>
            <a:ext uri="{FF2B5EF4-FFF2-40B4-BE49-F238E27FC236}">
              <a16:creationId xmlns:a16="http://schemas.microsoft.com/office/drawing/2014/main" id="{23004B36-552A-4A02-A28B-35442FDDEEB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34" name="テキスト ボックス 733">
          <a:extLst>
            <a:ext uri="{FF2B5EF4-FFF2-40B4-BE49-F238E27FC236}">
              <a16:creationId xmlns:a16="http://schemas.microsoft.com/office/drawing/2014/main" id="{B92C45A0-DCEF-401E-9FDF-F7DBCC0F63B3}"/>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35" name="直線コネクタ 734">
          <a:extLst>
            <a:ext uri="{FF2B5EF4-FFF2-40B4-BE49-F238E27FC236}">
              <a16:creationId xmlns:a16="http://schemas.microsoft.com/office/drawing/2014/main" id="{C4B37469-C14E-4AF5-934D-97EE85ED55B9}"/>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36" name="テキスト ボックス 735">
          <a:extLst>
            <a:ext uri="{FF2B5EF4-FFF2-40B4-BE49-F238E27FC236}">
              <a16:creationId xmlns:a16="http://schemas.microsoft.com/office/drawing/2014/main" id="{03B266FE-D415-4952-B021-A4548866130B}"/>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37" name="直線コネクタ 736">
          <a:extLst>
            <a:ext uri="{FF2B5EF4-FFF2-40B4-BE49-F238E27FC236}">
              <a16:creationId xmlns:a16="http://schemas.microsoft.com/office/drawing/2014/main" id="{F7E7D7E9-3C7D-4694-841E-D1338D089219}"/>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38" name="テキスト ボックス 737">
          <a:extLst>
            <a:ext uri="{FF2B5EF4-FFF2-40B4-BE49-F238E27FC236}">
              <a16:creationId xmlns:a16="http://schemas.microsoft.com/office/drawing/2014/main" id="{FE6CE8E9-E620-420A-B6C6-F61E1627C7D1}"/>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39" name="直線コネクタ 738">
          <a:extLst>
            <a:ext uri="{FF2B5EF4-FFF2-40B4-BE49-F238E27FC236}">
              <a16:creationId xmlns:a16="http://schemas.microsoft.com/office/drawing/2014/main" id="{1DC47E8B-BC87-425D-ADDC-4109A9BD1EAA}"/>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40" name="テキスト ボックス 739">
          <a:extLst>
            <a:ext uri="{FF2B5EF4-FFF2-40B4-BE49-F238E27FC236}">
              <a16:creationId xmlns:a16="http://schemas.microsoft.com/office/drawing/2014/main" id="{A5B94AA6-402D-4671-9C32-24825C4A8385}"/>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41" name="直線コネクタ 740">
          <a:extLst>
            <a:ext uri="{FF2B5EF4-FFF2-40B4-BE49-F238E27FC236}">
              <a16:creationId xmlns:a16="http://schemas.microsoft.com/office/drawing/2014/main" id="{301D4141-550E-4B89-90AF-E023CB982AF3}"/>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42" name="テキスト ボックス 741">
          <a:extLst>
            <a:ext uri="{FF2B5EF4-FFF2-40B4-BE49-F238E27FC236}">
              <a16:creationId xmlns:a16="http://schemas.microsoft.com/office/drawing/2014/main" id="{064D65A5-32D7-4161-BC6D-51547809837B}"/>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43" name="【公民館】&#10;一人当たり面積グラフ枠">
          <a:extLst>
            <a:ext uri="{FF2B5EF4-FFF2-40B4-BE49-F238E27FC236}">
              <a16:creationId xmlns:a16="http://schemas.microsoft.com/office/drawing/2014/main" id="{BC140F88-97F2-4B4F-A4A7-403F1D6A312A}"/>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152400</xdr:rowOff>
    </xdr:from>
    <xdr:to>
      <xdr:col>116</xdr:col>
      <xdr:colOff>62864</xdr:colOff>
      <xdr:row>108</xdr:row>
      <xdr:rowOff>114300</xdr:rowOff>
    </xdr:to>
    <xdr:cxnSp macro="">
      <xdr:nvCxnSpPr>
        <xdr:cNvPr id="744" name="直線コネクタ 743">
          <a:extLst>
            <a:ext uri="{FF2B5EF4-FFF2-40B4-BE49-F238E27FC236}">
              <a16:creationId xmlns:a16="http://schemas.microsoft.com/office/drawing/2014/main" id="{770FA770-E6A6-4E2D-8A79-BF12CBE63E5E}"/>
            </a:ext>
          </a:extLst>
        </xdr:cNvPr>
        <xdr:cNvCxnSpPr/>
      </xdr:nvCxnSpPr>
      <xdr:spPr>
        <a:xfrm flipV="1">
          <a:off x="22160864" y="172974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118127</xdr:rowOff>
    </xdr:from>
    <xdr:ext cx="469744" cy="259045"/>
    <xdr:sp macro="" textlink="">
      <xdr:nvSpPr>
        <xdr:cNvPr id="745" name="【公民館】&#10;一人当たり面積最小値テキスト">
          <a:extLst>
            <a:ext uri="{FF2B5EF4-FFF2-40B4-BE49-F238E27FC236}">
              <a16:creationId xmlns:a16="http://schemas.microsoft.com/office/drawing/2014/main" id="{E5DB8A00-AFCD-42F0-8D14-40F4DB0BC970}"/>
            </a:ext>
          </a:extLst>
        </xdr:cNvPr>
        <xdr:cNvSpPr txBox="1"/>
      </xdr:nvSpPr>
      <xdr:spPr>
        <a:xfrm>
          <a:off x="22199600"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746" name="直線コネクタ 745">
          <a:extLst>
            <a:ext uri="{FF2B5EF4-FFF2-40B4-BE49-F238E27FC236}">
              <a16:creationId xmlns:a16="http://schemas.microsoft.com/office/drawing/2014/main" id="{31C49FEC-BD33-4BAF-8B91-430E47667DB3}"/>
            </a:ext>
          </a:extLst>
        </xdr:cNvPr>
        <xdr:cNvCxnSpPr/>
      </xdr:nvCxnSpPr>
      <xdr:spPr>
        <a:xfrm>
          <a:off x="22072600" y="186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99077</xdr:rowOff>
    </xdr:from>
    <xdr:ext cx="469744" cy="259045"/>
    <xdr:sp macro="" textlink="">
      <xdr:nvSpPr>
        <xdr:cNvPr id="747" name="【公民館】&#10;一人当たり面積最大値テキスト">
          <a:extLst>
            <a:ext uri="{FF2B5EF4-FFF2-40B4-BE49-F238E27FC236}">
              <a16:creationId xmlns:a16="http://schemas.microsoft.com/office/drawing/2014/main" id="{0085E0E8-666C-4180-931A-DDDA91999DF2}"/>
            </a:ext>
          </a:extLst>
        </xdr:cNvPr>
        <xdr:cNvSpPr txBox="1"/>
      </xdr:nvSpPr>
      <xdr:spPr>
        <a:xfrm>
          <a:off x="22199600" y="1707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152400</xdr:rowOff>
    </xdr:from>
    <xdr:to>
      <xdr:col>116</xdr:col>
      <xdr:colOff>152400</xdr:colOff>
      <xdr:row>100</xdr:row>
      <xdr:rowOff>152400</xdr:rowOff>
    </xdr:to>
    <xdr:cxnSp macro="">
      <xdr:nvCxnSpPr>
        <xdr:cNvPr id="748" name="直線コネクタ 747">
          <a:extLst>
            <a:ext uri="{FF2B5EF4-FFF2-40B4-BE49-F238E27FC236}">
              <a16:creationId xmlns:a16="http://schemas.microsoft.com/office/drawing/2014/main" id="{E7F05F90-B416-4F1E-BC6C-2B10F2E9ACEF}"/>
            </a:ext>
          </a:extLst>
        </xdr:cNvPr>
        <xdr:cNvCxnSpPr/>
      </xdr:nvCxnSpPr>
      <xdr:spPr>
        <a:xfrm>
          <a:off x="22072600" y="1729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83838</xdr:rowOff>
    </xdr:from>
    <xdr:ext cx="469744" cy="259045"/>
    <xdr:sp macro="" textlink="">
      <xdr:nvSpPr>
        <xdr:cNvPr id="749" name="【公民館】&#10;一人当たり面積平均値テキスト">
          <a:extLst>
            <a:ext uri="{FF2B5EF4-FFF2-40B4-BE49-F238E27FC236}">
              <a16:creationId xmlns:a16="http://schemas.microsoft.com/office/drawing/2014/main" id="{AAD04E3E-D923-4DE4-A499-DB11603C08DB}"/>
            </a:ext>
          </a:extLst>
        </xdr:cNvPr>
        <xdr:cNvSpPr txBox="1"/>
      </xdr:nvSpPr>
      <xdr:spPr>
        <a:xfrm>
          <a:off x="22199600" y="18086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105411</xdr:rowOff>
    </xdr:from>
    <xdr:to>
      <xdr:col>116</xdr:col>
      <xdr:colOff>114300</xdr:colOff>
      <xdr:row>106</xdr:row>
      <xdr:rowOff>35561</xdr:rowOff>
    </xdr:to>
    <xdr:sp macro="" textlink="">
      <xdr:nvSpPr>
        <xdr:cNvPr id="750" name="フローチャート: 判断 749">
          <a:extLst>
            <a:ext uri="{FF2B5EF4-FFF2-40B4-BE49-F238E27FC236}">
              <a16:creationId xmlns:a16="http://schemas.microsoft.com/office/drawing/2014/main" id="{E87E1F7E-8F9B-4B5A-88AD-7725A500BD0F}"/>
            </a:ext>
          </a:extLst>
        </xdr:cNvPr>
        <xdr:cNvSpPr/>
      </xdr:nvSpPr>
      <xdr:spPr>
        <a:xfrm>
          <a:off x="221107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74930</xdr:rowOff>
    </xdr:from>
    <xdr:to>
      <xdr:col>112</xdr:col>
      <xdr:colOff>38100</xdr:colOff>
      <xdr:row>106</xdr:row>
      <xdr:rowOff>5080</xdr:rowOff>
    </xdr:to>
    <xdr:sp macro="" textlink="">
      <xdr:nvSpPr>
        <xdr:cNvPr id="751" name="フローチャート: 判断 750">
          <a:extLst>
            <a:ext uri="{FF2B5EF4-FFF2-40B4-BE49-F238E27FC236}">
              <a16:creationId xmlns:a16="http://schemas.microsoft.com/office/drawing/2014/main" id="{A559D8AE-F630-4BA2-94A0-0C1F4BC7AC99}"/>
            </a:ext>
          </a:extLst>
        </xdr:cNvPr>
        <xdr:cNvSpPr/>
      </xdr:nvSpPr>
      <xdr:spPr>
        <a:xfrm>
          <a:off x="21272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105411</xdr:rowOff>
    </xdr:from>
    <xdr:to>
      <xdr:col>107</xdr:col>
      <xdr:colOff>101600</xdr:colOff>
      <xdr:row>106</xdr:row>
      <xdr:rowOff>35561</xdr:rowOff>
    </xdr:to>
    <xdr:sp macro="" textlink="">
      <xdr:nvSpPr>
        <xdr:cNvPr id="752" name="フローチャート: 判断 751">
          <a:extLst>
            <a:ext uri="{FF2B5EF4-FFF2-40B4-BE49-F238E27FC236}">
              <a16:creationId xmlns:a16="http://schemas.microsoft.com/office/drawing/2014/main" id="{5A7A0B6E-041A-4E1E-92BD-51434D4E7A39}"/>
            </a:ext>
          </a:extLst>
        </xdr:cNvPr>
        <xdr:cNvSpPr/>
      </xdr:nvSpPr>
      <xdr:spPr>
        <a:xfrm>
          <a:off x="203835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2539</xdr:rowOff>
    </xdr:from>
    <xdr:to>
      <xdr:col>102</xdr:col>
      <xdr:colOff>165100</xdr:colOff>
      <xdr:row>106</xdr:row>
      <xdr:rowOff>104139</xdr:rowOff>
    </xdr:to>
    <xdr:sp macro="" textlink="">
      <xdr:nvSpPr>
        <xdr:cNvPr id="753" name="フローチャート: 判断 752">
          <a:extLst>
            <a:ext uri="{FF2B5EF4-FFF2-40B4-BE49-F238E27FC236}">
              <a16:creationId xmlns:a16="http://schemas.microsoft.com/office/drawing/2014/main" id="{1794ED6B-9502-4DD5-8291-88171DCCD1FD}"/>
            </a:ext>
          </a:extLst>
        </xdr:cNvPr>
        <xdr:cNvSpPr/>
      </xdr:nvSpPr>
      <xdr:spPr>
        <a:xfrm>
          <a:off x="194945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54" name="テキスト ボックス 753">
          <a:extLst>
            <a:ext uri="{FF2B5EF4-FFF2-40B4-BE49-F238E27FC236}">
              <a16:creationId xmlns:a16="http://schemas.microsoft.com/office/drawing/2014/main" id="{9CF1C05E-B819-4B6E-BEF0-BA660DDA5863}"/>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55" name="テキスト ボックス 754">
          <a:extLst>
            <a:ext uri="{FF2B5EF4-FFF2-40B4-BE49-F238E27FC236}">
              <a16:creationId xmlns:a16="http://schemas.microsoft.com/office/drawing/2014/main" id="{2E0BF7BC-D716-4408-AF31-A2D64F0B5E87}"/>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56" name="テキスト ボックス 755">
          <a:extLst>
            <a:ext uri="{FF2B5EF4-FFF2-40B4-BE49-F238E27FC236}">
              <a16:creationId xmlns:a16="http://schemas.microsoft.com/office/drawing/2014/main" id="{E189A967-2944-45FD-A096-FC889B35455E}"/>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57" name="テキスト ボックス 756">
          <a:extLst>
            <a:ext uri="{FF2B5EF4-FFF2-40B4-BE49-F238E27FC236}">
              <a16:creationId xmlns:a16="http://schemas.microsoft.com/office/drawing/2014/main" id="{D7844A8D-290D-4EA7-B4E2-5566525B0E2E}"/>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58" name="テキスト ボックス 757">
          <a:extLst>
            <a:ext uri="{FF2B5EF4-FFF2-40B4-BE49-F238E27FC236}">
              <a16:creationId xmlns:a16="http://schemas.microsoft.com/office/drawing/2014/main" id="{25F03B7D-5E41-464C-A310-8DFE1E52125D}"/>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13970</xdr:rowOff>
    </xdr:from>
    <xdr:to>
      <xdr:col>112</xdr:col>
      <xdr:colOff>38100</xdr:colOff>
      <xdr:row>107</xdr:row>
      <xdr:rowOff>115570</xdr:rowOff>
    </xdr:to>
    <xdr:sp macro="" textlink="">
      <xdr:nvSpPr>
        <xdr:cNvPr id="759" name="楕円 758">
          <a:extLst>
            <a:ext uri="{FF2B5EF4-FFF2-40B4-BE49-F238E27FC236}">
              <a16:creationId xmlns:a16="http://schemas.microsoft.com/office/drawing/2014/main" id="{B67A35C6-A40F-45C1-A4A5-05EE71B2CC86}"/>
            </a:ext>
          </a:extLst>
        </xdr:cNvPr>
        <xdr:cNvSpPr/>
      </xdr:nvSpPr>
      <xdr:spPr>
        <a:xfrm>
          <a:off x="21272500" y="183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13970</xdr:rowOff>
    </xdr:from>
    <xdr:to>
      <xdr:col>107</xdr:col>
      <xdr:colOff>101600</xdr:colOff>
      <xdr:row>107</xdr:row>
      <xdr:rowOff>115570</xdr:rowOff>
    </xdr:to>
    <xdr:sp macro="" textlink="">
      <xdr:nvSpPr>
        <xdr:cNvPr id="760" name="楕円 759">
          <a:extLst>
            <a:ext uri="{FF2B5EF4-FFF2-40B4-BE49-F238E27FC236}">
              <a16:creationId xmlns:a16="http://schemas.microsoft.com/office/drawing/2014/main" id="{A45F4AFA-EA42-4208-9844-788E435CDE12}"/>
            </a:ext>
          </a:extLst>
        </xdr:cNvPr>
        <xdr:cNvSpPr/>
      </xdr:nvSpPr>
      <xdr:spPr>
        <a:xfrm>
          <a:off x="20383500" y="183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64770</xdr:rowOff>
    </xdr:from>
    <xdr:to>
      <xdr:col>111</xdr:col>
      <xdr:colOff>177800</xdr:colOff>
      <xdr:row>107</xdr:row>
      <xdr:rowOff>64770</xdr:rowOff>
    </xdr:to>
    <xdr:cxnSp macro="">
      <xdr:nvCxnSpPr>
        <xdr:cNvPr id="761" name="直線コネクタ 760">
          <a:extLst>
            <a:ext uri="{FF2B5EF4-FFF2-40B4-BE49-F238E27FC236}">
              <a16:creationId xmlns:a16="http://schemas.microsoft.com/office/drawing/2014/main" id="{5365DC24-42CA-470D-BFD6-E201E03BA883}"/>
            </a:ext>
          </a:extLst>
        </xdr:cNvPr>
        <xdr:cNvCxnSpPr/>
      </xdr:nvCxnSpPr>
      <xdr:spPr>
        <a:xfrm>
          <a:off x="20434300" y="18409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21607</xdr:rowOff>
    </xdr:from>
    <xdr:ext cx="469744" cy="259045"/>
    <xdr:sp macro="" textlink="">
      <xdr:nvSpPr>
        <xdr:cNvPr id="762" name="n_1aveValue【公民館】&#10;一人当たり面積">
          <a:extLst>
            <a:ext uri="{FF2B5EF4-FFF2-40B4-BE49-F238E27FC236}">
              <a16:creationId xmlns:a16="http://schemas.microsoft.com/office/drawing/2014/main" id="{1249E4B2-5189-4EDC-88DF-7FA9DA58B7BF}"/>
            </a:ext>
          </a:extLst>
        </xdr:cNvPr>
        <xdr:cNvSpPr txBox="1"/>
      </xdr:nvSpPr>
      <xdr:spPr>
        <a:xfrm>
          <a:off x="210757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52088</xdr:rowOff>
    </xdr:from>
    <xdr:ext cx="469744" cy="259045"/>
    <xdr:sp macro="" textlink="">
      <xdr:nvSpPr>
        <xdr:cNvPr id="763" name="n_2aveValue【公民館】&#10;一人当たり面積">
          <a:extLst>
            <a:ext uri="{FF2B5EF4-FFF2-40B4-BE49-F238E27FC236}">
              <a16:creationId xmlns:a16="http://schemas.microsoft.com/office/drawing/2014/main" id="{BC98E3CA-D750-4655-9E24-EE7D00BFB4FB}"/>
            </a:ext>
          </a:extLst>
        </xdr:cNvPr>
        <xdr:cNvSpPr txBox="1"/>
      </xdr:nvSpPr>
      <xdr:spPr>
        <a:xfrm>
          <a:off x="20199427" y="1788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120666</xdr:rowOff>
    </xdr:from>
    <xdr:ext cx="469744" cy="259045"/>
    <xdr:sp macro="" textlink="">
      <xdr:nvSpPr>
        <xdr:cNvPr id="764" name="n_3aveValue【公民館】&#10;一人当たり面積">
          <a:extLst>
            <a:ext uri="{FF2B5EF4-FFF2-40B4-BE49-F238E27FC236}">
              <a16:creationId xmlns:a16="http://schemas.microsoft.com/office/drawing/2014/main" id="{C376D9B5-2A6E-4C9E-BA1B-6E011CBBF299}"/>
            </a:ext>
          </a:extLst>
        </xdr:cNvPr>
        <xdr:cNvSpPr txBox="1"/>
      </xdr:nvSpPr>
      <xdr:spPr>
        <a:xfrm>
          <a:off x="19310427" y="1795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106697</xdr:rowOff>
    </xdr:from>
    <xdr:ext cx="469744" cy="259045"/>
    <xdr:sp macro="" textlink="">
      <xdr:nvSpPr>
        <xdr:cNvPr id="765" name="n_1mainValue【公民館】&#10;一人当たり面積">
          <a:extLst>
            <a:ext uri="{FF2B5EF4-FFF2-40B4-BE49-F238E27FC236}">
              <a16:creationId xmlns:a16="http://schemas.microsoft.com/office/drawing/2014/main" id="{1504C425-8832-4827-8839-C130EBE73E61}"/>
            </a:ext>
          </a:extLst>
        </xdr:cNvPr>
        <xdr:cNvSpPr txBox="1"/>
      </xdr:nvSpPr>
      <xdr:spPr>
        <a:xfrm>
          <a:off x="21075727" y="1845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106697</xdr:rowOff>
    </xdr:from>
    <xdr:ext cx="469744" cy="259045"/>
    <xdr:sp macro="" textlink="">
      <xdr:nvSpPr>
        <xdr:cNvPr id="766" name="n_2mainValue【公民館】&#10;一人当たり面積">
          <a:extLst>
            <a:ext uri="{FF2B5EF4-FFF2-40B4-BE49-F238E27FC236}">
              <a16:creationId xmlns:a16="http://schemas.microsoft.com/office/drawing/2014/main" id="{6A0889E1-6A80-43B7-9DF5-B768EA18777A}"/>
            </a:ext>
          </a:extLst>
        </xdr:cNvPr>
        <xdr:cNvSpPr txBox="1"/>
      </xdr:nvSpPr>
      <xdr:spPr>
        <a:xfrm>
          <a:off x="20199427" y="1845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7" name="正方形/長方形 766">
          <a:extLst>
            <a:ext uri="{FF2B5EF4-FFF2-40B4-BE49-F238E27FC236}">
              <a16:creationId xmlns:a16="http://schemas.microsoft.com/office/drawing/2014/main" id="{72319414-8483-44FE-A99C-E48315C2FBDF}"/>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8" name="正方形/長方形 767">
          <a:extLst>
            <a:ext uri="{FF2B5EF4-FFF2-40B4-BE49-F238E27FC236}">
              <a16:creationId xmlns:a16="http://schemas.microsoft.com/office/drawing/2014/main" id="{A12BEB34-E13D-40E2-B337-92C811782EF3}"/>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9" name="テキスト ボックス 768">
          <a:extLst>
            <a:ext uri="{FF2B5EF4-FFF2-40B4-BE49-F238E27FC236}">
              <a16:creationId xmlns:a16="http://schemas.microsoft.com/office/drawing/2014/main" id="{93034178-97B4-4239-BA6B-E19BB38E734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固定資産台帳整備中</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3B01B41-23DA-4741-8137-5A91D486097A}"/>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83A9833-E900-4AF7-A29D-984BF711510A}"/>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19A00FA-B43C-48D4-8811-2622093DFD1C}"/>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5D99636-CFA9-49F0-9674-C008E0238E52}"/>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沖縄県那覇市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5C479E0-A0BB-4C8C-B660-ED43115D0D5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C3E7CF6-34B2-4D57-8455-276186577F93}"/>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5F952C0-1844-4C54-A386-00E9AF87BC5A}"/>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14ABA04-4C88-4A47-88E6-9C3AC901174A}"/>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F9F3607-72AE-40E6-BCE4-203EEDD3749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1283EA8-2C85-498A-9A7C-492AEEB51189}"/>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322,624
317,609
39.99
149,078,843
143,080,974
4,464,552
68,779,285
133,714,380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94618B1-80D6-4A70-9F66-4710F01912C2}"/>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67DC518-2816-4C45-B36A-9F114D31E627}"/>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FB595FE-7EC3-4056-8656-FBBAB98C7798}"/>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74.2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02D29A2-35BD-4B84-8DB1-9B24D40E28F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D9B7A22-68F3-4F3A-80E9-F0166F5A5023}"/>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B6AD4E4-A5FE-4171-AFE2-F5F7D7CDAC3C}"/>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FE1B0B7-EAAA-4B62-9C97-206F0A37387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CEC0505-4B60-4618-9986-152DDD9FF4D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5A4F8FB-1952-4865-A661-229E75F31E15}"/>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4C6DF65-CAD1-4AE2-AAF1-30579C0BAB0B}"/>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E43900C-A8A9-412E-A960-C4C4553595B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BCBCDF2-0B4C-4685-A058-DF4D2B227C54}"/>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43B0873-A5E2-4D7F-B612-CD0E0D41E6A4}"/>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4921A27-D6F9-4074-9209-A46425641E17}"/>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91D3D4D-1A51-45CC-B171-C3738CF06AF9}"/>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008FF12-3022-48F2-8AB0-FB353D3503CF}"/>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2FE23DB-E4EA-49F7-9F75-D2C6717BECBA}"/>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67C7BF0-E009-4F76-AA1B-451C3CE02BD9}"/>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753C2B0-D207-4EC2-AF95-E542A3ED9A26}"/>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3582E967-982C-480C-A601-58D159EE2C1A}"/>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59284A17-3A52-4A83-9F99-20463B0C6E37}"/>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16782A67-FE2E-4C50-A7E8-59FF372343B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DA6863F8-1FFE-4009-9638-1A73C48E754C}"/>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012972D4-9894-4D71-873F-C812A00021D4}"/>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525627F6-C077-4FC4-B97A-CE3A81E5D73F}"/>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C0654E6A-6157-4E80-85C0-A72EDB83E257}"/>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F4B343ED-3578-4877-86F0-DD01DEFF39CF}"/>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92DA6B35-4749-48DA-A142-CB8CC431E9B5}"/>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039FA0C3-034D-44D1-94C7-30F374CF5F3C}"/>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D11777B5-D2EE-48FB-9CBD-F017635F3FB2}"/>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a:extLst>
            <a:ext uri="{FF2B5EF4-FFF2-40B4-BE49-F238E27FC236}">
              <a16:creationId xmlns:a16="http://schemas.microsoft.com/office/drawing/2014/main" id="{5D0E2F2E-D3BA-4007-975C-589B98D8D345}"/>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a:extLst>
            <a:ext uri="{FF2B5EF4-FFF2-40B4-BE49-F238E27FC236}">
              <a16:creationId xmlns:a16="http://schemas.microsoft.com/office/drawing/2014/main" id="{CFC94ADF-968E-418A-916A-E28F184C6CAB}"/>
            </a:ext>
          </a:extLst>
        </xdr:cNvPr>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a:extLst>
            <a:ext uri="{FF2B5EF4-FFF2-40B4-BE49-F238E27FC236}">
              <a16:creationId xmlns:a16="http://schemas.microsoft.com/office/drawing/2014/main" id="{54438E86-C6EE-4345-B7E2-DF382CB266E5}"/>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a:extLst>
            <a:ext uri="{FF2B5EF4-FFF2-40B4-BE49-F238E27FC236}">
              <a16:creationId xmlns:a16="http://schemas.microsoft.com/office/drawing/2014/main" id="{770037C0-4DB3-470B-BBF1-D5875C8ADAFF}"/>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a:extLst>
            <a:ext uri="{FF2B5EF4-FFF2-40B4-BE49-F238E27FC236}">
              <a16:creationId xmlns:a16="http://schemas.microsoft.com/office/drawing/2014/main" id="{53E69FCB-E926-4200-BCF3-0D0E990E3259}"/>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a:extLst>
            <a:ext uri="{FF2B5EF4-FFF2-40B4-BE49-F238E27FC236}">
              <a16:creationId xmlns:a16="http://schemas.microsoft.com/office/drawing/2014/main" id="{D09EAE77-2B2D-4166-9838-F95255B65829}"/>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a:extLst>
            <a:ext uri="{FF2B5EF4-FFF2-40B4-BE49-F238E27FC236}">
              <a16:creationId xmlns:a16="http://schemas.microsoft.com/office/drawing/2014/main" id="{1D734D9E-3CD8-4B7A-9473-8D143F844204}"/>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a:extLst>
            <a:ext uri="{FF2B5EF4-FFF2-40B4-BE49-F238E27FC236}">
              <a16:creationId xmlns:a16="http://schemas.microsoft.com/office/drawing/2014/main" id="{DA2DE6B4-911C-40FE-BEAB-909059686686}"/>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a:extLst>
            <a:ext uri="{FF2B5EF4-FFF2-40B4-BE49-F238E27FC236}">
              <a16:creationId xmlns:a16="http://schemas.microsoft.com/office/drawing/2014/main" id="{2AD55F86-BE2E-4900-87B1-60F27556EDD5}"/>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a:extLst>
            <a:ext uri="{FF2B5EF4-FFF2-40B4-BE49-F238E27FC236}">
              <a16:creationId xmlns:a16="http://schemas.microsoft.com/office/drawing/2014/main" id="{A24C0559-83F4-4361-86A9-186C5EE30192}"/>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a:extLst>
            <a:ext uri="{FF2B5EF4-FFF2-40B4-BE49-F238E27FC236}">
              <a16:creationId xmlns:a16="http://schemas.microsoft.com/office/drawing/2014/main" id="{665FE06A-0338-473D-9C61-D202F7166A1D}"/>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a:extLst>
            <a:ext uri="{FF2B5EF4-FFF2-40B4-BE49-F238E27FC236}">
              <a16:creationId xmlns:a16="http://schemas.microsoft.com/office/drawing/2014/main" id="{D5C58B5F-57E4-42D8-BF8A-F1FF6D1AB0C7}"/>
            </a:ext>
          </a:extLst>
        </xdr:cNvPr>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584E81A0-35C0-43B2-A729-80890BD5F10B}"/>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a:extLst>
            <a:ext uri="{FF2B5EF4-FFF2-40B4-BE49-F238E27FC236}">
              <a16:creationId xmlns:a16="http://schemas.microsoft.com/office/drawing/2014/main" id="{1D68F9BA-E13C-42F4-8149-2C9802D70BB2}"/>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A043B7E3-B608-4829-879A-5A982F4FC46A}"/>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5987</xdr:rowOff>
    </xdr:from>
    <xdr:to>
      <xdr:col>24</xdr:col>
      <xdr:colOff>62865</xdr:colOff>
      <xdr:row>41</xdr:row>
      <xdr:rowOff>103959</xdr:rowOff>
    </xdr:to>
    <xdr:cxnSp macro="">
      <xdr:nvCxnSpPr>
        <xdr:cNvPr id="57" name="直線コネクタ 56">
          <a:extLst>
            <a:ext uri="{FF2B5EF4-FFF2-40B4-BE49-F238E27FC236}">
              <a16:creationId xmlns:a16="http://schemas.microsoft.com/office/drawing/2014/main" id="{F33AEED4-C3B8-4481-BF6C-49C986DCCA82}"/>
            </a:ext>
          </a:extLst>
        </xdr:cNvPr>
        <xdr:cNvCxnSpPr/>
      </xdr:nvCxnSpPr>
      <xdr:spPr>
        <a:xfrm flipV="1">
          <a:off x="4634865" y="5663837"/>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107786</xdr:rowOff>
    </xdr:from>
    <xdr:ext cx="340478" cy="259045"/>
    <xdr:sp macro="" textlink="">
      <xdr:nvSpPr>
        <xdr:cNvPr id="58" name="【図書館】&#10;有形固定資産減価償却率最小値テキスト">
          <a:extLst>
            <a:ext uri="{FF2B5EF4-FFF2-40B4-BE49-F238E27FC236}">
              <a16:creationId xmlns:a16="http://schemas.microsoft.com/office/drawing/2014/main" id="{BC0DF6BF-C2EF-45D8-AF51-7593AE89840B}"/>
            </a:ext>
          </a:extLst>
        </xdr:cNvPr>
        <xdr:cNvSpPr txBox="1"/>
      </xdr:nvSpPr>
      <xdr:spPr>
        <a:xfrm>
          <a:off x="4673600" y="713723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103959</xdr:rowOff>
    </xdr:from>
    <xdr:to>
      <xdr:col>24</xdr:col>
      <xdr:colOff>152400</xdr:colOff>
      <xdr:row>41</xdr:row>
      <xdr:rowOff>103959</xdr:rowOff>
    </xdr:to>
    <xdr:cxnSp macro="">
      <xdr:nvCxnSpPr>
        <xdr:cNvPr id="59" name="直線コネクタ 58">
          <a:extLst>
            <a:ext uri="{FF2B5EF4-FFF2-40B4-BE49-F238E27FC236}">
              <a16:creationId xmlns:a16="http://schemas.microsoft.com/office/drawing/2014/main" id="{EE4B7F70-12B2-4933-BD0B-F190C6A23460}"/>
            </a:ext>
          </a:extLst>
        </xdr:cNvPr>
        <xdr:cNvCxnSpPr/>
      </xdr:nvCxnSpPr>
      <xdr:spPr>
        <a:xfrm>
          <a:off x="4546600" y="7133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124114</xdr:rowOff>
    </xdr:from>
    <xdr:ext cx="405111" cy="259045"/>
    <xdr:sp macro="" textlink="">
      <xdr:nvSpPr>
        <xdr:cNvPr id="60" name="【図書館】&#10;有形固定資産減価償却率最大値テキスト">
          <a:extLst>
            <a:ext uri="{FF2B5EF4-FFF2-40B4-BE49-F238E27FC236}">
              <a16:creationId xmlns:a16="http://schemas.microsoft.com/office/drawing/2014/main" id="{BC8E83BC-3E43-4ED4-9781-208F8029938D}"/>
            </a:ext>
          </a:extLst>
        </xdr:cNvPr>
        <xdr:cNvSpPr txBox="1"/>
      </xdr:nvSpPr>
      <xdr:spPr>
        <a:xfrm>
          <a:off x="4673600" y="5439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5987</xdr:rowOff>
    </xdr:from>
    <xdr:to>
      <xdr:col>24</xdr:col>
      <xdr:colOff>152400</xdr:colOff>
      <xdr:row>33</xdr:row>
      <xdr:rowOff>5987</xdr:rowOff>
    </xdr:to>
    <xdr:cxnSp macro="">
      <xdr:nvCxnSpPr>
        <xdr:cNvPr id="61" name="直線コネクタ 60">
          <a:extLst>
            <a:ext uri="{FF2B5EF4-FFF2-40B4-BE49-F238E27FC236}">
              <a16:creationId xmlns:a16="http://schemas.microsoft.com/office/drawing/2014/main" id="{540A2083-5044-4096-A7DC-704914B99E64}"/>
            </a:ext>
          </a:extLst>
        </xdr:cNvPr>
        <xdr:cNvCxnSpPr/>
      </xdr:nvCxnSpPr>
      <xdr:spPr>
        <a:xfrm>
          <a:off x="4546600" y="566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170378</xdr:rowOff>
    </xdr:from>
    <xdr:ext cx="405111" cy="259045"/>
    <xdr:sp macro="" textlink="">
      <xdr:nvSpPr>
        <xdr:cNvPr id="62" name="【図書館】&#10;有形固定資産減価償却率平均値テキスト">
          <a:extLst>
            <a:ext uri="{FF2B5EF4-FFF2-40B4-BE49-F238E27FC236}">
              <a16:creationId xmlns:a16="http://schemas.microsoft.com/office/drawing/2014/main" id="{B3764F52-122C-46B9-BF46-BCD81F15828A}"/>
            </a:ext>
          </a:extLst>
        </xdr:cNvPr>
        <xdr:cNvSpPr txBox="1"/>
      </xdr:nvSpPr>
      <xdr:spPr>
        <a:xfrm>
          <a:off x="4673600" y="65140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20501</xdr:rowOff>
    </xdr:from>
    <xdr:to>
      <xdr:col>24</xdr:col>
      <xdr:colOff>114300</xdr:colOff>
      <xdr:row>38</xdr:row>
      <xdr:rowOff>122101</xdr:rowOff>
    </xdr:to>
    <xdr:sp macro="" textlink="">
      <xdr:nvSpPr>
        <xdr:cNvPr id="63" name="フローチャート: 判断 62">
          <a:extLst>
            <a:ext uri="{FF2B5EF4-FFF2-40B4-BE49-F238E27FC236}">
              <a16:creationId xmlns:a16="http://schemas.microsoft.com/office/drawing/2014/main" id="{0C09BA20-E244-4AE2-806D-D95247AFAFDF}"/>
            </a:ext>
          </a:extLst>
        </xdr:cNvPr>
        <xdr:cNvSpPr/>
      </xdr:nvSpPr>
      <xdr:spPr>
        <a:xfrm>
          <a:off x="4584700" y="653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43362</xdr:rowOff>
    </xdr:from>
    <xdr:to>
      <xdr:col>20</xdr:col>
      <xdr:colOff>38100</xdr:colOff>
      <xdr:row>38</xdr:row>
      <xdr:rowOff>144962</xdr:rowOff>
    </xdr:to>
    <xdr:sp macro="" textlink="">
      <xdr:nvSpPr>
        <xdr:cNvPr id="64" name="フローチャート: 判断 63">
          <a:extLst>
            <a:ext uri="{FF2B5EF4-FFF2-40B4-BE49-F238E27FC236}">
              <a16:creationId xmlns:a16="http://schemas.microsoft.com/office/drawing/2014/main" id="{990FFCEB-8AF9-4F39-9FF8-A9F2EC7A0ADD}"/>
            </a:ext>
          </a:extLst>
        </xdr:cNvPr>
        <xdr:cNvSpPr/>
      </xdr:nvSpPr>
      <xdr:spPr>
        <a:xfrm>
          <a:off x="3746500" y="655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38</xdr:row>
      <xdr:rowOff>136089</xdr:rowOff>
    </xdr:from>
    <xdr:ext cx="405111" cy="259045"/>
    <xdr:sp macro="" textlink="">
      <xdr:nvSpPr>
        <xdr:cNvPr id="65" name="n_1aveValue【図書館】&#10;有形固定資産減価償却率">
          <a:extLst>
            <a:ext uri="{FF2B5EF4-FFF2-40B4-BE49-F238E27FC236}">
              <a16:creationId xmlns:a16="http://schemas.microsoft.com/office/drawing/2014/main" id="{2EA12272-2016-498A-A13A-65593E7EE08F}"/>
            </a:ext>
          </a:extLst>
        </xdr:cNvPr>
        <xdr:cNvSpPr txBox="1"/>
      </xdr:nvSpPr>
      <xdr:spPr>
        <a:xfrm>
          <a:off x="3582044" y="665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25400</xdr:rowOff>
    </xdr:from>
    <xdr:to>
      <xdr:col>15</xdr:col>
      <xdr:colOff>101600</xdr:colOff>
      <xdr:row>38</xdr:row>
      <xdr:rowOff>127000</xdr:rowOff>
    </xdr:to>
    <xdr:sp macro="" textlink="">
      <xdr:nvSpPr>
        <xdr:cNvPr id="66" name="フローチャート: 判断 65">
          <a:extLst>
            <a:ext uri="{FF2B5EF4-FFF2-40B4-BE49-F238E27FC236}">
              <a16:creationId xmlns:a16="http://schemas.microsoft.com/office/drawing/2014/main" id="{B2186B6F-01B3-4789-83F1-37A2D39C9FDD}"/>
            </a:ext>
          </a:extLst>
        </xdr:cNvPr>
        <xdr:cNvSpPr/>
      </xdr:nvSpPr>
      <xdr:spPr>
        <a:xfrm>
          <a:off x="2857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38</xdr:row>
      <xdr:rowOff>118127</xdr:rowOff>
    </xdr:from>
    <xdr:ext cx="405111" cy="259045"/>
    <xdr:sp macro="" textlink="">
      <xdr:nvSpPr>
        <xdr:cNvPr id="67" name="n_2aveValue【図書館】&#10;有形固定資産減価償却率">
          <a:extLst>
            <a:ext uri="{FF2B5EF4-FFF2-40B4-BE49-F238E27FC236}">
              <a16:creationId xmlns:a16="http://schemas.microsoft.com/office/drawing/2014/main" id="{E46E0105-F506-4044-BB4F-8CA300C76AC4}"/>
            </a:ext>
          </a:extLst>
        </xdr:cNvPr>
        <xdr:cNvSpPr txBox="1"/>
      </xdr:nvSpPr>
      <xdr:spPr>
        <a:xfrm>
          <a:off x="270574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170724</xdr:rowOff>
    </xdr:from>
    <xdr:to>
      <xdr:col>10</xdr:col>
      <xdr:colOff>165100</xdr:colOff>
      <xdr:row>38</xdr:row>
      <xdr:rowOff>100874</xdr:rowOff>
    </xdr:to>
    <xdr:sp macro="" textlink="">
      <xdr:nvSpPr>
        <xdr:cNvPr id="68" name="フローチャート: 判断 67">
          <a:extLst>
            <a:ext uri="{FF2B5EF4-FFF2-40B4-BE49-F238E27FC236}">
              <a16:creationId xmlns:a16="http://schemas.microsoft.com/office/drawing/2014/main" id="{EE1CA93C-459D-4845-977A-BAE314FA4ADE}"/>
            </a:ext>
          </a:extLst>
        </xdr:cNvPr>
        <xdr:cNvSpPr/>
      </xdr:nvSpPr>
      <xdr:spPr>
        <a:xfrm>
          <a:off x="1968500" y="651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36</xdr:row>
      <xdr:rowOff>117401</xdr:rowOff>
    </xdr:from>
    <xdr:ext cx="405111" cy="259045"/>
    <xdr:sp macro="" textlink="">
      <xdr:nvSpPr>
        <xdr:cNvPr id="69" name="n_3aveValue【図書館】&#10;有形固定資産減価償却率">
          <a:extLst>
            <a:ext uri="{FF2B5EF4-FFF2-40B4-BE49-F238E27FC236}">
              <a16:creationId xmlns:a16="http://schemas.microsoft.com/office/drawing/2014/main" id="{15EB3FBB-DEEE-4519-90B7-B60B51721C42}"/>
            </a:ext>
          </a:extLst>
        </xdr:cNvPr>
        <xdr:cNvSpPr txBox="1"/>
      </xdr:nvSpPr>
      <xdr:spPr>
        <a:xfrm>
          <a:off x="1816744" y="628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66E622AD-F3B9-4CAB-8EDF-B8CCC49FB37D}"/>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C818A72A-A254-45AC-A59E-3B9F797B53FA}"/>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C2791214-E81F-4DD7-97E4-5CE1843587C3}"/>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A24FAE8C-087A-4674-A37B-C330425BE624}"/>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4" name="テキスト ボックス 73">
          <a:extLst>
            <a:ext uri="{FF2B5EF4-FFF2-40B4-BE49-F238E27FC236}">
              <a16:creationId xmlns:a16="http://schemas.microsoft.com/office/drawing/2014/main" id="{34B89881-A267-4821-902A-95317FEAAD56}"/>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164193</xdr:rowOff>
    </xdr:from>
    <xdr:to>
      <xdr:col>20</xdr:col>
      <xdr:colOff>38100</xdr:colOff>
      <xdr:row>37</xdr:row>
      <xdr:rowOff>94343</xdr:rowOff>
    </xdr:to>
    <xdr:sp macro="" textlink="">
      <xdr:nvSpPr>
        <xdr:cNvPr id="75" name="楕円 74">
          <a:extLst>
            <a:ext uri="{FF2B5EF4-FFF2-40B4-BE49-F238E27FC236}">
              <a16:creationId xmlns:a16="http://schemas.microsoft.com/office/drawing/2014/main" id="{23A929C2-4D87-4649-A83C-73B1EC6BF04F}"/>
            </a:ext>
          </a:extLst>
        </xdr:cNvPr>
        <xdr:cNvSpPr/>
      </xdr:nvSpPr>
      <xdr:spPr>
        <a:xfrm>
          <a:off x="3746500" y="633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23767</xdr:rowOff>
    </xdr:from>
    <xdr:to>
      <xdr:col>15</xdr:col>
      <xdr:colOff>101600</xdr:colOff>
      <xdr:row>37</xdr:row>
      <xdr:rowOff>125367</xdr:rowOff>
    </xdr:to>
    <xdr:sp macro="" textlink="">
      <xdr:nvSpPr>
        <xdr:cNvPr id="76" name="楕円 75">
          <a:extLst>
            <a:ext uri="{FF2B5EF4-FFF2-40B4-BE49-F238E27FC236}">
              <a16:creationId xmlns:a16="http://schemas.microsoft.com/office/drawing/2014/main" id="{87B57FE0-CD3F-4E0C-B863-EE284C81AD50}"/>
            </a:ext>
          </a:extLst>
        </xdr:cNvPr>
        <xdr:cNvSpPr/>
      </xdr:nvSpPr>
      <xdr:spPr>
        <a:xfrm>
          <a:off x="2857500" y="636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43543</xdr:rowOff>
    </xdr:from>
    <xdr:to>
      <xdr:col>19</xdr:col>
      <xdr:colOff>177800</xdr:colOff>
      <xdr:row>37</xdr:row>
      <xdr:rowOff>74567</xdr:rowOff>
    </xdr:to>
    <xdr:cxnSp macro="">
      <xdr:nvCxnSpPr>
        <xdr:cNvPr id="77" name="直線コネクタ 76">
          <a:extLst>
            <a:ext uri="{FF2B5EF4-FFF2-40B4-BE49-F238E27FC236}">
              <a16:creationId xmlns:a16="http://schemas.microsoft.com/office/drawing/2014/main" id="{87870EA9-E7E9-4FD4-A0C7-2D2CCC1878C6}"/>
            </a:ext>
          </a:extLst>
        </xdr:cNvPr>
        <xdr:cNvCxnSpPr/>
      </xdr:nvCxnSpPr>
      <xdr:spPr>
        <a:xfrm flipV="1">
          <a:off x="2908300" y="6387193"/>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110870</xdr:rowOff>
    </xdr:from>
    <xdr:ext cx="405111" cy="259045"/>
    <xdr:sp macro="" textlink="">
      <xdr:nvSpPr>
        <xdr:cNvPr id="78" name="n_1mainValue【図書館】&#10;有形固定資産減価償却率">
          <a:extLst>
            <a:ext uri="{FF2B5EF4-FFF2-40B4-BE49-F238E27FC236}">
              <a16:creationId xmlns:a16="http://schemas.microsoft.com/office/drawing/2014/main" id="{6B0BF4C4-611C-4426-B505-5DF4F38782AE}"/>
            </a:ext>
          </a:extLst>
        </xdr:cNvPr>
        <xdr:cNvSpPr txBox="1"/>
      </xdr:nvSpPr>
      <xdr:spPr>
        <a:xfrm>
          <a:off x="3582044" y="6111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141894</xdr:rowOff>
    </xdr:from>
    <xdr:ext cx="405111" cy="259045"/>
    <xdr:sp macro="" textlink="">
      <xdr:nvSpPr>
        <xdr:cNvPr id="79" name="n_2mainValue【図書館】&#10;有形固定資産減価償却率">
          <a:extLst>
            <a:ext uri="{FF2B5EF4-FFF2-40B4-BE49-F238E27FC236}">
              <a16:creationId xmlns:a16="http://schemas.microsoft.com/office/drawing/2014/main" id="{6024EF6D-FE8E-427D-AF2C-50CF0B576653}"/>
            </a:ext>
          </a:extLst>
        </xdr:cNvPr>
        <xdr:cNvSpPr txBox="1"/>
      </xdr:nvSpPr>
      <xdr:spPr>
        <a:xfrm>
          <a:off x="2705744" y="6142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a:extLst>
            <a:ext uri="{FF2B5EF4-FFF2-40B4-BE49-F238E27FC236}">
              <a16:creationId xmlns:a16="http://schemas.microsoft.com/office/drawing/2014/main" id="{94ABF688-7C4A-415C-8D48-FA0549C9E139}"/>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a:extLst>
            <a:ext uri="{FF2B5EF4-FFF2-40B4-BE49-F238E27FC236}">
              <a16:creationId xmlns:a16="http://schemas.microsoft.com/office/drawing/2014/main" id="{02B8D276-0240-4C0E-B2B1-F6721DE8D3A1}"/>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a:extLst>
            <a:ext uri="{FF2B5EF4-FFF2-40B4-BE49-F238E27FC236}">
              <a16:creationId xmlns:a16="http://schemas.microsoft.com/office/drawing/2014/main" id="{E7A96891-3868-439D-872C-F92A0F196E9F}"/>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a:extLst>
            <a:ext uri="{FF2B5EF4-FFF2-40B4-BE49-F238E27FC236}">
              <a16:creationId xmlns:a16="http://schemas.microsoft.com/office/drawing/2014/main" id="{06356C43-06E5-4522-91A5-2FAF4783F8C3}"/>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a:extLst>
            <a:ext uri="{FF2B5EF4-FFF2-40B4-BE49-F238E27FC236}">
              <a16:creationId xmlns:a16="http://schemas.microsoft.com/office/drawing/2014/main" id="{EA87833D-4799-4227-9205-D8E0D8C7AB98}"/>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a:extLst>
            <a:ext uri="{FF2B5EF4-FFF2-40B4-BE49-F238E27FC236}">
              <a16:creationId xmlns:a16="http://schemas.microsoft.com/office/drawing/2014/main" id="{4762592F-7C2A-4557-A161-BA133CFC1D9E}"/>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a:extLst>
            <a:ext uri="{FF2B5EF4-FFF2-40B4-BE49-F238E27FC236}">
              <a16:creationId xmlns:a16="http://schemas.microsoft.com/office/drawing/2014/main" id="{FCCF3D3F-B57F-4D0F-9531-1E09B1957A69}"/>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a:extLst>
            <a:ext uri="{FF2B5EF4-FFF2-40B4-BE49-F238E27FC236}">
              <a16:creationId xmlns:a16="http://schemas.microsoft.com/office/drawing/2014/main" id="{5A64A824-71C3-4C40-B36A-41749D2CDCB6}"/>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8" name="テキスト ボックス 87">
          <a:extLst>
            <a:ext uri="{FF2B5EF4-FFF2-40B4-BE49-F238E27FC236}">
              <a16:creationId xmlns:a16="http://schemas.microsoft.com/office/drawing/2014/main" id="{65CFE751-B130-49EB-AAEF-D040CCAEDA4D}"/>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a:extLst>
            <a:ext uri="{FF2B5EF4-FFF2-40B4-BE49-F238E27FC236}">
              <a16:creationId xmlns:a16="http://schemas.microsoft.com/office/drawing/2014/main" id="{27E718E0-CB14-499A-89A1-85D2FCD9D241}"/>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0" name="直線コネクタ 89">
          <a:extLst>
            <a:ext uri="{FF2B5EF4-FFF2-40B4-BE49-F238E27FC236}">
              <a16:creationId xmlns:a16="http://schemas.microsoft.com/office/drawing/2014/main" id="{970F9DF3-9C7C-4B76-8C64-DC79C7CCE805}"/>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1" name="テキスト ボックス 90">
          <a:extLst>
            <a:ext uri="{FF2B5EF4-FFF2-40B4-BE49-F238E27FC236}">
              <a16:creationId xmlns:a16="http://schemas.microsoft.com/office/drawing/2014/main" id="{33C1DCF5-87CA-4C62-8A52-5A07C2B344CA}"/>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2" name="直線コネクタ 91">
          <a:extLst>
            <a:ext uri="{FF2B5EF4-FFF2-40B4-BE49-F238E27FC236}">
              <a16:creationId xmlns:a16="http://schemas.microsoft.com/office/drawing/2014/main" id="{E722FD04-1828-4136-966D-1FC0EEF80C76}"/>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3" name="テキスト ボックス 92">
          <a:extLst>
            <a:ext uri="{FF2B5EF4-FFF2-40B4-BE49-F238E27FC236}">
              <a16:creationId xmlns:a16="http://schemas.microsoft.com/office/drawing/2014/main" id="{689E8667-60EE-44F6-A8FF-ADFF390AFAE1}"/>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4" name="直線コネクタ 93">
          <a:extLst>
            <a:ext uri="{FF2B5EF4-FFF2-40B4-BE49-F238E27FC236}">
              <a16:creationId xmlns:a16="http://schemas.microsoft.com/office/drawing/2014/main" id="{D4F4A057-79EC-4EF6-9E3F-92976C89E64B}"/>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5" name="テキスト ボックス 94">
          <a:extLst>
            <a:ext uri="{FF2B5EF4-FFF2-40B4-BE49-F238E27FC236}">
              <a16:creationId xmlns:a16="http://schemas.microsoft.com/office/drawing/2014/main" id="{87BD614B-B48B-41B7-B4BD-0B64DFE7C73D}"/>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6" name="直線コネクタ 95">
          <a:extLst>
            <a:ext uri="{FF2B5EF4-FFF2-40B4-BE49-F238E27FC236}">
              <a16:creationId xmlns:a16="http://schemas.microsoft.com/office/drawing/2014/main" id="{A9A4530B-9551-4D32-84EC-69CEC94FF297}"/>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97" name="テキスト ボックス 96">
          <a:extLst>
            <a:ext uri="{FF2B5EF4-FFF2-40B4-BE49-F238E27FC236}">
              <a16:creationId xmlns:a16="http://schemas.microsoft.com/office/drawing/2014/main" id="{9204F8FB-88FF-46E8-96CA-4122B24E5040}"/>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8" name="直線コネクタ 97">
          <a:extLst>
            <a:ext uri="{FF2B5EF4-FFF2-40B4-BE49-F238E27FC236}">
              <a16:creationId xmlns:a16="http://schemas.microsoft.com/office/drawing/2014/main" id="{2FAD0D4E-3848-4E01-AF51-A9FC01928218}"/>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99" name="テキスト ボックス 98">
          <a:extLst>
            <a:ext uri="{FF2B5EF4-FFF2-40B4-BE49-F238E27FC236}">
              <a16:creationId xmlns:a16="http://schemas.microsoft.com/office/drawing/2014/main" id="{0A38E04B-A665-4BAB-A5F9-25FAA12F8C02}"/>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a:extLst>
            <a:ext uri="{FF2B5EF4-FFF2-40B4-BE49-F238E27FC236}">
              <a16:creationId xmlns:a16="http://schemas.microsoft.com/office/drawing/2014/main" id="{BD13E04B-656A-462A-A8BC-3C79DB451888}"/>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1" name="テキスト ボックス 100">
          <a:extLst>
            <a:ext uri="{FF2B5EF4-FFF2-40B4-BE49-F238E27FC236}">
              <a16:creationId xmlns:a16="http://schemas.microsoft.com/office/drawing/2014/main" id="{612B8182-583F-474C-8DF2-467E5D5F6D63}"/>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図書館】&#10;一人当たり面積グラフ枠">
          <a:extLst>
            <a:ext uri="{FF2B5EF4-FFF2-40B4-BE49-F238E27FC236}">
              <a16:creationId xmlns:a16="http://schemas.microsoft.com/office/drawing/2014/main" id="{8EE368A0-62A6-4DAC-8E46-0C9E1A2E0DB1}"/>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120650</xdr:rowOff>
    </xdr:from>
    <xdr:to>
      <xdr:col>54</xdr:col>
      <xdr:colOff>189865</xdr:colOff>
      <xdr:row>41</xdr:row>
      <xdr:rowOff>133350</xdr:rowOff>
    </xdr:to>
    <xdr:cxnSp macro="">
      <xdr:nvCxnSpPr>
        <xdr:cNvPr id="103" name="直線コネクタ 102">
          <a:extLst>
            <a:ext uri="{FF2B5EF4-FFF2-40B4-BE49-F238E27FC236}">
              <a16:creationId xmlns:a16="http://schemas.microsoft.com/office/drawing/2014/main" id="{41089FD2-BE38-421E-BD07-36B2DBB65D3F}"/>
            </a:ext>
          </a:extLst>
        </xdr:cNvPr>
        <xdr:cNvCxnSpPr/>
      </xdr:nvCxnSpPr>
      <xdr:spPr>
        <a:xfrm flipV="1">
          <a:off x="10476865" y="5778500"/>
          <a:ext cx="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137177</xdr:rowOff>
    </xdr:from>
    <xdr:ext cx="469744" cy="259045"/>
    <xdr:sp macro="" textlink="">
      <xdr:nvSpPr>
        <xdr:cNvPr id="104" name="【図書館】&#10;一人当たり面積最小値テキスト">
          <a:extLst>
            <a:ext uri="{FF2B5EF4-FFF2-40B4-BE49-F238E27FC236}">
              <a16:creationId xmlns:a16="http://schemas.microsoft.com/office/drawing/2014/main" id="{3F2C8087-A5B0-4C5E-B0A5-3AEF8D5420F8}"/>
            </a:ext>
          </a:extLst>
        </xdr:cNvPr>
        <xdr:cNvSpPr txBox="1"/>
      </xdr:nvSpPr>
      <xdr:spPr>
        <a:xfrm>
          <a:off x="10515600"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133350</xdr:rowOff>
    </xdr:from>
    <xdr:to>
      <xdr:col>55</xdr:col>
      <xdr:colOff>88900</xdr:colOff>
      <xdr:row>41</xdr:row>
      <xdr:rowOff>133350</xdr:rowOff>
    </xdr:to>
    <xdr:cxnSp macro="">
      <xdr:nvCxnSpPr>
        <xdr:cNvPr id="105" name="直線コネクタ 104">
          <a:extLst>
            <a:ext uri="{FF2B5EF4-FFF2-40B4-BE49-F238E27FC236}">
              <a16:creationId xmlns:a16="http://schemas.microsoft.com/office/drawing/2014/main" id="{B704231C-26C2-4D79-B8BE-E965C92C2D9F}"/>
            </a:ext>
          </a:extLst>
        </xdr:cNvPr>
        <xdr:cNvCxnSpPr/>
      </xdr:nvCxnSpPr>
      <xdr:spPr>
        <a:xfrm>
          <a:off x="10388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67327</xdr:rowOff>
    </xdr:from>
    <xdr:ext cx="469744" cy="259045"/>
    <xdr:sp macro="" textlink="">
      <xdr:nvSpPr>
        <xdr:cNvPr id="106" name="【図書館】&#10;一人当たり面積最大値テキスト">
          <a:extLst>
            <a:ext uri="{FF2B5EF4-FFF2-40B4-BE49-F238E27FC236}">
              <a16:creationId xmlns:a16="http://schemas.microsoft.com/office/drawing/2014/main" id="{4E8541F5-D8AA-4C11-A9A0-5933A1726A87}"/>
            </a:ext>
          </a:extLst>
        </xdr:cNvPr>
        <xdr:cNvSpPr txBox="1"/>
      </xdr:nvSpPr>
      <xdr:spPr>
        <a:xfrm>
          <a:off x="10515600" y="555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120650</xdr:rowOff>
    </xdr:from>
    <xdr:to>
      <xdr:col>55</xdr:col>
      <xdr:colOff>88900</xdr:colOff>
      <xdr:row>33</xdr:row>
      <xdr:rowOff>120650</xdr:rowOff>
    </xdr:to>
    <xdr:cxnSp macro="">
      <xdr:nvCxnSpPr>
        <xdr:cNvPr id="107" name="直線コネクタ 106">
          <a:extLst>
            <a:ext uri="{FF2B5EF4-FFF2-40B4-BE49-F238E27FC236}">
              <a16:creationId xmlns:a16="http://schemas.microsoft.com/office/drawing/2014/main" id="{1546D435-039C-4F1B-A865-5127B787B439}"/>
            </a:ext>
          </a:extLst>
        </xdr:cNvPr>
        <xdr:cNvCxnSpPr/>
      </xdr:nvCxnSpPr>
      <xdr:spPr>
        <a:xfrm>
          <a:off x="10388600" y="577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137177</xdr:rowOff>
    </xdr:from>
    <xdr:ext cx="469744" cy="259045"/>
    <xdr:sp macro="" textlink="">
      <xdr:nvSpPr>
        <xdr:cNvPr id="108" name="【図書館】&#10;一人当たり面積平均値テキスト">
          <a:extLst>
            <a:ext uri="{FF2B5EF4-FFF2-40B4-BE49-F238E27FC236}">
              <a16:creationId xmlns:a16="http://schemas.microsoft.com/office/drawing/2014/main" id="{941A32B7-9B9A-4E73-8377-CD5EEB8F22ED}"/>
            </a:ext>
          </a:extLst>
        </xdr:cNvPr>
        <xdr:cNvSpPr txBox="1"/>
      </xdr:nvSpPr>
      <xdr:spPr>
        <a:xfrm>
          <a:off x="10515600" y="6823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158750</xdr:rowOff>
    </xdr:from>
    <xdr:to>
      <xdr:col>55</xdr:col>
      <xdr:colOff>50800</xdr:colOff>
      <xdr:row>40</xdr:row>
      <xdr:rowOff>88900</xdr:rowOff>
    </xdr:to>
    <xdr:sp macro="" textlink="">
      <xdr:nvSpPr>
        <xdr:cNvPr id="109" name="フローチャート: 判断 108">
          <a:extLst>
            <a:ext uri="{FF2B5EF4-FFF2-40B4-BE49-F238E27FC236}">
              <a16:creationId xmlns:a16="http://schemas.microsoft.com/office/drawing/2014/main" id="{3F9C1231-3C9A-4433-9D72-E81B84376DF0}"/>
            </a:ext>
          </a:extLst>
        </xdr:cNvPr>
        <xdr:cNvSpPr/>
      </xdr:nvSpPr>
      <xdr:spPr>
        <a:xfrm>
          <a:off x="10426700" y="684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0</xdr:rowOff>
    </xdr:from>
    <xdr:to>
      <xdr:col>50</xdr:col>
      <xdr:colOff>165100</xdr:colOff>
      <xdr:row>40</xdr:row>
      <xdr:rowOff>101600</xdr:rowOff>
    </xdr:to>
    <xdr:sp macro="" textlink="">
      <xdr:nvSpPr>
        <xdr:cNvPr id="110" name="フローチャート: 判断 109">
          <a:extLst>
            <a:ext uri="{FF2B5EF4-FFF2-40B4-BE49-F238E27FC236}">
              <a16:creationId xmlns:a16="http://schemas.microsoft.com/office/drawing/2014/main" id="{5B3B67F2-F6C8-46B3-8494-B0B881C32D06}"/>
            </a:ext>
          </a:extLst>
        </xdr:cNvPr>
        <xdr:cNvSpPr/>
      </xdr:nvSpPr>
      <xdr:spPr>
        <a:xfrm>
          <a:off x="9588500" y="685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38</xdr:row>
      <xdr:rowOff>118127</xdr:rowOff>
    </xdr:from>
    <xdr:ext cx="469744" cy="259045"/>
    <xdr:sp macro="" textlink="">
      <xdr:nvSpPr>
        <xdr:cNvPr id="111" name="n_1aveValue【図書館】&#10;一人当たり面積">
          <a:extLst>
            <a:ext uri="{FF2B5EF4-FFF2-40B4-BE49-F238E27FC236}">
              <a16:creationId xmlns:a16="http://schemas.microsoft.com/office/drawing/2014/main" id="{F758A14F-198F-4427-8EC9-19C1796AE400}"/>
            </a:ext>
          </a:extLst>
        </xdr:cNvPr>
        <xdr:cNvSpPr txBox="1"/>
      </xdr:nvSpPr>
      <xdr:spPr>
        <a:xfrm>
          <a:off x="939172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40</xdr:row>
      <xdr:rowOff>25400</xdr:rowOff>
    </xdr:from>
    <xdr:to>
      <xdr:col>46</xdr:col>
      <xdr:colOff>38100</xdr:colOff>
      <xdr:row>40</xdr:row>
      <xdr:rowOff>127000</xdr:rowOff>
    </xdr:to>
    <xdr:sp macro="" textlink="">
      <xdr:nvSpPr>
        <xdr:cNvPr id="112" name="フローチャート: 判断 111">
          <a:extLst>
            <a:ext uri="{FF2B5EF4-FFF2-40B4-BE49-F238E27FC236}">
              <a16:creationId xmlns:a16="http://schemas.microsoft.com/office/drawing/2014/main" id="{A575730E-D7C9-4A94-9C3D-D671A06C6DCE}"/>
            </a:ext>
          </a:extLst>
        </xdr:cNvPr>
        <xdr:cNvSpPr/>
      </xdr:nvSpPr>
      <xdr:spPr>
        <a:xfrm>
          <a:off x="8699500" y="688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38</xdr:row>
      <xdr:rowOff>143527</xdr:rowOff>
    </xdr:from>
    <xdr:ext cx="469744" cy="259045"/>
    <xdr:sp macro="" textlink="">
      <xdr:nvSpPr>
        <xdr:cNvPr id="113" name="n_2aveValue【図書館】&#10;一人当たり面積">
          <a:extLst>
            <a:ext uri="{FF2B5EF4-FFF2-40B4-BE49-F238E27FC236}">
              <a16:creationId xmlns:a16="http://schemas.microsoft.com/office/drawing/2014/main" id="{274188D2-9FF9-4A56-99D9-CEC0FF007528}"/>
            </a:ext>
          </a:extLst>
        </xdr:cNvPr>
        <xdr:cNvSpPr txBox="1"/>
      </xdr:nvSpPr>
      <xdr:spPr>
        <a:xfrm>
          <a:off x="8515427" y="665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40</xdr:row>
      <xdr:rowOff>25400</xdr:rowOff>
    </xdr:from>
    <xdr:to>
      <xdr:col>41</xdr:col>
      <xdr:colOff>101600</xdr:colOff>
      <xdr:row>40</xdr:row>
      <xdr:rowOff>127000</xdr:rowOff>
    </xdr:to>
    <xdr:sp macro="" textlink="">
      <xdr:nvSpPr>
        <xdr:cNvPr id="114" name="フローチャート: 判断 113">
          <a:extLst>
            <a:ext uri="{FF2B5EF4-FFF2-40B4-BE49-F238E27FC236}">
              <a16:creationId xmlns:a16="http://schemas.microsoft.com/office/drawing/2014/main" id="{706E9BDD-649D-4265-B43F-FB45C15EEC85}"/>
            </a:ext>
          </a:extLst>
        </xdr:cNvPr>
        <xdr:cNvSpPr/>
      </xdr:nvSpPr>
      <xdr:spPr>
        <a:xfrm>
          <a:off x="7810500" y="688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38</xdr:row>
      <xdr:rowOff>143527</xdr:rowOff>
    </xdr:from>
    <xdr:ext cx="469744" cy="259045"/>
    <xdr:sp macro="" textlink="">
      <xdr:nvSpPr>
        <xdr:cNvPr id="115" name="n_3aveValue【図書館】&#10;一人当たり面積">
          <a:extLst>
            <a:ext uri="{FF2B5EF4-FFF2-40B4-BE49-F238E27FC236}">
              <a16:creationId xmlns:a16="http://schemas.microsoft.com/office/drawing/2014/main" id="{CCAC55D4-BC99-4E62-B840-9F227A464BDE}"/>
            </a:ext>
          </a:extLst>
        </xdr:cNvPr>
        <xdr:cNvSpPr txBox="1"/>
      </xdr:nvSpPr>
      <xdr:spPr>
        <a:xfrm>
          <a:off x="7626427" y="665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24C2A8F1-4732-4BD5-B04E-CC1203C5356A}"/>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4118F801-4E15-434F-A2DD-DA3BCEBCF93C}"/>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44830287-C040-4B60-B089-0D4428BBBB84}"/>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34119D1E-A485-4509-8CE6-447CD25B5C8F}"/>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B225A03E-5B4C-4EE6-86F8-F074D9D23F29}"/>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139700</xdr:rowOff>
    </xdr:from>
    <xdr:to>
      <xdr:col>50</xdr:col>
      <xdr:colOff>165100</xdr:colOff>
      <xdr:row>41</xdr:row>
      <xdr:rowOff>69850</xdr:rowOff>
    </xdr:to>
    <xdr:sp macro="" textlink="">
      <xdr:nvSpPr>
        <xdr:cNvPr id="121" name="楕円 120">
          <a:extLst>
            <a:ext uri="{FF2B5EF4-FFF2-40B4-BE49-F238E27FC236}">
              <a16:creationId xmlns:a16="http://schemas.microsoft.com/office/drawing/2014/main" id="{B77C1D65-53BB-4BF2-97A8-98B236896177}"/>
            </a:ext>
          </a:extLst>
        </xdr:cNvPr>
        <xdr:cNvSpPr/>
      </xdr:nvSpPr>
      <xdr:spPr>
        <a:xfrm>
          <a:off x="9588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139700</xdr:rowOff>
    </xdr:from>
    <xdr:to>
      <xdr:col>46</xdr:col>
      <xdr:colOff>38100</xdr:colOff>
      <xdr:row>41</xdr:row>
      <xdr:rowOff>69850</xdr:rowOff>
    </xdr:to>
    <xdr:sp macro="" textlink="">
      <xdr:nvSpPr>
        <xdr:cNvPr id="122" name="楕円 121">
          <a:extLst>
            <a:ext uri="{FF2B5EF4-FFF2-40B4-BE49-F238E27FC236}">
              <a16:creationId xmlns:a16="http://schemas.microsoft.com/office/drawing/2014/main" id="{231A93CC-0178-4267-8A10-F12D4A2FB3C2}"/>
            </a:ext>
          </a:extLst>
        </xdr:cNvPr>
        <xdr:cNvSpPr/>
      </xdr:nvSpPr>
      <xdr:spPr>
        <a:xfrm>
          <a:off x="8699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19050</xdr:rowOff>
    </xdr:from>
    <xdr:to>
      <xdr:col>50</xdr:col>
      <xdr:colOff>114300</xdr:colOff>
      <xdr:row>41</xdr:row>
      <xdr:rowOff>19050</xdr:rowOff>
    </xdr:to>
    <xdr:cxnSp macro="">
      <xdr:nvCxnSpPr>
        <xdr:cNvPr id="123" name="直線コネクタ 122">
          <a:extLst>
            <a:ext uri="{FF2B5EF4-FFF2-40B4-BE49-F238E27FC236}">
              <a16:creationId xmlns:a16="http://schemas.microsoft.com/office/drawing/2014/main" id="{C5258762-ED73-453F-93A1-2AA2890E3228}"/>
            </a:ext>
          </a:extLst>
        </xdr:cNvPr>
        <xdr:cNvCxnSpPr/>
      </xdr:nvCxnSpPr>
      <xdr:spPr>
        <a:xfrm>
          <a:off x="8750300" y="704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60977</xdr:rowOff>
    </xdr:from>
    <xdr:ext cx="469744" cy="259045"/>
    <xdr:sp macro="" textlink="">
      <xdr:nvSpPr>
        <xdr:cNvPr id="124" name="n_1mainValue【図書館】&#10;一人当たり面積">
          <a:extLst>
            <a:ext uri="{FF2B5EF4-FFF2-40B4-BE49-F238E27FC236}">
              <a16:creationId xmlns:a16="http://schemas.microsoft.com/office/drawing/2014/main" id="{C63655C6-486E-4C76-9241-FCD497BC1CD1}"/>
            </a:ext>
          </a:extLst>
        </xdr:cNvPr>
        <xdr:cNvSpPr txBox="1"/>
      </xdr:nvSpPr>
      <xdr:spPr>
        <a:xfrm>
          <a:off x="9391727"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60977</xdr:rowOff>
    </xdr:from>
    <xdr:ext cx="469744" cy="259045"/>
    <xdr:sp macro="" textlink="">
      <xdr:nvSpPr>
        <xdr:cNvPr id="125" name="n_2mainValue【図書館】&#10;一人当たり面積">
          <a:extLst>
            <a:ext uri="{FF2B5EF4-FFF2-40B4-BE49-F238E27FC236}">
              <a16:creationId xmlns:a16="http://schemas.microsoft.com/office/drawing/2014/main" id="{BDBD6621-FC13-4BD6-92CE-97CD5C47D691}"/>
            </a:ext>
          </a:extLst>
        </xdr:cNvPr>
        <xdr:cNvSpPr txBox="1"/>
      </xdr:nvSpPr>
      <xdr:spPr>
        <a:xfrm>
          <a:off x="8515427"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6" name="正方形/長方形 125">
          <a:extLst>
            <a:ext uri="{FF2B5EF4-FFF2-40B4-BE49-F238E27FC236}">
              <a16:creationId xmlns:a16="http://schemas.microsoft.com/office/drawing/2014/main" id="{FD4C9804-175B-4D4E-9C2C-35B1DED26C77}"/>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7" name="正方形/長方形 126">
          <a:extLst>
            <a:ext uri="{FF2B5EF4-FFF2-40B4-BE49-F238E27FC236}">
              <a16:creationId xmlns:a16="http://schemas.microsoft.com/office/drawing/2014/main" id="{F370458E-5E9F-4985-9C55-EDB7578EC85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8" name="正方形/長方形 127">
          <a:extLst>
            <a:ext uri="{FF2B5EF4-FFF2-40B4-BE49-F238E27FC236}">
              <a16:creationId xmlns:a16="http://schemas.microsoft.com/office/drawing/2014/main" id="{74E4A660-18E1-4AA7-B0EA-05D245540CD2}"/>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9" name="正方形/長方形 128">
          <a:extLst>
            <a:ext uri="{FF2B5EF4-FFF2-40B4-BE49-F238E27FC236}">
              <a16:creationId xmlns:a16="http://schemas.microsoft.com/office/drawing/2014/main" id="{9D7A917C-7EB7-4E78-83B8-B88ECD3B035F}"/>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0" name="正方形/長方形 129">
          <a:extLst>
            <a:ext uri="{FF2B5EF4-FFF2-40B4-BE49-F238E27FC236}">
              <a16:creationId xmlns:a16="http://schemas.microsoft.com/office/drawing/2014/main" id="{FDD6A202-B40E-403D-857A-4334B62D2DB8}"/>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1" name="正方形/長方形 130">
          <a:extLst>
            <a:ext uri="{FF2B5EF4-FFF2-40B4-BE49-F238E27FC236}">
              <a16:creationId xmlns:a16="http://schemas.microsoft.com/office/drawing/2014/main" id="{7E0CBB20-8AC1-4E6D-9FF3-0BC22C434C93}"/>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2" name="正方形/長方形 131">
          <a:extLst>
            <a:ext uri="{FF2B5EF4-FFF2-40B4-BE49-F238E27FC236}">
              <a16:creationId xmlns:a16="http://schemas.microsoft.com/office/drawing/2014/main" id="{275C44C0-D963-4093-8F5A-2D5064B563FD}"/>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3" name="正方形/長方形 132">
          <a:extLst>
            <a:ext uri="{FF2B5EF4-FFF2-40B4-BE49-F238E27FC236}">
              <a16:creationId xmlns:a16="http://schemas.microsoft.com/office/drawing/2014/main" id="{531B3B6A-3415-4AA2-84B3-204946664368}"/>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4" name="テキスト ボックス 133">
          <a:extLst>
            <a:ext uri="{FF2B5EF4-FFF2-40B4-BE49-F238E27FC236}">
              <a16:creationId xmlns:a16="http://schemas.microsoft.com/office/drawing/2014/main" id="{6212EE12-EAB8-4619-949C-8BA2992C1C6A}"/>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5" name="直線コネクタ 134">
          <a:extLst>
            <a:ext uri="{FF2B5EF4-FFF2-40B4-BE49-F238E27FC236}">
              <a16:creationId xmlns:a16="http://schemas.microsoft.com/office/drawing/2014/main" id="{75E89628-571B-49EA-B16D-8A120F11A2BE}"/>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6" name="テキスト ボックス 135">
          <a:extLst>
            <a:ext uri="{FF2B5EF4-FFF2-40B4-BE49-F238E27FC236}">
              <a16:creationId xmlns:a16="http://schemas.microsoft.com/office/drawing/2014/main" id="{A8677DE0-3E13-41D9-A2A5-B033CE35F15A}"/>
            </a:ext>
          </a:extLst>
        </xdr:cNvPr>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37" name="直線コネクタ 136">
          <a:extLst>
            <a:ext uri="{FF2B5EF4-FFF2-40B4-BE49-F238E27FC236}">
              <a16:creationId xmlns:a16="http://schemas.microsoft.com/office/drawing/2014/main" id="{0D5B996B-0C96-44BC-83A7-A2BE240784CC}"/>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38" name="テキスト ボックス 137">
          <a:extLst>
            <a:ext uri="{FF2B5EF4-FFF2-40B4-BE49-F238E27FC236}">
              <a16:creationId xmlns:a16="http://schemas.microsoft.com/office/drawing/2014/main" id="{74FB5FC3-0257-4B56-BBD2-25B91070B46C}"/>
            </a:ext>
          </a:extLst>
        </xdr:cNvPr>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39" name="直線コネクタ 138">
          <a:extLst>
            <a:ext uri="{FF2B5EF4-FFF2-40B4-BE49-F238E27FC236}">
              <a16:creationId xmlns:a16="http://schemas.microsoft.com/office/drawing/2014/main" id="{078E0637-1717-4F9F-B279-ACEE98CCFFBD}"/>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40" name="テキスト ボックス 139">
          <a:extLst>
            <a:ext uri="{FF2B5EF4-FFF2-40B4-BE49-F238E27FC236}">
              <a16:creationId xmlns:a16="http://schemas.microsoft.com/office/drawing/2014/main" id="{03AFD570-2185-44ED-A534-7AD5EB83326A}"/>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41" name="直線コネクタ 140">
          <a:extLst>
            <a:ext uri="{FF2B5EF4-FFF2-40B4-BE49-F238E27FC236}">
              <a16:creationId xmlns:a16="http://schemas.microsoft.com/office/drawing/2014/main" id="{0AD9D239-8C8B-4010-9984-EAE531794AA2}"/>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42" name="テキスト ボックス 141">
          <a:extLst>
            <a:ext uri="{FF2B5EF4-FFF2-40B4-BE49-F238E27FC236}">
              <a16:creationId xmlns:a16="http://schemas.microsoft.com/office/drawing/2014/main" id="{8AC79CA4-819C-4E29-9719-2B56F9A6BB76}"/>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43" name="直線コネクタ 142">
          <a:extLst>
            <a:ext uri="{FF2B5EF4-FFF2-40B4-BE49-F238E27FC236}">
              <a16:creationId xmlns:a16="http://schemas.microsoft.com/office/drawing/2014/main" id="{74587402-7D66-458D-90E2-A97D4A181683}"/>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44" name="テキスト ボックス 143">
          <a:extLst>
            <a:ext uri="{FF2B5EF4-FFF2-40B4-BE49-F238E27FC236}">
              <a16:creationId xmlns:a16="http://schemas.microsoft.com/office/drawing/2014/main" id="{795B5B0A-0B21-4EFF-BA3E-96C2A1ECCD62}"/>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5" name="直線コネクタ 144">
          <a:extLst>
            <a:ext uri="{FF2B5EF4-FFF2-40B4-BE49-F238E27FC236}">
              <a16:creationId xmlns:a16="http://schemas.microsoft.com/office/drawing/2014/main" id="{9286AC89-D9BC-4FB0-A180-57A55F152F46}"/>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6" name="テキスト ボックス 145">
          <a:extLst>
            <a:ext uri="{FF2B5EF4-FFF2-40B4-BE49-F238E27FC236}">
              <a16:creationId xmlns:a16="http://schemas.microsoft.com/office/drawing/2014/main" id="{AF87BA53-D7BD-4441-9565-66182445115B}"/>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7" name="【体育館・プール】&#10;有形固定資産減価償却率グラフ枠">
          <a:extLst>
            <a:ext uri="{FF2B5EF4-FFF2-40B4-BE49-F238E27FC236}">
              <a16:creationId xmlns:a16="http://schemas.microsoft.com/office/drawing/2014/main" id="{5441DD96-F25F-4ED1-9C67-3AAC9B802154}"/>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144018</xdr:rowOff>
    </xdr:from>
    <xdr:to>
      <xdr:col>24</xdr:col>
      <xdr:colOff>62865</xdr:colOff>
      <xdr:row>63</xdr:row>
      <xdr:rowOff>93726</xdr:rowOff>
    </xdr:to>
    <xdr:cxnSp macro="">
      <xdr:nvCxnSpPr>
        <xdr:cNvPr id="148" name="直線コネクタ 147">
          <a:extLst>
            <a:ext uri="{FF2B5EF4-FFF2-40B4-BE49-F238E27FC236}">
              <a16:creationId xmlns:a16="http://schemas.microsoft.com/office/drawing/2014/main" id="{A9FBDC88-FB0F-47E3-933F-F6C7658637AA}"/>
            </a:ext>
          </a:extLst>
        </xdr:cNvPr>
        <xdr:cNvCxnSpPr/>
      </xdr:nvCxnSpPr>
      <xdr:spPr>
        <a:xfrm flipV="1">
          <a:off x="4634865" y="9573768"/>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97553</xdr:rowOff>
    </xdr:from>
    <xdr:ext cx="405111" cy="259045"/>
    <xdr:sp macro="" textlink="">
      <xdr:nvSpPr>
        <xdr:cNvPr id="149" name="【体育館・プール】&#10;有形固定資産減価償却率最小値テキスト">
          <a:extLst>
            <a:ext uri="{FF2B5EF4-FFF2-40B4-BE49-F238E27FC236}">
              <a16:creationId xmlns:a16="http://schemas.microsoft.com/office/drawing/2014/main" id="{9E3E8733-ED71-48AB-BDE1-C939CF0FAF57}"/>
            </a:ext>
          </a:extLst>
        </xdr:cNvPr>
        <xdr:cNvSpPr txBox="1"/>
      </xdr:nvSpPr>
      <xdr:spPr>
        <a:xfrm>
          <a:off x="4673600" y="10898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93726</xdr:rowOff>
    </xdr:from>
    <xdr:to>
      <xdr:col>24</xdr:col>
      <xdr:colOff>152400</xdr:colOff>
      <xdr:row>63</xdr:row>
      <xdr:rowOff>93726</xdr:rowOff>
    </xdr:to>
    <xdr:cxnSp macro="">
      <xdr:nvCxnSpPr>
        <xdr:cNvPr id="150" name="直線コネクタ 149">
          <a:extLst>
            <a:ext uri="{FF2B5EF4-FFF2-40B4-BE49-F238E27FC236}">
              <a16:creationId xmlns:a16="http://schemas.microsoft.com/office/drawing/2014/main" id="{DD2C262E-5CB6-4D65-807B-D00A97B6AE7D}"/>
            </a:ext>
          </a:extLst>
        </xdr:cNvPr>
        <xdr:cNvCxnSpPr/>
      </xdr:nvCxnSpPr>
      <xdr:spPr>
        <a:xfrm>
          <a:off x="4546600" y="10895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90695</xdr:rowOff>
    </xdr:from>
    <xdr:ext cx="405111" cy="259045"/>
    <xdr:sp macro="" textlink="">
      <xdr:nvSpPr>
        <xdr:cNvPr id="151" name="【体育館・プール】&#10;有形固定資産減価償却率最大値テキスト">
          <a:extLst>
            <a:ext uri="{FF2B5EF4-FFF2-40B4-BE49-F238E27FC236}">
              <a16:creationId xmlns:a16="http://schemas.microsoft.com/office/drawing/2014/main" id="{41C2F38D-C9F4-4B6B-8899-E94FCAC4475F}"/>
            </a:ext>
          </a:extLst>
        </xdr:cNvPr>
        <xdr:cNvSpPr txBox="1"/>
      </xdr:nvSpPr>
      <xdr:spPr>
        <a:xfrm>
          <a:off x="4673600" y="9348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144018</xdr:rowOff>
    </xdr:from>
    <xdr:to>
      <xdr:col>24</xdr:col>
      <xdr:colOff>152400</xdr:colOff>
      <xdr:row>55</xdr:row>
      <xdr:rowOff>144018</xdr:rowOff>
    </xdr:to>
    <xdr:cxnSp macro="">
      <xdr:nvCxnSpPr>
        <xdr:cNvPr id="152" name="直線コネクタ 151">
          <a:extLst>
            <a:ext uri="{FF2B5EF4-FFF2-40B4-BE49-F238E27FC236}">
              <a16:creationId xmlns:a16="http://schemas.microsoft.com/office/drawing/2014/main" id="{E11933F9-C812-4535-9009-0C8134F43A85}"/>
            </a:ext>
          </a:extLst>
        </xdr:cNvPr>
        <xdr:cNvCxnSpPr/>
      </xdr:nvCxnSpPr>
      <xdr:spPr>
        <a:xfrm>
          <a:off x="4546600" y="957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62501</xdr:rowOff>
    </xdr:from>
    <xdr:ext cx="405111" cy="259045"/>
    <xdr:sp macro="" textlink="">
      <xdr:nvSpPr>
        <xdr:cNvPr id="153" name="【体育館・プール】&#10;有形固定資産減価償却率平均値テキスト">
          <a:extLst>
            <a:ext uri="{FF2B5EF4-FFF2-40B4-BE49-F238E27FC236}">
              <a16:creationId xmlns:a16="http://schemas.microsoft.com/office/drawing/2014/main" id="{94D41C6D-FDB2-480F-AB56-9C443380742B}"/>
            </a:ext>
          </a:extLst>
        </xdr:cNvPr>
        <xdr:cNvSpPr txBox="1"/>
      </xdr:nvSpPr>
      <xdr:spPr>
        <a:xfrm>
          <a:off x="4673600" y="101780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84074</xdr:rowOff>
    </xdr:from>
    <xdr:to>
      <xdr:col>24</xdr:col>
      <xdr:colOff>114300</xdr:colOff>
      <xdr:row>60</xdr:row>
      <xdr:rowOff>14224</xdr:rowOff>
    </xdr:to>
    <xdr:sp macro="" textlink="">
      <xdr:nvSpPr>
        <xdr:cNvPr id="154" name="フローチャート: 判断 153">
          <a:extLst>
            <a:ext uri="{FF2B5EF4-FFF2-40B4-BE49-F238E27FC236}">
              <a16:creationId xmlns:a16="http://schemas.microsoft.com/office/drawing/2014/main" id="{DF59EACF-4D46-4C2A-8B42-2E1B7AE5EE1E}"/>
            </a:ext>
          </a:extLst>
        </xdr:cNvPr>
        <xdr:cNvSpPr/>
      </xdr:nvSpPr>
      <xdr:spPr>
        <a:xfrm>
          <a:off x="4584700" y="1019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120650</xdr:rowOff>
    </xdr:from>
    <xdr:to>
      <xdr:col>20</xdr:col>
      <xdr:colOff>38100</xdr:colOff>
      <xdr:row>60</xdr:row>
      <xdr:rowOff>50800</xdr:rowOff>
    </xdr:to>
    <xdr:sp macro="" textlink="">
      <xdr:nvSpPr>
        <xdr:cNvPr id="155" name="フローチャート: 判断 154">
          <a:extLst>
            <a:ext uri="{FF2B5EF4-FFF2-40B4-BE49-F238E27FC236}">
              <a16:creationId xmlns:a16="http://schemas.microsoft.com/office/drawing/2014/main" id="{E9340CCF-1015-4E85-BC31-CA5B3ADDBAE5}"/>
            </a:ext>
          </a:extLst>
        </xdr:cNvPr>
        <xdr:cNvSpPr/>
      </xdr:nvSpPr>
      <xdr:spPr>
        <a:xfrm>
          <a:off x="3746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58</xdr:row>
      <xdr:rowOff>67327</xdr:rowOff>
    </xdr:from>
    <xdr:ext cx="405111" cy="259045"/>
    <xdr:sp macro="" textlink="">
      <xdr:nvSpPr>
        <xdr:cNvPr id="156" name="n_1aveValue【体育館・プール】&#10;有形固定資産減価償却率">
          <a:extLst>
            <a:ext uri="{FF2B5EF4-FFF2-40B4-BE49-F238E27FC236}">
              <a16:creationId xmlns:a16="http://schemas.microsoft.com/office/drawing/2014/main" id="{E2056BCC-AA86-46A8-A596-B368E69F30CE}"/>
            </a:ext>
          </a:extLst>
        </xdr:cNvPr>
        <xdr:cNvSpPr txBox="1"/>
      </xdr:nvSpPr>
      <xdr:spPr>
        <a:xfrm>
          <a:off x="35820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118364</xdr:rowOff>
    </xdr:from>
    <xdr:to>
      <xdr:col>15</xdr:col>
      <xdr:colOff>101600</xdr:colOff>
      <xdr:row>60</xdr:row>
      <xdr:rowOff>48514</xdr:rowOff>
    </xdr:to>
    <xdr:sp macro="" textlink="">
      <xdr:nvSpPr>
        <xdr:cNvPr id="157" name="フローチャート: 判断 156">
          <a:extLst>
            <a:ext uri="{FF2B5EF4-FFF2-40B4-BE49-F238E27FC236}">
              <a16:creationId xmlns:a16="http://schemas.microsoft.com/office/drawing/2014/main" id="{6B613497-80C2-4F7D-ABBC-92DEE41E030E}"/>
            </a:ext>
          </a:extLst>
        </xdr:cNvPr>
        <xdr:cNvSpPr/>
      </xdr:nvSpPr>
      <xdr:spPr>
        <a:xfrm>
          <a:off x="2857500" y="1023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58</xdr:row>
      <xdr:rowOff>65041</xdr:rowOff>
    </xdr:from>
    <xdr:ext cx="405111" cy="259045"/>
    <xdr:sp macro="" textlink="">
      <xdr:nvSpPr>
        <xdr:cNvPr id="158" name="n_2aveValue【体育館・プール】&#10;有形固定資産減価償却率">
          <a:extLst>
            <a:ext uri="{FF2B5EF4-FFF2-40B4-BE49-F238E27FC236}">
              <a16:creationId xmlns:a16="http://schemas.microsoft.com/office/drawing/2014/main" id="{D19C2D2F-C3A2-4A32-84DD-174F85558665}"/>
            </a:ext>
          </a:extLst>
        </xdr:cNvPr>
        <xdr:cNvSpPr txBox="1"/>
      </xdr:nvSpPr>
      <xdr:spPr>
        <a:xfrm>
          <a:off x="2705744" y="10009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72644</xdr:rowOff>
    </xdr:from>
    <xdr:to>
      <xdr:col>10</xdr:col>
      <xdr:colOff>165100</xdr:colOff>
      <xdr:row>60</xdr:row>
      <xdr:rowOff>2794</xdr:rowOff>
    </xdr:to>
    <xdr:sp macro="" textlink="">
      <xdr:nvSpPr>
        <xdr:cNvPr id="159" name="フローチャート: 判断 158">
          <a:extLst>
            <a:ext uri="{FF2B5EF4-FFF2-40B4-BE49-F238E27FC236}">
              <a16:creationId xmlns:a16="http://schemas.microsoft.com/office/drawing/2014/main" id="{301E6C58-4E48-4923-A0BA-FA39F3D02FBE}"/>
            </a:ext>
          </a:extLst>
        </xdr:cNvPr>
        <xdr:cNvSpPr/>
      </xdr:nvSpPr>
      <xdr:spPr>
        <a:xfrm>
          <a:off x="1968500" y="10188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58</xdr:row>
      <xdr:rowOff>19321</xdr:rowOff>
    </xdr:from>
    <xdr:ext cx="405111" cy="259045"/>
    <xdr:sp macro="" textlink="">
      <xdr:nvSpPr>
        <xdr:cNvPr id="160" name="n_3aveValue【体育館・プール】&#10;有形固定資産減価償却率">
          <a:extLst>
            <a:ext uri="{FF2B5EF4-FFF2-40B4-BE49-F238E27FC236}">
              <a16:creationId xmlns:a16="http://schemas.microsoft.com/office/drawing/2014/main" id="{7F719903-85D8-4DEE-9559-327DC34FBCF4}"/>
            </a:ext>
          </a:extLst>
        </xdr:cNvPr>
        <xdr:cNvSpPr txBox="1"/>
      </xdr:nvSpPr>
      <xdr:spPr>
        <a:xfrm>
          <a:off x="1816744" y="9963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61" name="テキスト ボックス 160">
          <a:extLst>
            <a:ext uri="{FF2B5EF4-FFF2-40B4-BE49-F238E27FC236}">
              <a16:creationId xmlns:a16="http://schemas.microsoft.com/office/drawing/2014/main" id="{F78B0871-56DA-43AC-A82B-03973B23FB28}"/>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2" name="テキスト ボックス 161">
          <a:extLst>
            <a:ext uri="{FF2B5EF4-FFF2-40B4-BE49-F238E27FC236}">
              <a16:creationId xmlns:a16="http://schemas.microsoft.com/office/drawing/2014/main" id="{0AC1E87D-B5AE-4627-9936-2519340F454F}"/>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3" name="テキスト ボックス 162">
          <a:extLst>
            <a:ext uri="{FF2B5EF4-FFF2-40B4-BE49-F238E27FC236}">
              <a16:creationId xmlns:a16="http://schemas.microsoft.com/office/drawing/2014/main" id="{FF1DD708-8A57-4D13-B060-A8CBC61F63AB}"/>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4" name="テキスト ボックス 163">
          <a:extLst>
            <a:ext uri="{FF2B5EF4-FFF2-40B4-BE49-F238E27FC236}">
              <a16:creationId xmlns:a16="http://schemas.microsoft.com/office/drawing/2014/main" id="{08882ED2-6D2D-4204-B8F9-0DBD18026AA8}"/>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5" name="テキスト ボックス 164">
          <a:extLst>
            <a:ext uri="{FF2B5EF4-FFF2-40B4-BE49-F238E27FC236}">
              <a16:creationId xmlns:a16="http://schemas.microsoft.com/office/drawing/2014/main" id="{7A14DC99-67F9-4E4E-950C-83DB624F6792}"/>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54356</xdr:rowOff>
    </xdr:from>
    <xdr:to>
      <xdr:col>20</xdr:col>
      <xdr:colOff>38100</xdr:colOff>
      <xdr:row>61</xdr:row>
      <xdr:rowOff>155956</xdr:rowOff>
    </xdr:to>
    <xdr:sp macro="" textlink="">
      <xdr:nvSpPr>
        <xdr:cNvPr id="166" name="楕円 165">
          <a:extLst>
            <a:ext uri="{FF2B5EF4-FFF2-40B4-BE49-F238E27FC236}">
              <a16:creationId xmlns:a16="http://schemas.microsoft.com/office/drawing/2014/main" id="{98ADF4E2-31D6-46CD-BB58-AB24D6A99951}"/>
            </a:ext>
          </a:extLst>
        </xdr:cNvPr>
        <xdr:cNvSpPr/>
      </xdr:nvSpPr>
      <xdr:spPr>
        <a:xfrm>
          <a:off x="3746500" y="10512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109220</xdr:rowOff>
    </xdr:from>
    <xdr:to>
      <xdr:col>15</xdr:col>
      <xdr:colOff>101600</xdr:colOff>
      <xdr:row>62</xdr:row>
      <xdr:rowOff>39370</xdr:rowOff>
    </xdr:to>
    <xdr:sp macro="" textlink="">
      <xdr:nvSpPr>
        <xdr:cNvPr id="167" name="楕円 166">
          <a:extLst>
            <a:ext uri="{FF2B5EF4-FFF2-40B4-BE49-F238E27FC236}">
              <a16:creationId xmlns:a16="http://schemas.microsoft.com/office/drawing/2014/main" id="{3F7DAA11-35C3-48DA-8691-D502246D6901}"/>
            </a:ext>
          </a:extLst>
        </xdr:cNvPr>
        <xdr:cNvSpPr/>
      </xdr:nvSpPr>
      <xdr:spPr>
        <a:xfrm>
          <a:off x="2857500" y="1056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105156</xdr:rowOff>
    </xdr:from>
    <xdr:to>
      <xdr:col>19</xdr:col>
      <xdr:colOff>177800</xdr:colOff>
      <xdr:row>61</xdr:row>
      <xdr:rowOff>160020</xdr:rowOff>
    </xdr:to>
    <xdr:cxnSp macro="">
      <xdr:nvCxnSpPr>
        <xdr:cNvPr id="168" name="直線コネクタ 167">
          <a:extLst>
            <a:ext uri="{FF2B5EF4-FFF2-40B4-BE49-F238E27FC236}">
              <a16:creationId xmlns:a16="http://schemas.microsoft.com/office/drawing/2014/main" id="{2898EEC8-4704-4341-B3DB-1445131352EE}"/>
            </a:ext>
          </a:extLst>
        </xdr:cNvPr>
        <xdr:cNvCxnSpPr/>
      </xdr:nvCxnSpPr>
      <xdr:spPr>
        <a:xfrm flipV="1">
          <a:off x="2908300" y="1056360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147083</xdr:rowOff>
    </xdr:from>
    <xdr:ext cx="405111" cy="259045"/>
    <xdr:sp macro="" textlink="">
      <xdr:nvSpPr>
        <xdr:cNvPr id="169" name="n_1mainValue【体育館・プール】&#10;有形固定資産減価償却率">
          <a:extLst>
            <a:ext uri="{FF2B5EF4-FFF2-40B4-BE49-F238E27FC236}">
              <a16:creationId xmlns:a16="http://schemas.microsoft.com/office/drawing/2014/main" id="{06259272-299D-4CE8-8678-B704B56BEDB5}"/>
            </a:ext>
          </a:extLst>
        </xdr:cNvPr>
        <xdr:cNvSpPr txBox="1"/>
      </xdr:nvSpPr>
      <xdr:spPr>
        <a:xfrm>
          <a:off x="3582044" y="10605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30497</xdr:rowOff>
    </xdr:from>
    <xdr:ext cx="405111" cy="259045"/>
    <xdr:sp macro="" textlink="">
      <xdr:nvSpPr>
        <xdr:cNvPr id="170" name="n_2mainValue【体育館・プール】&#10;有形固定資産減価償却率">
          <a:extLst>
            <a:ext uri="{FF2B5EF4-FFF2-40B4-BE49-F238E27FC236}">
              <a16:creationId xmlns:a16="http://schemas.microsoft.com/office/drawing/2014/main" id="{20DF392A-2EC8-48F1-B1A7-AA7DB2030155}"/>
            </a:ext>
          </a:extLst>
        </xdr:cNvPr>
        <xdr:cNvSpPr txBox="1"/>
      </xdr:nvSpPr>
      <xdr:spPr>
        <a:xfrm>
          <a:off x="2705744" y="1066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1" name="正方形/長方形 170">
          <a:extLst>
            <a:ext uri="{FF2B5EF4-FFF2-40B4-BE49-F238E27FC236}">
              <a16:creationId xmlns:a16="http://schemas.microsoft.com/office/drawing/2014/main" id="{4CC87D9A-50B3-444C-ACA1-694F51C4D306}"/>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2" name="正方形/長方形 171">
          <a:extLst>
            <a:ext uri="{FF2B5EF4-FFF2-40B4-BE49-F238E27FC236}">
              <a16:creationId xmlns:a16="http://schemas.microsoft.com/office/drawing/2014/main" id="{2C037887-42E9-4500-ACD2-899F3E0BB996}"/>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3" name="正方形/長方形 172">
          <a:extLst>
            <a:ext uri="{FF2B5EF4-FFF2-40B4-BE49-F238E27FC236}">
              <a16:creationId xmlns:a16="http://schemas.microsoft.com/office/drawing/2014/main" id="{C51F8AD4-ED2C-464E-86A9-94B94B4263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4" name="正方形/長方形 173">
          <a:extLst>
            <a:ext uri="{FF2B5EF4-FFF2-40B4-BE49-F238E27FC236}">
              <a16:creationId xmlns:a16="http://schemas.microsoft.com/office/drawing/2014/main" id="{7D7D625E-6053-40DB-AF96-89B39F41522D}"/>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5" name="正方形/長方形 174">
          <a:extLst>
            <a:ext uri="{FF2B5EF4-FFF2-40B4-BE49-F238E27FC236}">
              <a16:creationId xmlns:a16="http://schemas.microsoft.com/office/drawing/2014/main" id="{136FD93B-C4AB-4025-A7C1-AE3EDA092677}"/>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6" name="正方形/長方形 175">
          <a:extLst>
            <a:ext uri="{FF2B5EF4-FFF2-40B4-BE49-F238E27FC236}">
              <a16:creationId xmlns:a16="http://schemas.microsoft.com/office/drawing/2014/main" id="{57B02460-9324-4FCE-AB06-9F4FFA9EE093}"/>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7" name="正方形/長方形 176">
          <a:extLst>
            <a:ext uri="{FF2B5EF4-FFF2-40B4-BE49-F238E27FC236}">
              <a16:creationId xmlns:a16="http://schemas.microsoft.com/office/drawing/2014/main" id="{02756A56-EA84-4C36-8E15-3543B39F131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8" name="正方形/長方形 177">
          <a:extLst>
            <a:ext uri="{FF2B5EF4-FFF2-40B4-BE49-F238E27FC236}">
              <a16:creationId xmlns:a16="http://schemas.microsoft.com/office/drawing/2014/main" id="{1571E0CC-34A7-4861-B144-52A3E0347E6F}"/>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9" name="テキスト ボックス 178">
          <a:extLst>
            <a:ext uri="{FF2B5EF4-FFF2-40B4-BE49-F238E27FC236}">
              <a16:creationId xmlns:a16="http://schemas.microsoft.com/office/drawing/2014/main" id="{EDA1363C-EBBE-4BE8-8840-1B78C02A24EB}"/>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0" name="直線コネクタ 179">
          <a:extLst>
            <a:ext uri="{FF2B5EF4-FFF2-40B4-BE49-F238E27FC236}">
              <a16:creationId xmlns:a16="http://schemas.microsoft.com/office/drawing/2014/main" id="{FB477CC0-5B1D-4711-8A76-B9E4D2B047F3}"/>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1" name="直線コネクタ 180">
          <a:extLst>
            <a:ext uri="{FF2B5EF4-FFF2-40B4-BE49-F238E27FC236}">
              <a16:creationId xmlns:a16="http://schemas.microsoft.com/office/drawing/2014/main" id="{E6A9D840-39BF-44AB-BBB0-92C409DF4E54}"/>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82" name="テキスト ボックス 181">
          <a:extLst>
            <a:ext uri="{FF2B5EF4-FFF2-40B4-BE49-F238E27FC236}">
              <a16:creationId xmlns:a16="http://schemas.microsoft.com/office/drawing/2014/main" id="{E55BE149-2842-4230-AAB9-4D6E9F9FA189}"/>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3" name="直線コネクタ 182">
          <a:extLst>
            <a:ext uri="{FF2B5EF4-FFF2-40B4-BE49-F238E27FC236}">
              <a16:creationId xmlns:a16="http://schemas.microsoft.com/office/drawing/2014/main" id="{9FA6E51E-14D3-4B9D-B901-92295960CD8B}"/>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84" name="テキスト ボックス 183">
          <a:extLst>
            <a:ext uri="{FF2B5EF4-FFF2-40B4-BE49-F238E27FC236}">
              <a16:creationId xmlns:a16="http://schemas.microsoft.com/office/drawing/2014/main" id="{9853A281-C4C5-4B94-9EE0-84DD71643881}"/>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5" name="直線コネクタ 184">
          <a:extLst>
            <a:ext uri="{FF2B5EF4-FFF2-40B4-BE49-F238E27FC236}">
              <a16:creationId xmlns:a16="http://schemas.microsoft.com/office/drawing/2014/main" id="{49807EF6-40BF-46D1-9C36-8340B6B01836}"/>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86" name="テキスト ボックス 185">
          <a:extLst>
            <a:ext uri="{FF2B5EF4-FFF2-40B4-BE49-F238E27FC236}">
              <a16:creationId xmlns:a16="http://schemas.microsoft.com/office/drawing/2014/main" id="{3A0FAFA1-F389-4856-AD32-E4F0AEFDB017}"/>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7" name="直線コネクタ 186">
          <a:extLst>
            <a:ext uri="{FF2B5EF4-FFF2-40B4-BE49-F238E27FC236}">
              <a16:creationId xmlns:a16="http://schemas.microsoft.com/office/drawing/2014/main" id="{EC8A3E38-2BC8-4D61-A95D-E4F806DE61DC}"/>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88" name="テキスト ボックス 187">
          <a:extLst>
            <a:ext uri="{FF2B5EF4-FFF2-40B4-BE49-F238E27FC236}">
              <a16:creationId xmlns:a16="http://schemas.microsoft.com/office/drawing/2014/main" id="{4BE30585-E987-44B4-9601-FD6F94DB7C8E}"/>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9" name="直線コネクタ 188">
          <a:extLst>
            <a:ext uri="{FF2B5EF4-FFF2-40B4-BE49-F238E27FC236}">
              <a16:creationId xmlns:a16="http://schemas.microsoft.com/office/drawing/2014/main" id="{D53E487B-6EBE-4C0F-9405-75E51C91AD57}"/>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90" name="テキスト ボックス 189">
          <a:extLst>
            <a:ext uri="{FF2B5EF4-FFF2-40B4-BE49-F238E27FC236}">
              <a16:creationId xmlns:a16="http://schemas.microsoft.com/office/drawing/2014/main" id="{EBE9241B-24DD-4146-A830-C1BEFB20A224}"/>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1" name="直線コネクタ 190">
          <a:extLst>
            <a:ext uri="{FF2B5EF4-FFF2-40B4-BE49-F238E27FC236}">
              <a16:creationId xmlns:a16="http://schemas.microsoft.com/office/drawing/2014/main" id="{BB279D64-1F51-46B6-8668-C7948BDB65F6}"/>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2" name="テキスト ボックス 191">
          <a:extLst>
            <a:ext uri="{FF2B5EF4-FFF2-40B4-BE49-F238E27FC236}">
              <a16:creationId xmlns:a16="http://schemas.microsoft.com/office/drawing/2014/main" id="{4244DB4D-4696-490B-BACC-CC43EEB01D15}"/>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3" name="【体育館・プール】&#10;一人当たり面積グラフ枠">
          <a:extLst>
            <a:ext uri="{FF2B5EF4-FFF2-40B4-BE49-F238E27FC236}">
              <a16:creationId xmlns:a16="http://schemas.microsoft.com/office/drawing/2014/main" id="{BB94DF3E-BC50-4068-A3C1-9B8DC1C420F9}"/>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100330</xdr:rowOff>
    </xdr:from>
    <xdr:to>
      <xdr:col>54</xdr:col>
      <xdr:colOff>189865</xdr:colOff>
      <xdr:row>64</xdr:row>
      <xdr:rowOff>33020</xdr:rowOff>
    </xdr:to>
    <xdr:cxnSp macro="">
      <xdr:nvCxnSpPr>
        <xdr:cNvPr id="194" name="直線コネクタ 193">
          <a:extLst>
            <a:ext uri="{FF2B5EF4-FFF2-40B4-BE49-F238E27FC236}">
              <a16:creationId xmlns:a16="http://schemas.microsoft.com/office/drawing/2014/main" id="{C8C0CFC8-D3C9-4F88-BB31-DC4366ACA900}"/>
            </a:ext>
          </a:extLst>
        </xdr:cNvPr>
        <xdr:cNvCxnSpPr/>
      </xdr:nvCxnSpPr>
      <xdr:spPr>
        <a:xfrm flipV="1">
          <a:off x="10476865" y="9701530"/>
          <a:ext cx="0" cy="1304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36847</xdr:rowOff>
    </xdr:from>
    <xdr:ext cx="469744" cy="259045"/>
    <xdr:sp macro="" textlink="">
      <xdr:nvSpPr>
        <xdr:cNvPr id="195" name="【体育館・プール】&#10;一人当たり面積最小値テキスト">
          <a:extLst>
            <a:ext uri="{FF2B5EF4-FFF2-40B4-BE49-F238E27FC236}">
              <a16:creationId xmlns:a16="http://schemas.microsoft.com/office/drawing/2014/main" id="{18132025-F967-4BF7-B6A2-CC597507B87C}"/>
            </a:ext>
          </a:extLst>
        </xdr:cNvPr>
        <xdr:cNvSpPr txBox="1"/>
      </xdr:nvSpPr>
      <xdr:spPr>
        <a:xfrm>
          <a:off x="10515600" y="11009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33020</xdr:rowOff>
    </xdr:from>
    <xdr:to>
      <xdr:col>55</xdr:col>
      <xdr:colOff>88900</xdr:colOff>
      <xdr:row>64</xdr:row>
      <xdr:rowOff>33020</xdr:rowOff>
    </xdr:to>
    <xdr:cxnSp macro="">
      <xdr:nvCxnSpPr>
        <xdr:cNvPr id="196" name="直線コネクタ 195">
          <a:extLst>
            <a:ext uri="{FF2B5EF4-FFF2-40B4-BE49-F238E27FC236}">
              <a16:creationId xmlns:a16="http://schemas.microsoft.com/office/drawing/2014/main" id="{85CCC83E-D5F3-4A7B-A7BD-0BE6F9FCB3E7}"/>
            </a:ext>
          </a:extLst>
        </xdr:cNvPr>
        <xdr:cNvCxnSpPr/>
      </xdr:nvCxnSpPr>
      <xdr:spPr>
        <a:xfrm>
          <a:off x="10388600" y="11005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47007</xdr:rowOff>
    </xdr:from>
    <xdr:ext cx="469744" cy="259045"/>
    <xdr:sp macro="" textlink="">
      <xdr:nvSpPr>
        <xdr:cNvPr id="197" name="【体育館・プール】&#10;一人当たり面積最大値テキスト">
          <a:extLst>
            <a:ext uri="{FF2B5EF4-FFF2-40B4-BE49-F238E27FC236}">
              <a16:creationId xmlns:a16="http://schemas.microsoft.com/office/drawing/2014/main" id="{F4DE5348-75DA-4783-BD4D-AE6A9AA5D4E0}"/>
            </a:ext>
          </a:extLst>
        </xdr:cNvPr>
        <xdr:cNvSpPr txBox="1"/>
      </xdr:nvSpPr>
      <xdr:spPr>
        <a:xfrm>
          <a:off x="10515600" y="9476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100330</xdr:rowOff>
    </xdr:from>
    <xdr:to>
      <xdr:col>55</xdr:col>
      <xdr:colOff>88900</xdr:colOff>
      <xdr:row>56</xdr:row>
      <xdr:rowOff>100330</xdr:rowOff>
    </xdr:to>
    <xdr:cxnSp macro="">
      <xdr:nvCxnSpPr>
        <xdr:cNvPr id="198" name="直線コネクタ 197">
          <a:extLst>
            <a:ext uri="{FF2B5EF4-FFF2-40B4-BE49-F238E27FC236}">
              <a16:creationId xmlns:a16="http://schemas.microsoft.com/office/drawing/2014/main" id="{38A70952-D706-4DA3-B733-5A496C6F6E00}"/>
            </a:ext>
          </a:extLst>
        </xdr:cNvPr>
        <xdr:cNvCxnSpPr/>
      </xdr:nvCxnSpPr>
      <xdr:spPr>
        <a:xfrm>
          <a:off x="10388600" y="9701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13987</xdr:rowOff>
    </xdr:from>
    <xdr:ext cx="469744" cy="259045"/>
    <xdr:sp macro="" textlink="">
      <xdr:nvSpPr>
        <xdr:cNvPr id="199" name="【体育館・プール】&#10;一人当たり面積平均値テキスト">
          <a:extLst>
            <a:ext uri="{FF2B5EF4-FFF2-40B4-BE49-F238E27FC236}">
              <a16:creationId xmlns:a16="http://schemas.microsoft.com/office/drawing/2014/main" id="{B72EC369-294F-4578-8D28-7D2D148F572F}"/>
            </a:ext>
          </a:extLst>
        </xdr:cNvPr>
        <xdr:cNvSpPr txBox="1"/>
      </xdr:nvSpPr>
      <xdr:spPr>
        <a:xfrm>
          <a:off x="10515600" y="108153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35560</xdr:rowOff>
    </xdr:from>
    <xdr:to>
      <xdr:col>55</xdr:col>
      <xdr:colOff>50800</xdr:colOff>
      <xdr:row>63</xdr:row>
      <xdr:rowOff>137160</xdr:rowOff>
    </xdr:to>
    <xdr:sp macro="" textlink="">
      <xdr:nvSpPr>
        <xdr:cNvPr id="200" name="フローチャート: 判断 199">
          <a:extLst>
            <a:ext uri="{FF2B5EF4-FFF2-40B4-BE49-F238E27FC236}">
              <a16:creationId xmlns:a16="http://schemas.microsoft.com/office/drawing/2014/main" id="{AEDD33B8-49F7-4C58-8835-340512FA573A}"/>
            </a:ext>
          </a:extLst>
        </xdr:cNvPr>
        <xdr:cNvSpPr/>
      </xdr:nvSpPr>
      <xdr:spPr>
        <a:xfrm>
          <a:off x="10426700" y="10836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34290</xdr:rowOff>
    </xdr:from>
    <xdr:to>
      <xdr:col>50</xdr:col>
      <xdr:colOff>165100</xdr:colOff>
      <xdr:row>63</xdr:row>
      <xdr:rowOff>135890</xdr:rowOff>
    </xdr:to>
    <xdr:sp macro="" textlink="">
      <xdr:nvSpPr>
        <xdr:cNvPr id="201" name="フローチャート: 判断 200">
          <a:extLst>
            <a:ext uri="{FF2B5EF4-FFF2-40B4-BE49-F238E27FC236}">
              <a16:creationId xmlns:a16="http://schemas.microsoft.com/office/drawing/2014/main" id="{7DD9160F-251E-4E54-94B9-F808253E70DB}"/>
            </a:ext>
          </a:extLst>
        </xdr:cNvPr>
        <xdr:cNvSpPr/>
      </xdr:nvSpPr>
      <xdr:spPr>
        <a:xfrm>
          <a:off x="9588500" y="10835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61</xdr:row>
      <xdr:rowOff>152417</xdr:rowOff>
    </xdr:from>
    <xdr:ext cx="469744" cy="259045"/>
    <xdr:sp macro="" textlink="">
      <xdr:nvSpPr>
        <xdr:cNvPr id="202" name="n_1aveValue【体育館・プール】&#10;一人当たり面積">
          <a:extLst>
            <a:ext uri="{FF2B5EF4-FFF2-40B4-BE49-F238E27FC236}">
              <a16:creationId xmlns:a16="http://schemas.microsoft.com/office/drawing/2014/main" id="{B1D3CAC1-C2F1-4A8E-9704-3A15AA8AD4AA}"/>
            </a:ext>
          </a:extLst>
        </xdr:cNvPr>
        <xdr:cNvSpPr txBox="1"/>
      </xdr:nvSpPr>
      <xdr:spPr>
        <a:xfrm>
          <a:off x="9391727" y="1061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63</xdr:row>
      <xdr:rowOff>68580</xdr:rowOff>
    </xdr:from>
    <xdr:to>
      <xdr:col>46</xdr:col>
      <xdr:colOff>38100</xdr:colOff>
      <xdr:row>63</xdr:row>
      <xdr:rowOff>170180</xdr:rowOff>
    </xdr:to>
    <xdr:sp macro="" textlink="">
      <xdr:nvSpPr>
        <xdr:cNvPr id="203" name="フローチャート: 判断 202">
          <a:extLst>
            <a:ext uri="{FF2B5EF4-FFF2-40B4-BE49-F238E27FC236}">
              <a16:creationId xmlns:a16="http://schemas.microsoft.com/office/drawing/2014/main" id="{D1CF64B7-673B-4019-A369-FBFB6F433F5C}"/>
            </a:ext>
          </a:extLst>
        </xdr:cNvPr>
        <xdr:cNvSpPr/>
      </xdr:nvSpPr>
      <xdr:spPr>
        <a:xfrm>
          <a:off x="8699500" y="1086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62</xdr:row>
      <xdr:rowOff>15257</xdr:rowOff>
    </xdr:from>
    <xdr:ext cx="469744" cy="259045"/>
    <xdr:sp macro="" textlink="">
      <xdr:nvSpPr>
        <xdr:cNvPr id="204" name="n_2aveValue【体育館・プール】&#10;一人当たり面積">
          <a:extLst>
            <a:ext uri="{FF2B5EF4-FFF2-40B4-BE49-F238E27FC236}">
              <a16:creationId xmlns:a16="http://schemas.microsoft.com/office/drawing/2014/main" id="{3803F236-D25A-4644-ADD0-A104DA21397C}"/>
            </a:ext>
          </a:extLst>
        </xdr:cNvPr>
        <xdr:cNvSpPr txBox="1"/>
      </xdr:nvSpPr>
      <xdr:spPr>
        <a:xfrm>
          <a:off x="8515427" y="1064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63</xdr:row>
      <xdr:rowOff>87630</xdr:rowOff>
    </xdr:from>
    <xdr:to>
      <xdr:col>41</xdr:col>
      <xdr:colOff>101600</xdr:colOff>
      <xdr:row>64</xdr:row>
      <xdr:rowOff>17780</xdr:rowOff>
    </xdr:to>
    <xdr:sp macro="" textlink="">
      <xdr:nvSpPr>
        <xdr:cNvPr id="205" name="フローチャート: 判断 204">
          <a:extLst>
            <a:ext uri="{FF2B5EF4-FFF2-40B4-BE49-F238E27FC236}">
              <a16:creationId xmlns:a16="http://schemas.microsoft.com/office/drawing/2014/main" id="{078C6EDC-807B-4EDC-A464-07DC2F0D255B}"/>
            </a:ext>
          </a:extLst>
        </xdr:cNvPr>
        <xdr:cNvSpPr/>
      </xdr:nvSpPr>
      <xdr:spPr>
        <a:xfrm>
          <a:off x="78105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62</xdr:row>
      <xdr:rowOff>34307</xdr:rowOff>
    </xdr:from>
    <xdr:ext cx="469744" cy="259045"/>
    <xdr:sp macro="" textlink="">
      <xdr:nvSpPr>
        <xdr:cNvPr id="206" name="n_3aveValue【体育館・プール】&#10;一人当たり面積">
          <a:extLst>
            <a:ext uri="{FF2B5EF4-FFF2-40B4-BE49-F238E27FC236}">
              <a16:creationId xmlns:a16="http://schemas.microsoft.com/office/drawing/2014/main" id="{077234CB-DFB8-46F3-88C2-BBEFA7D27FD1}"/>
            </a:ext>
          </a:extLst>
        </xdr:cNvPr>
        <xdr:cNvSpPr txBox="1"/>
      </xdr:nvSpPr>
      <xdr:spPr>
        <a:xfrm>
          <a:off x="7626427" y="1066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207" name="テキスト ボックス 206">
          <a:extLst>
            <a:ext uri="{FF2B5EF4-FFF2-40B4-BE49-F238E27FC236}">
              <a16:creationId xmlns:a16="http://schemas.microsoft.com/office/drawing/2014/main" id="{4D8FB3E4-8964-4F87-9716-50BD14163516}"/>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8" name="テキスト ボックス 207">
          <a:extLst>
            <a:ext uri="{FF2B5EF4-FFF2-40B4-BE49-F238E27FC236}">
              <a16:creationId xmlns:a16="http://schemas.microsoft.com/office/drawing/2014/main" id="{70F1457E-EAE8-4503-A448-FB1CACADA971}"/>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9" name="テキスト ボックス 208">
          <a:extLst>
            <a:ext uri="{FF2B5EF4-FFF2-40B4-BE49-F238E27FC236}">
              <a16:creationId xmlns:a16="http://schemas.microsoft.com/office/drawing/2014/main" id="{9D95D91F-1356-466E-9F9D-73FE3F71F73A}"/>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0" name="テキスト ボックス 209">
          <a:extLst>
            <a:ext uri="{FF2B5EF4-FFF2-40B4-BE49-F238E27FC236}">
              <a16:creationId xmlns:a16="http://schemas.microsoft.com/office/drawing/2014/main" id="{5430CD12-C72F-48AF-9AF5-10C3D7DE2A7F}"/>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1" name="テキスト ボックス 210">
          <a:extLst>
            <a:ext uri="{FF2B5EF4-FFF2-40B4-BE49-F238E27FC236}">
              <a16:creationId xmlns:a16="http://schemas.microsoft.com/office/drawing/2014/main" id="{32231E58-F108-4C40-8A45-225357F8D7BC}"/>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97790</xdr:rowOff>
    </xdr:from>
    <xdr:to>
      <xdr:col>50</xdr:col>
      <xdr:colOff>165100</xdr:colOff>
      <xdr:row>64</xdr:row>
      <xdr:rowOff>27940</xdr:rowOff>
    </xdr:to>
    <xdr:sp macro="" textlink="">
      <xdr:nvSpPr>
        <xdr:cNvPr id="212" name="楕円 211">
          <a:extLst>
            <a:ext uri="{FF2B5EF4-FFF2-40B4-BE49-F238E27FC236}">
              <a16:creationId xmlns:a16="http://schemas.microsoft.com/office/drawing/2014/main" id="{4863BBF2-D7E6-4D4A-9760-8C3EF930981D}"/>
            </a:ext>
          </a:extLst>
        </xdr:cNvPr>
        <xdr:cNvSpPr/>
      </xdr:nvSpPr>
      <xdr:spPr>
        <a:xfrm>
          <a:off x="9588500" y="1089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99060</xdr:rowOff>
    </xdr:from>
    <xdr:to>
      <xdr:col>46</xdr:col>
      <xdr:colOff>38100</xdr:colOff>
      <xdr:row>64</xdr:row>
      <xdr:rowOff>29210</xdr:rowOff>
    </xdr:to>
    <xdr:sp macro="" textlink="">
      <xdr:nvSpPr>
        <xdr:cNvPr id="213" name="楕円 212">
          <a:extLst>
            <a:ext uri="{FF2B5EF4-FFF2-40B4-BE49-F238E27FC236}">
              <a16:creationId xmlns:a16="http://schemas.microsoft.com/office/drawing/2014/main" id="{CBBF08AC-9FEA-4231-9625-967BAA20AD32}"/>
            </a:ext>
          </a:extLst>
        </xdr:cNvPr>
        <xdr:cNvSpPr/>
      </xdr:nvSpPr>
      <xdr:spPr>
        <a:xfrm>
          <a:off x="8699500" y="10900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148590</xdr:rowOff>
    </xdr:from>
    <xdr:to>
      <xdr:col>50</xdr:col>
      <xdr:colOff>114300</xdr:colOff>
      <xdr:row>63</xdr:row>
      <xdr:rowOff>149860</xdr:rowOff>
    </xdr:to>
    <xdr:cxnSp macro="">
      <xdr:nvCxnSpPr>
        <xdr:cNvPr id="214" name="直線コネクタ 213">
          <a:extLst>
            <a:ext uri="{FF2B5EF4-FFF2-40B4-BE49-F238E27FC236}">
              <a16:creationId xmlns:a16="http://schemas.microsoft.com/office/drawing/2014/main" id="{23BE310E-48F4-4968-9BDF-22C5993B2120}"/>
            </a:ext>
          </a:extLst>
        </xdr:cNvPr>
        <xdr:cNvCxnSpPr/>
      </xdr:nvCxnSpPr>
      <xdr:spPr>
        <a:xfrm flipV="1">
          <a:off x="8750300" y="1094994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64</xdr:row>
      <xdr:rowOff>19067</xdr:rowOff>
    </xdr:from>
    <xdr:ext cx="469744" cy="259045"/>
    <xdr:sp macro="" textlink="">
      <xdr:nvSpPr>
        <xdr:cNvPr id="215" name="n_1mainValue【体育館・プール】&#10;一人当たり面積">
          <a:extLst>
            <a:ext uri="{FF2B5EF4-FFF2-40B4-BE49-F238E27FC236}">
              <a16:creationId xmlns:a16="http://schemas.microsoft.com/office/drawing/2014/main" id="{FDDF9A66-5689-4E39-91DC-4BA0D303FED4}"/>
            </a:ext>
          </a:extLst>
        </xdr:cNvPr>
        <xdr:cNvSpPr txBox="1"/>
      </xdr:nvSpPr>
      <xdr:spPr>
        <a:xfrm>
          <a:off x="9391727" y="1099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20337</xdr:rowOff>
    </xdr:from>
    <xdr:ext cx="469744" cy="259045"/>
    <xdr:sp macro="" textlink="">
      <xdr:nvSpPr>
        <xdr:cNvPr id="216" name="n_2mainValue【体育館・プール】&#10;一人当たり面積">
          <a:extLst>
            <a:ext uri="{FF2B5EF4-FFF2-40B4-BE49-F238E27FC236}">
              <a16:creationId xmlns:a16="http://schemas.microsoft.com/office/drawing/2014/main" id="{1E392598-DD41-4E1D-92FC-5C7E0AD03DB2}"/>
            </a:ext>
          </a:extLst>
        </xdr:cNvPr>
        <xdr:cNvSpPr txBox="1"/>
      </xdr:nvSpPr>
      <xdr:spPr>
        <a:xfrm>
          <a:off x="8515427" y="10993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7" name="正方形/長方形 216">
          <a:extLst>
            <a:ext uri="{FF2B5EF4-FFF2-40B4-BE49-F238E27FC236}">
              <a16:creationId xmlns:a16="http://schemas.microsoft.com/office/drawing/2014/main" id="{3F19C322-6227-4999-8A8D-0BC63B7FD80E}"/>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8" name="正方形/長方形 217">
          <a:extLst>
            <a:ext uri="{FF2B5EF4-FFF2-40B4-BE49-F238E27FC236}">
              <a16:creationId xmlns:a16="http://schemas.microsoft.com/office/drawing/2014/main" id="{C0F4A3D6-2E6E-4ADB-87D5-2679BA0EABA5}"/>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9" name="正方形/長方形 218">
          <a:extLst>
            <a:ext uri="{FF2B5EF4-FFF2-40B4-BE49-F238E27FC236}">
              <a16:creationId xmlns:a16="http://schemas.microsoft.com/office/drawing/2014/main" id="{6A640262-D02A-4DD6-8E69-737CA260ECDA}"/>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0" name="正方形/長方形 219">
          <a:extLst>
            <a:ext uri="{FF2B5EF4-FFF2-40B4-BE49-F238E27FC236}">
              <a16:creationId xmlns:a16="http://schemas.microsoft.com/office/drawing/2014/main" id="{D38561F1-1682-4554-A456-3DB494E04C38}"/>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1" name="正方形/長方形 220">
          <a:extLst>
            <a:ext uri="{FF2B5EF4-FFF2-40B4-BE49-F238E27FC236}">
              <a16:creationId xmlns:a16="http://schemas.microsoft.com/office/drawing/2014/main" id="{CFEB7DB1-4EFA-41D2-B477-E0CB217707E8}"/>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2" name="正方形/長方形 221">
          <a:extLst>
            <a:ext uri="{FF2B5EF4-FFF2-40B4-BE49-F238E27FC236}">
              <a16:creationId xmlns:a16="http://schemas.microsoft.com/office/drawing/2014/main" id="{48CF73F7-1B96-4787-AF51-5B4BA655037F}"/>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3" name="正方形/長方形 222">
          <a:extLst>
            <a:ext uri="{FF2B5EF4-FFF2-40B4-BE49-F238E27FC236}">
              <a16:creationId xmlns:a16="http://schemas.microsoft.com/office/drawing/2014/main" id="{D957A75A-49DE-42ED-A48B-17DC07FA4FFD}"/>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4" name="正方形/長方形 223">
          <a:extLst>
            <a:ext uri="{FF2B5EF4-FFF2-40B4-BE49-F238E27FC236}">
              <a16:creationId xmlns:a16="http://schemas.microsoft.com/office/drawing/2014/main" id="{03AD103E-5C03-4CE3-90F9-4DADC0AD12C8}"/>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5" name="テキスト ボックス 224">
          <a:extLst>
            <a:ext uri="{FF2B5EF4-FFF2-40B4-BE49-F238E27FC236}">
              <a16:creationId xmlns:a16="http://schemas.microsoft.com/office/drawing/2014/main" id="{7BC3659E-0CF2-44C5-9795-2FEAA4368B7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6" name="直線コネクタ 225">
          <a:extLst>
            <a:ext uri="{FF2B5EF4-FFF2-40B4-BE49-F238E27FC236}">
              <a16:creationId xmlns:a16="http://schemas.microsoft.com/office/drawing/2014/main" id="{2925EB03-EFBC-4EFC-9719-9C9A26687BB7}"/>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27" name="テキスト ボックス 226">
          <a:extLst>
            <a:ext uri="{FF2B5EF4-FFF2-40B4-BE49-F238E27FC236}">
              <a16:creationId xmlns:a16="http://schemas.microsoft.com/office/drawing/2014/main" id="{39F52A35-5896-4516-B334-4042E571C9BE}"/>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8" name="直線コネクタ 227">
          <a:extLst>
            <a:ext uri="{FF2B5EF4-FFF2-40B4-BE49-F238E27FC236}">
              <a16:creationId xmlns:a16="http://schemas.microsoft.com/office/drawing/2014/main" id="{EEF7C2F2-935F-4DB5-BACA-8A7A708015D5}"/>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29" name="テキスト ボックス 228">
          <a:extLst>
            <a:ext uri="{FF2B5EF4-FFF2-40B4-BE49-F238E27FC236}">
              <a16:creationId xmlns:a16="http://schemas.microsoft.com/office/drawing/2014/main" id="{58EB4998-B87A-44DD-868B-6CB1F15F6EB9}"/>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0" name="直線コネクタ 229">
          <a:extLst>
            <a:ext uri="{FF2B5EF4-FFF2-40B4-BE49-F238E27FC236}">
              <a16:creationId xmlns:a16="http://schemas.microsoft.com/office/drawing/2014/main" id="{04F17CB9-CDA0-47FA-89E6-F3EFB1783BD4}"/>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1" name="テキスト ボックス 230">
          <a:extLst>
            <a:ext uri="{FF2B5EF4-FFF2-40B4-BE49-F238E27FC236}">
              <a16:creationId xmlns:a16="http://schemas.microsoft.com/office/drawing/2014/main" id="{172824A4-D334-406A-93A5-EB2F213EA639}"/>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2" name="直線コネクタ 231">
          <a:extLst>
            <a:ext uri="{FF2B5EF4-FFF2-40B4-BE49-F238E27FC236}">
              <a16:creationId xmlns:a16="http://schemas.microsoft.com/office/drawing/2014/main" id="{5B7D0539-5426-4A70-878E-CF09B4F3E77E}"/>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3" name="テキスト ボックス 232">
          <a:extLst>
            <a:ext uri="{FF2B5EF4-FFF2-40B4-BE49-F238E27FC236}">
              <a16:creationId xmlns:a16="http://schemas.microsoft.com/office/drawing/2014/main" id="{AC18C19E-6B36-4D64-B0A2-A9BFDFDD3DAC}"/>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34" name="直線コネクタ 233">
          <a:extLst>
            <a:ext uri="{FF2B5EF4-FFF2-40B4-BE49-F238E27FC236}">
              <a16:creationId xmlns:a16="http://schemas.microsoft.com/office/drawing/2014/main" id="{7F3550C8-C423-4E7F-BF00-28DABC9888D5}"/>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35" name="テキスト ボックス 234">
          <a:extLst>
            <a:ext uri="{FF2B5EF4-FFF2-40B4-BE49-F238E27FC236}">
              <a16:creationId xmlns:a16="http://schemas.microsoft.com/office/drawing/2014/main" id="{3AED3D86-4694-4AEF-BD20-2E84CBEA12CD}"/>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6" name="直線コネクタ 235">
          <a:extLst>
            <a:ext uri="{FF2B5EF4-FFF2-40B4-BE49-F238E27FC236}">
              <a16:creationId xmlns:a16="http://schemas.microsoft.com/office/drawing/2014/main" id="{69C324E2-1631-4C39-90A3-D53DD9D7AA0E}"/>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37" name="テキスト ボックス 236">
          <a:extLst>
            <a:ext uri="{FF2B5EF4-FFF2-40B4-BE49-F238E27FC236}">
              <a16:creationId xmlns:a16="http://schemas.microsoft.com/office/drawing/2014/main" id="{BD0992D9-4F82-485C-B8CF-FA6205E07023}"/>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8" name="直線コネクタ 237">
          <a:extLst>
            <a:ext uri="{FF2B5EF4-FFF2-40B4-BE49-F238E27FC236}">
              <a16:creationId xmlns:a16="http://schemas.microsoft.com/office/drawing/2014/main" id="{9497F8DB-6A3F-464B-905A-75D3B02A7AF6}"/>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9" name="テキスト ボックス 238">
          <a:extLst>
            <a:ext uri="{FF2B5EF4-FFF2-40B4-BE49-F238E27FC236}">
              <a16:creationId xmlns:a16="http://schemas.microsoft.com/office/drawing/2014/main" id="{553E7B02-DF5C-4F13-B3F3-657B07F175C7}"/>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0" name="【福祉施設】&#10;有形固定資産減価償却率グラフ枠">
          <a:extLst>
            <a:ext uri="{FF2B5EF4-FFF2-40B4-BE49-F238E27FC236}">
              <a16:creationId xmlns:a16="http://schemas.microsoft.com/office/drawing/2014/main" id="{317D593F-5B56-4C7F-B743-FBDAB7F69CC9}"/>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40005</xdr:rowOff>
    </xdr:from>
    <xdr:to>
      <xdr:col>24</xdr:col>
      <xdr:colOff>62865</xdr:colOff>
      <xdr:row>85</xdr:row>
      <xdr:rowOff>22861</xdr:rowOff>
    </xdr:to>
    <xdr:cxnSp macro="">
      <xdr:nvCxnSpPr>
        <xdr:cNvPr id="241" name="直線コネクタ 240">
          <a:extLst>
            <a:ext uri="{FF2B5EF4-FFF2-40B4-BE49-F238E27FC236}">
              <a16:creationId xmlns:a16="http://schemas.microsoft.com/office/drawing/2014/main" id="{E1D793C8-EB2F-438A-BB6F-A2EBC42979C2}"/>
            </a:ext>
          </a:extLst>
        </xdr:cNvPr>
        <xdr:cNvCxnSpPr/>
      </xdr:nvCxnSpPr>
      <xdr:spPr>
        <a:xfrm flipV="1">
          <a:off x="4634865" y="13584555"/>
          <a:ext cx="0" cy="1011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26688</xdr:rowOff>
    </xdr:from>
    <xdr:ext cx="405111" cy="259045"/>
    <xdr:sp macro="" textlink="">
      <xdr:nvSpPr>
        <xdr:cNvPr id="242" name="【福祉施設】&#10;有形固定資産減価償却率最小値テキスト">
          <a:extLst>
            <a:ext uri="{FF2B5EF4-FFF2-40B4-BE49-F238E27FC236}">
              <a16:creationId xmlns:a16="http://schemas.microsoft.com/office/drawing/2014/main" id="{9D8C5904-FE83-421E-9290-4AE4D9AF2430}"/>
            </a:ext>
          </a:extLst>
        </xdr:cNvPr>
        <xdr:cNvSpPr txBox="1"/>
      </xdr:nvSpPr>
      <xdr:spPr>
        <a:xfrm>
          <a:off x="4673600" y="14599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22861</xdr:rowOff>
    </xdr:from>
    <xdr:to>
      <xdr:col>24</xdr:col>
      <xdr:colOff>152400</xdr:colOff>
      <xdr:row>85</xdr:row>
      <xdr:rowOff>22861</xdr:rowOff>
    </xdr:to>
    <xdr:cxnSp macro="">
      <xdr:nvCxnSpPr>
        <xdr:cNvPr id="243" name="直線コネクタ 242">
          <a:extLst>
            <a:ext uri="{FF2B5EF4-FFF2-40B4-BE49-F238E27FC236}">
              <a16:creationId xmlns:a16="http://schemas.microsoft.com/office/drawing/2014/main" id="{9BB98710-3D84-4391-AE99-2640CC9B9EF0}"/>
            </a:ext>
          </a:extLst>
        </xdr:cNvPr>
        <xdr:cNvCxnSpPr/>
      </xdr:nvCxnSpPr>
      <xdr:spPr>
        <a:xfrm>
          <a:off x="4546600" y="14596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158132</xdr:rowOff>
    </xdr:from>
    <xdr:ext cx="405111" cy="259045"/>
    <xdr:sp macro="" textlink="">
      <xdr:nvSpPr>
        <xdr:cNvPr id="244" name="【福祉施設】&#10;有形固定資産減価償却率最大値テキスト">
          <a:extLst>
            <a:ext uri="{FF2B5EF4-FFF2-40B4-BE49-F238E27FC236}">
              <a16:creationId xmlns:a16="http://schemas.microsoft.com/office/drawing/2014/main" id="{FB9DA421-A21A-434A-93C8-D2F0C11E67AE}"/>
            </a:ext>
          </a:extLst>
        </xdr:cNvPr>
        <xdr:cNvSpPr txBox="1"/>
      </xdr:nvSpPr>
      <xdr:spPr>
        <a:xfrm>
          <a:off x="4673600" y="13359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40005</xdr:rowOff>
    </xdr:from>
    <xdr:to>
      <xdr:col>24</xdr:col>
      <xdr:colOff>152400</xdr:colOff>
      <xdr:row>79</xdr:row>
      <xdr:rowOff>40005</xdr:rowOff>
    </xdr:to>
    <xdr:cxnSp macro="">
      <xdr:nvCxnSpPr>
        <xdr:cNvPr id="245" name="直線コネクタ 244">
          <a:extLst>
            <a:ext uri="{FF2B5EF4-FFF2-40B4-BE49-F238E27FC236}">
              <a16:creationId xmlns:a16="http://schemas.microsoft.com/office/drawing/2014/main" id="{BEA68A02-73CC-4C11-BA31-BF6EC2FE151B}"/>
            </a:ext>
          </a:extLst>
        </xdr:cNvPr>
        <xdr:cNvCxnSpPr/>
      </xdr:nvCxnSpPr>
      <xdr:spPr>
        <a:xfrm>
          <a:off x="4546600" y="1358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120032</xdr:rowOff>
    </xdr:from>
    <xdr:ext cx="405111" cy="259045"/>
    <xdr:sp macro="" textlink="">
      <xdr:nvSpPr>
        <xdr:cNvPr id="246" name="【福祉施設】&#10;有形固定資産減価償却率平均値テキスト">
          <a:extLst>
            <a:ext uri="{FF2B5EF4-FFF2-40B4-BE49-F238E27FC236}">
              <a16:creationId xmlns:a16="http://schemas.microsoft.com/office/drawing/2014/main" id="{466DB1CC-F9ED-4195-B8BE-96283CD00061}"/>
            </a:ext>
          </a:extLst>
        </xdr:cNvPr>
        <xdr:cNvSpPr txBox="1"/>
      </xdr:nvSpPr>
      <xdr:spPr>
        <a:xfrm>
          <a:off x="4673600" y="141789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141605</xdr:rowOff>
    </xdr:from>
    <xdr:to>
      <xdr:col>24</xdr:col>
      <xdr:colOff>114300</xdr:colOff>
      <xdr:row>83</xdr:row>
      <xdr:rowOff>71755</xdr:rowOff>
    </xdr:to>
    <xdr:sp macro="" textlink="">
      <xdr:nvSpPr>
        <xdr:cNvPr id="247" name="フローチャート: 判断 246">
          <a:extLst>
            <a:ext uri="{FF2B5EF4-FFF2-40B4-BE49-F238E27FC236}">
              <a16:creationId xmlns:a16="http://schemas.microsoft.com/office/drawing/2014/main" id="{30D96B72-5245-40BA-B6C0-C44998321AED}"/>
            </a:ext>
          </a:extLst>
        </xdr:cNvPr>
        <xdr:cNvSpPr/>
      </xdr:nvSpPr>
      <xdr:spPr>
        <a:xfrm>
          <a:off x="45847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636</xdr:rowOff>
    </xdr:from>
    <xdr:to>
      <xdr:col>20</xdr:col>
      <xdr:colOff>38100</xdr:colOff>
      <xdr:row>83</xdr:row>
      <xdr:rowOff>102236</xdr:rowOff>
    </xdr:to>
    <xdr:sp macro="" textlink="">
      <xdr:nvSpPr>
        <xdr:cNvPr id="248" name="フローチャート: 判断 247">
          <a:extLst>
            <a:ext uri="{FF2B5EF4-FFF2-40B4-BE49-F238E27FC236}">
              <a16:creationId xmlns:a16="http://schemas.microsoft.com/office/drawing/2014/main" id="{AF09FDF0-5389-4D02-AD51-2539B06C4EFD}"/>
            </a:ext>
          </a:extLst>
        </xdr:cNvPr>
        <xdr:cNvSpPr/>
      </xdr:nvSpPr>
      <xdr:spPr>
        <a:xfrm>
          <a:off x="3746500" y="1423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81</xdr:row>
      <xdr:rowOff>118763</xdr:rowOff>
    </xdr:from>
    <xdr:ext cx="405111" cy="259045"/>
    <xdr:sp macro="" textlink="">
      <xdr:nvSpPr>
        <xdr:cNvPr id="249" name="n_1aveValue【福祉施設】&#10;有形固定資産減価償却率">
          <a:extLst>
            <a:ext uri="{FF2B5EF4-FFF2-40B4-BE49-F238E27FC236}">
              <a16:creationId xmlns:a16="http://schemas.microsoft.com/office/drawing/2014/main" id="{58D315C9-406C-4876-B269-C5DF8CAE213D}"/>
            </a:ext>
          </a:extLst>
        </xdr:cNvPr>
        <xdr:cNvSpPr txBox="1"/>
      </xdr:nvSpPr>
      <xdr:spPr>
        <a:xfrm>
          <a:off x="3582044" y="14006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83</xdr:row>
      <xdr:rowOff>2539</xdr:rowOff>
    </xdr:from>
    <xdr:to>
      <xdr:col>15</xdr:col>
      <xdr:colOff>101600</xdr:colOff>
      <xdr:row>83</xdr:row>
      <xdr:rowOff>104139</xdr:rowOff>
    </xdr:to>
    <xdr:sp macro="" textlink="">
      <xdr:nvSpPr>
        <xdr:cNvPr id="250" name="フローチャート: 判断 249">
          <a:extLst>
            <a:ext uri="{FF2B5EF4-FFF2-40B4-BE49-F238E27FC236}">
              <a16:creationId xmlns:a16="http://schemas.microsoft.com/office/drawing/2014/main" id="{F4C32720-66F0-42C3-A7F1-8B9CBCD7FCC9}"/>
            </a:ext>
          </a:extLst>
        </xdr:cNvPr>
        <xdr:cNvSpPr/>
      </xdr:nvSpPr>
      <xdr:spPr>
        <a:xfrm>
          <a:off x="2857500" y="1423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81</xdr:row>
      <xdr:rowOff>120666</xdr:rowOff>
    </xdr:from>
    <xdr:ext cx="405111" cy="259045"/>
    <xdr:sp macro="" textlink="">
      <xdr:nvSpPr>
        <xdr:cNvPr id="251" name="n_2aveValue【福祉施設】&#10;有形固定資産減価償却率">
          <a:extLst>
            <a:ext uri="{FF2B5EF4-FFF2-40B4-BE49-F238E27FC236}">
              <a16:creationId xmlns:a16="http://schemas.microsoft.com/office/drawing/2014/main" id="{6855EA34-D855-4354-8A15-6144D4E3AF98}"/>
            </a:ext>
          </a:extLst>
        </xdr:cNvPr>
        <xdr:cNvSpPr txBox="1"/>
      </xdr:nvSpPr>
      <xdr:spPr>
        <a:xfrm>
          <a:off x="2705744" y="14008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83</xdr:row>
      <xdr:rowOff>19686</xdr:rowOff>
    </xdr:from>
    <xdr:to>
      <xdr:col>10</xdr:col>
      <xdr:colOff>165100</xdr:colOff>
      <xdr:row>83</xdr:row>
      <xdr:rowOff>121286</xdr:rowOff>
    </xdr:to>
    <xdr:sp macro="" textlink="">
      <xdr:nvSpPr>
        <xdr:cNvPr id="252" name="フローチャート: 判断 251">
          <a:extLst>
            <a:ext uri="{FF2B5EF4-FFF2-40B4-BE49-F238E27FC236}">
              <a16:creationId xmlns:a16="http://schemas.microsoft.com/office/drawing/2014/main" id="{96E17435-4D0C-41EA-BC62-221B7DB750E6}"/>
            </a:ext>
          </a:extLst>
        </xdr:cNvPr>
        <xdr:cNvSpPr/>
      </xdr:nvSpPr>
      <xdr:spPr>
        <a:xfrm>
          <a:off x="1968500" y="14250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81</xdr:row>
      <xdr:rowOff>137813</xdr:rowOff>
    </xdr:from>
    <xdr:ext cx="405111" cy="259045"/>
    <xdr:sp macro="" textlink="">
      <xdr:nvSpPr>
        <xdr:cNvPr id="253" name="n_3aveValue【福祉施設】&#10;有形固定資産減価償却率">
          <a:extLst>
            <a:ext uri="{FF2B5EF4-FFF2-40B4-BE49-F238E27FC236}">
              <a16:creationId xmlns:a16="http://schemas.microsoft.com/office/drawing/2014/main" id="{754B31A6-30EF-45C5-B0F3-192DCA867802}"/>
            </a:ext>
          </a:extLst>
        </xdr:cNvPr>
        <xdr:cNvSpPr txBox="1"/>
      </xdr:nvSpPr>
      <xdr:spPr>
        <a:xfrm>
          <a:off x="1816744" y="14025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1119B1BD-8121-49C2-A274-809631CCCB7A}"/>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569EDBD5-2494-492E-9677-B1C26B36DD01}"/>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3E80DFB8-F5BC-4943-95F2-23555B038273}"/>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0873D562-F104-43D5-B25C-B5E0B1859BEA}"/>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A59741B6-78A7-4CD9-A190-4F4E946EB953}"/>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80645</xdr:rowOff>
    </xdr:from>
    <xdr:to>
      <xdr:col>20</xdr:col>
      <xdr:colOff>38100</xdr:colOff>
      <xdr:row>84</xdr:row>
      <xdr:rowOff>10795</xdr:rowOff>
    </xdr:to>
    <xdr:sp macro="" textlink="">
      <xdr:nvSpPr>
        <xdr:cNvPr id="259" name="楕円 258">
          <a:extLst>
            <a:ext uri="{FF2B5EF4-FFF2-40B4-BE49-F238E27FC236}">
              <a16:creationId xmlns:a16="http://schemas.microsoft.com/office/drawing/2014/main" id="{75FC068A-82CF-45E5-8668-A338DDF878A5}"/>
            </a:ext>
          </a:extLst>
        </xdr:cNvPr>
        <xdr:cNvSpPr/>
      </xdr:nvSpPr>
      <xdr:spPr>
        <a:xfrm>
          <a:off x="3746500" y="1431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113030</xdr:rowOff>
    </xdr:from>
    <xdr:to>
      <xdr:col>15</xdr:col>
      <xdr:colOff>101600</xdr:colOff>
      <xdr:row>84</xdr:row>
      <xdr:rowOff>43180</xdr:rowOff>
    </xdr:to>
    <xdr:sp macro="" textlink="">
      <xdr:nvSpPr>
        <xdr:cNvPr id="260" name="楕円 259">
          <a:extLst>
            <a:ext uri="{FF2B5EF4-FFF2-40B4-BE49-F238E27FC236}">
              <a16:creationId xmlns:a16="http://schemas.microsoft.com/office/drawing/2014/main" id="{22D91EB8-E8A7-4E30-868E-3C34F7D7EC57}"/>
            </a:ext>
          </a:extLst>
        </xdr:cNvPr>
        <xdr:cNvSpPr/>
      </xdr:nvSpPr>
      <xdr:spPr>
        <a:xfrm>
          <a:off x="2857500" y="143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131445</xdr:rowOff>
    </xdr:from>
    <xdr:to>
      <xdr:col>19</xdr:col>
      <xdr:colOff>177800</xdr:colOff>
      <xdr:row>83</xdr:row>
      <xdr:rowOff>163830</xdr:rowOff>
    </xdr:to>
    <xdr:cxnSp macro="">
      <xdr:nvCxnSpPr>
        <xdr:cNvPr id="261" name="直線コネクタ 260">
          <a:extLst>
            <a:ext uri="{FF2B5EF4-FFF2-40B4-BE49-F238E27FC236}">
              <a16:creationId xmlns:a16="http://schemas.microsoft.com/office/drawing/2014/main" id="{C47EF4E4-C1A5-40AF-B446-28BE5575AC54}"/>
            </a:ext>
          </a:extLst>
        </xdr:cNvPr>
        <xdr:cNvCxnSpPr/>
      </xdr:nvCxnSpPr>
      <xdr:spPr>
        <a:xfrm flipV="1">
          <a:off x="2908300" y="1436179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84</xdr:row>
      <xdr:rowOff>1922</xdr:rowOff>
    </xdr:from>
    <xdr:ext cx="405111" cy="259045"/>
    <xdr:sp macro="" textlink="">
      <xdr:nvSpPr>
        <xdr:cNvPr id="262" name="n_1mainValue【福祉施設】&#10;有形固定資産減価償却率">
          <a:extLst>
            <a:ext uri="{FF2B5EF4-FFF2-40B4-BE49-F238E27FC236}">
              <a16:creationId xmlns:a16="http://schemas.microsoft.com/office/drawing/2014/main" id="{DB812E35-BE7D-4A9E-B759-BE122EA3FA1E}"/>
            </a:ext>
          </a:extLst>
        </xdr:cNvPr>
        <xdr:cNvSpPr txBox="1"/>
      </xdr:nvSpPr>
      <xdr:spPr>
        <a:xfrm>
          <a:off x="3582044" y="1440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34307</xdr:rowOff>
    </xdr:from>
    <xdr:ext cx="405111" cy="259045"/>
    <xdr:sp macro="" textlink="">
      <xdr:nvSpPr>
        <xdr:cNvPr id="263" name="n_2mainValue【福祉施設】&#10;有形固定資産減価償却率">
          <a:extLst>
            <a:ext uri="{FF2B5EF4-FFF2-40B4-BE49-F238E27FC236}">
              <a16:creationId xmlns:a16="http://schemas.microsoft.com/office/drawing/2014/main" id="{AEB1A242-0165-43DB-9E70-BC8E05E5A496}"/>
            </a:ext>
          </a:extLst>
        </xdr:cNvPr>
        <xdr:cNvSpPr txBox="1"/>
      </xdr:nvSpPr>
      <xdr:spPr>
        <a:xfrm>
          <a:off x="2705744" y="1443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4" name="正方形/長方形 263">
          <a:extLst>
            <a:ext uri="{FF2B5EF4-FFF2-40B4-BE49-F238E27FC236}">
              <a16:creationId xmlns:a16="http://schemas.microsoft.com/office/drawing/2014/main" id="{770B10D6-B61E-4D0C-9989-C272E7256B86}"/>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5" name="正方形/長方形 264">
          <a:extLst>
            <a:ext uri="{FF2B5EF4-FFF2-40B4-BE49-F238E27FC236}">
              <a16:creationId xmlns:a16="http://schemas.microsoft.com/office/drawing/2014/main" id="{47259E61-41FD-4147-B71F-FD65C15F0AF9}"/>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6" name="正方形/長方形 265">
          <a:extLst>
            <a:ext uri="{FF2B5EF4-FFF2-40B4-BE49-F238E27FC236}">
              <a16:creationId xmlns:a16="http://schemas.microsoft.com/office/drawing/2014/main" id="{C9F336A0-3D43-4C16-808C-0733FE3F5D48}"/>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7" name="正方形/長方形 266">
          <a:extLst>
            <a:ext uri="{FF2B5EF4-FFF2-40B4-BE49-F238E27FC236}">
              <a16:creationId xmlns:a16="http://schemas.microsoft.com/office/drawing/2014/main" id="{7A34C19B-22C3-4D97-882E-A1824D81B69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8" name="正方形/長方形 267">
          <a:extLst>
            <a:ext uri="{FF2B5EF4-FFF2-40B4-BE49-F238E27FC236}">
              <a16:creationId xmlns:a16="http://schemas.microsoft.com/office/drawing/2014/main" id="{8CB1C387-FBC6-4C85-8BED-EF13734D689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9" name="正方形/長方形 268">
          <a:extLst>
            <a:ext uri="{FF2B5EF4-FFF2-40B4-BE49-F238E27FC236}">
              <a16:creationId xmlns:a16="http://schemas.microsoft.com/office/drawing/2014/main" id="{78BB1F6B-9774-4AE1-B410-36821C03253B}"/>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0" name="正方形/長方形 269">
          <a:extLst>
            <a:ext uri="{FF2B5EF4-FFF2-40B4-BE49-F238E27FC236}">
              <a16:creationId xmlns:a16="http://schemas.microsoft.com/office/drawing/2014/main" id="{97E220CA-547B-453C-98F8-520DE7393132}"/>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1" name="正方形/長方形 270">
          <a:extLst>
            <a:ext uri="{FF2B5EF4-FFF2-40B4-BE49-F238E27FC236}">
              <a16:creationId xmlns:a16="http://schemas.microsoft.com/office/drawing/2014/main" id="{E31DDBF3-9092-488F-B686-CB425FB801AD}"/>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2" name="テキスト ボックス 271">
          <a:extLst>
            <a:ext uri="{FF2B5EF4-FFF2-40B4-BE49-F238E27FC236}">
              <a16:creationId xmlns:a16="http://schemas.microsoft.com/office/drawing/2014/main" id="{9C841694-1C67-46C6-8E48-1D0D34D773BE}"/>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3" name="直線コネクタ 272">
          <a:extLst>
            <a:ext uri="{FF2B5EF4-FFF2-40B4-BE49-F238E27FC236}">
              <a16:creationId xmlns:a16="http://schemas.microsoft.com/office/drawing/2014/main" id="{FD08F9AA-CB88-4D4E-8923-EFF6D3C3EFA9}"/>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74" name="直線コネクタ 273">
          <a:extLst>
            <a:ext uri="{FF2B5EF4-FFF2-40B4-BE49-F238E27FC236}">
              <a16:creationId xmlns:a16="http://schemas.microsoft.com/office/drawing/2014/main" id="{405AA303-08E9-49EB-9947-C0142E3EC688}"/>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75" name="テキスト ボックス 274">
          <a:extLst>
            <a:ext uri="{FF2B5EF4-FFF2-40B4-BE49-F238E27FC236}">
              <a16:creationId xmlns:a16="http://schemas.microsoft.com/office/drawing/2014/main" id="{C3D1A9A2-7DE1-4BD8-BF01-A9A09BA94A2F}"/>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76" name="直線コネクタ 275">
          <a:extLst>
            <a:ext uri="{FF2B5EF4-FFF2-40B4-BE49-F238E27FC236}">
              <a16:creationId xmlns:a16="http://schemas.microsoft.com/office/drawing/2014/main" id="{B7ECD132-7DD1-4820-B178-FAB9C92461E3}"/>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77" name="テキスト ボックス 276">
          <a:extLst>
            <a:ext uri="{FF2B5EF4-FFF2-40B4-BE49-F238E27FC236}">
              <a16:creationId xmlns:a16="http://schemas.microsoft.com/office/drawing/2014/main" id="{59E2DA43-CB0D-42E7-8223-ACB93AF3EF5D}"/>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78" name="直線コネクタ 277">
          <a:extLst>
            <a:ext uri="{FF2B5EF4-FFF2-40B4-BE49-F238E27FC236}">
              <a16:creationId xmlns:a16="http://schemas.microsoft.com/office/drawing/2014/main" id="{8C6E9C74-C708-48F1-B0AE-B4AE5E3E980A}"/>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79" name="テキスト ボックス 278">
          <a:extLst>
            <a:ext uri="{FF2B5EF4-FFF2-40B4-BE49-F238E27FC236}">
              <a16:creationId xmlns:a16="http://schemas.microsoft.com/office/drawing/2014/main" id="{2AE6C2B9-D9CA-442A-8418-697AE190E50E}"/>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80" name="直線コネクタ 279">
          <a:extLst>
            <a:ext uri="{FF2B5EF4-FFF2-40B4-BE49-F238E27FC236}">
              <a16:creationId xmlns:a16="http://schemas.microsoft.com/office/drawing/2014/main" id="{80603796-12ED-4A23-88DC-E86DE0403198}"/>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81" name="テキスト ボックス 280">
          <a:extLst>
            <a:ext uri="{FF2B5EF4-FFF2-40B4-BE49-F238E27FC236}">
              <a16:creationId xmlns:a16="http://schemas.microsoft.com/office/drawing/2014/main" id="{888261CA-B949-4054-8F66-4694077ACDBC}"/>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82" name="直線コネクタ 281">
          <a:extLst>
            <a:ext uri="{FF2B5EF4-FFF2-40B4-BE49-F238E27FC236}">
              <a16:creationId xmlns:a16="http://schemas.microsoft.com/office/drawing/2014/main" id="{3C02668D-3B95-4845-BDD8-DC7AE5F419C5}"/>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83" name="テキスト ボックス 282">
          <a:extLst>
            <a:ext uri="{FF2B5EF4-FFF2-40B4-BE49-F238E27FC236}">
              <a16:creationId xmlns:a16="http://schemas.microsoft.com/office/drawing/2014/main" id="{CBA48761-2327-4048-86D0-BD9416F352C3}"/>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4" name="直線コネクタ 283">
          <a:extLst>
            <a:ext uri="{FF2B5EF4-FFF2-40B4-BE49-F238E27FC236}">
              <a16:creationId xmlns:a16="http://schemas.microsoft.com/office/drawing/2014/main" id="{E4826F60-19E7-4C86-8A79-46256E3EDC66}"/>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85" name="テキスト ボックス 284">
          <a:extLst>
            <a:ext uri="{FF2B5EF4-FFF2-40B4-BE49-F238E27FC236}">
              <a16:creationId xmlns:a16="http://schemas.microsoft.com/office/drawing/2014/main" id="{F74BF933-3157-4A3B-B79E-D334872E8E8A}"/>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6" name="【福祉施設】&#10;一人当たり面積グラフ枠">
          <a:extLst>
            <a:ext uri="{FF2B5EF4-FFF2-40B4-BE49-F238E27FC236}">
              <a16:creationId xmlns:a16="http://schemas.microsoft.com/office/drawing/2014/main" id="{25B8078C-8CA2-4841-A6F6-D4CD4D98B0EF}"/>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0</xdr:rowOff>
    </xdr:from>
    <xdr:to>
      <xdr:col>54</xdr:col>
      <xdr:colOff>189865</xdr:colOff>
      <xdr:row>86</xdr:row>
      <xdr:rowOff>76200</xdr:rowOff>
    </xdr:to>
    <xdr:cxnSp macro="">
      <xdr:nvCxnSpPr>
        <xdr:cNvPr id="287" name="直線コネクタ 286">
          <a:extLst>
            <a:ext uri="{FF2B5EF4-FFF2-40B4-BE49-F238E27FC236}">
              <a16:creationId xmlns:a16="http://schemas.microsoft.com/office/drawing/2014/main" id="{8CA9AB81-CB1C-4A9D-9942-0C9731C83CF4}"/>
            </a:ext>
          </a:extLst>
        </xdr:cNvPr>
        <xdr:cNvCxnSpPr/>
      </xdr:nvCxnSpPr>
      <xdr:spPr>
        <a:xfrm flipV="1">
          <a:off x="10476865" y="133731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80027</xdr:rowOff>
    </xdr:from>
    <xdr:ext cx="469744" cy="259045"/>
    <xdr:sp macro="" textlink="">
      <xdr:nvSpPr>
        <xdr:cNvPr id="288" name="【福祉施設】&#10;一人当たり面積最小値テキスト">
          <a:extLst>
            <a:ext uri="{FF2B5EF4-FFF2-40B4-BE49-F238E27FC236}">
              <a16:creationId xmlns:a16="http://schemas.microsoft.com/office/drawing/2014/main" id="{B8AAE9CA-BB75-47A5-90FC-FC4CC9DD0F76}"/>
            </a:ext>
          </a:extLst>
        </xdr:cNvPr>
        <xdr:cNvSpPr txBox="1"/>
      </xdr:nvSpPr>
      <xdr:spPr>
        <a:xfrm>
          <a:off x="10515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76200</xdr:rowOff>
    </xdr:from>
    <xdr:to>
      <xdr:col>55</xdr:col>
      <xdr:colOff>88900</xdr:colOff>
      <xdr:row>86</xdr:row>
      <xdr:rowOff>76200</xdr:rowOff>
    </xdr:to>
    <xdr:cxnSp macro="">
      <xdr:nvCxnSpPr>
        <xdr:cNvPr id="289" name="直線コネクタ 288">
          <a:extLst>
            <a:ext uri="{FF2B5EF4-FFF2-40B4-BE49-F238E27FC236}">
              <a16:creationId xmlns:a16="http://schemas.microsoft.com/office/drawing/2014/main" id="{5F879E3D-4901-4B3B-905A-817D48CE671A}"/>
            </a:ext>
          </a:extLst>
        </xdr:cNvPr>
        <xdr:cNvCxnSpPr/>
      </xdr:nvCxnSpPr>
      <xdr:spPr>
        <a:xfrm>
          <a:off x="10388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118127</xdr:rowOff>
    </xdr:from>
    <xdr:ext cx="469744" cy="259045"/>
    <xdr:sp macro="" textlink="">
      <xdr:nvSpPr>
        <xdr:cNvPr id="290" name="【福祉施設】&#10;一人当たり面積最大値テキスト">
          <a:extLst>
            <a:ext uri="{FF2B5EF4-FFF2-40B4-BE49-F238E27FC236}">
              <a16:creationId xmlns:a16="http://schemas.microsoft.com/office/drawing/2014/main" id="{1458C592-B42B-4BF9-BC36-0F1E435DC300}"/>
            </a:ext>
          </a:extLst>
        </xdr:cNvPr>
        <xdr:cNvSpPr txBox="1"/>
      </xdr:nvSpPr>
      <xdr:spPr>
        <a:xfrm>
          <a:off x="10515600" y="1314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0</xdr:rowOff>
    </xdr:from>
    <xdr:to>
      <xdr:col>55</xdr:col>
      <xdr:colOff>88900</xdr:colOff>
      <xdr:row>78</xdr:row>
      <xdr:rowOff>0</xdr:rowOff>
    </xdr:to>
    <xdr:cxnSp macro="">
      <xdr:nvCxnSpPr>
        <xdr:cNvPr id="291" name="直線コネクタ 290">
          <a:extLst>
            <a:ext uri="{FF2B5EF4-FFF2-40B4-BE49-F238E27FC236}">
              <a16:creationId xmlns:a16="http://schemas.microsoft.com/office/drawing/2014/main" id="{2B9E1A00-CAA3-4E7E-8F3F-8DDA9AA2CCDA}"/>
            </a:ext>
          </a:extLst>
        </xdr:cNvPr>
        <xdr:cNvCxnSpPr/>
      </xdr:nvCxnSpPr>
      <xdr:spPr>
        <a:xfrm>
          <a:off x="10388600" y="1337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160038</xdr:rowOff>
    </xdr:from>
    <xdr:ext cx="469744" cy="259045"/>
    <xdr:sp macro="" textlink="">
      <xdr:nvSpPr>
        <xdr:cNvPr id="292" name="【福祉施設】&#10;一人当たり面積平均値テキスト">
          <a:extLst>
            <a:ext uri="{FF2B5EF4-FFF2-40B4-BE49-F238E27FC236}">
              <a16:creationId xmlns:a16="http://schemas.microsoft.com/office/drawing/2014/main" id="{3EF0F270-062D-4E98-8062-3FD31444C06D}"/>
            </a:ext>
          </a:extLst>
        </xdr:cNvPr>
        <xdr:cNvSpPr txBox="1"/>
      </xdr:nvSpPr>
      <xdr:spPr>
        <a:xfrm>
          <a:off x="10515600" y="14390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10161</xdr:rowOff>
    </xdr:from>
    <xdr:to>
      <xdr:col>55</xdr:col>
      <xdr:colOff>50800</xdr:colOff>
      <xdr:row>84</xdr:row>
      <xdr:rowOff>111761</xdr:rowOff>
    </xdr:to>
    <xdr:sp macro="" textlink="">
      <xdr:nvSpPr>
        <xdr:cNvPr id="293" name="フローチャート: 判断 292">
          <a:extLst>
            <a:ext uri="{FF2B5EF4-FFF2-40B4-BE49-F238E27FC236}">
              <a16:creationId xmlns:a16="http://schemas.microsoft.com/office/drawing/2014/main" id="{75A52519-B276-4757-B209-9033CF43AA26}"/>
            </a:ext>
          </a:extLst>
        </xdr:cNvPr>
        <xdr:cNvSpPr/>
      </xdr:nvSpPr>
      <xdr:spPr>
        <a:xfrm>
          <a:off x="104267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166370</xdr:rowOff>
    </xdr:from>
    <xdr:to>
      <xdr:col>50</xdr:col>
      <xdr:colOff>165100</xdr:colOff>
      <xdr:row>84</xdr:row>
      <xdr:rowOff>96520</xdr:rowOff>
    </xdr:to>
    <xdr:sp macro="" textlink="">
      <xdr:nvSpPr>
        <xdr:cNvPr id="294" name="フローチャート: 判断 293">
          <a:extLst>
            <a:ext uri="{FF2B5EF4-FFF2-40B4-BE49-F238E27FC236}">
              <a16:creationId xmlns:a16="http://schemas.microsoft.com/office/drawing/2014/main" id="{90E140EF-EC0E-4744-9E3F-03E857858527}"/>
            </a:ext>
          </a:extLst>
        </xdr:cNvPr>
        <xdr:cNvSpPr/>
      </xdr:nvSpPr>
      <xdr:spPr>
        <a:xfrm>
          <a:off x="9588500" y="1439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84</xdr:row>
      <xdr:rowOff>87647</xdr:rowOff>
    </xdr:from>
    <xdr:ext cx="469744" cy="259045"/>
    <xdr:sp macro="" textlink="">
      <xdr:nvSpPr>
        <xdr:cNvPr id="295" name="n_1aveValue【福祉施設】&#10;一人当たり面積">
          <a:extLst>
            <a:ext uri="{FF2B5EF4-FFF2-40B4-BE49-F238E27FC236}">
              <a16:creationId xmlns:a16="http://schemas.microsoft.com/office/drawing/2014/main" id="{837C76B4-DC68-427F-A785-B1634BFF667C}"/>
            </a:ext>
          </a:extLst>
        </xdr:cNvPr>
        <xdr:cNvSpPr txBox="1"/>
      </xdr:nvSpPr>
      <xdr:spPr>
        <a:xfrm>
          <a:off x="9391727" y="1448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84</xdr:row>
      <xdr:rowOff>33020</xdr:rowOff>
    </xdr:from>
    <xdr:to>
      <xdr:col>46</xdr:col>
      <xdr:colOff>38100</xdr:colOff>
      <xdr:row>84</xdr:row>
      <xdr:rowOff>134620</xdr:rowOff>
    </xdr:to>
    <xdr:sp macro="" textlink="">
      <xdr:nvSpPr>
        <xdr:cNvPr id="296" name="フローチャート: 判断 295">
          <a:extLst>
            <a:ext uri="{FF2B5EF4-FFF2-40B4-BE49-F238E27FC236}">
              <a16:creationId xmlns:a16="http://schemas.microsoft.com/office/drawing/2014/main" id="{2B3E211B-5E15-46EE-9546-E5D52758B42A}"/>
            </a:ext>
          </a:extLst>
        </xdr:cNvPr>
        <xdr:cNvSpPr/>
      </xdr:nvSpPr>
      <xdr:spPr>
        <a:xfrm>
          <a:off x="8699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84</xdr:row>
      <xdr:rowOff>125747</xdr:rowOff>
    </xdr:from>
    <xdr:ext cx="469744" cy="259045"/>
    <xdr:sp macro="" textlink="">
      <xdr:nvSpPr>
        <xdr:cNvPr id="297" name="n_2aveValue【福祉施設】&#10;一人当たり面積">
          <a:extLst>
            <a:ext uri="{FF2B5EF4-FFF2-40B4-BE49-F238E27FC236}">
              <a16:creationId xmlns:a16="http://schemas.microsoft.com/office/drawing/2014/main" id="{A08869FC-7C5A-4352-8560-386A67A54B22}"/>
            </a:ext>
          </a:extLst>
        </xdr:cNvPr>
        <xdr:cNvSpPr txBox="1"/>
      </xdr:nvSpPr>
      <xdr:spPr>
        <a:xfrm>
          <a:off x="8515427" y="1452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84</xdr:row>
      <xdr:rowOff>55880</xdr:rowOff>
    </xdr:from>
    <xdr:to>
      <xdr:col>41</xdr:col>
      <xdr:colOff>101600</xdr:colOff>
      <xdr:row>84</xdr:row>
      <xdr:rowOff>157480</xdr:rowOff>
    </xdr:to>
    <xdr:sp macro="" textlink="">
      <xdr:nvSpPr>
        <xdr:cNvPr id="298" name="フローチャート: 判断 297">
          <a:extLst>
            <a:ext uri="{FF2B5EF4-FFF2-40B4-BE49-F238E27FC236}">
              <a16:creationId xmlns:a16="http://schemas.microsoft.com/office/drawing/2014/main" id="{64701829-F2A2-4585-9C5A-9A469F021098}"/>
            </a:ext>
          </a:extLst>
        </xdr:cNvPr>
        <xdr:cNvSpPr/>
      </xdr:nvSpPr>
      <xdr:spPr>
        <a:xfrm>
          <a:off x="7810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83</xdr:row>
      <xdr:rowOff>2557</xdr:rowOff>
    </xdr:from>
    <xdr:ext cx="469744" cy="259045"/>
    <xdr:sp macro="" textlink="">
      <xdr:nvSpPr>
        <xdr:cNvPr id="299" name="n_3aveValue【福祉施設】&#10;一人当たり面積">
          <a:extLst>
            <a:ext uri="{FF2B5EF4-FFF2-40B4-BE49-F238E27FC236}">
              <a16:creationId xmlns:a16="http://schemas.microsoft.com/office/drawing/2014/main" id="{17C49226-C155-4303-9922-7E003363E9F4}"/>
            </a:ext>
          </a:extLst>
        </xdr:cNvPr>
        <xdr:cNvSpPr txBox="1"/>
      </xdr:nvSpPr>
      <xdr:spPr>
        <a:xfrm>
          <a:off x="7626427" y="1423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35EF1DC0-0A5B-4530-88D3-0C5D190E7C33}"/>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21064186-7EC8-4377-8E3F-6E8A0F02583D}"/>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F92C9B50-70C5-438B-BBAF-012CE8AAF4A5}"/>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8D0F9C43-2AC8-4779-BF31-F0264CA77E09}"/>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A99CAEF2-EB7A-495E-A225-5568F4FAF664}"/>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170180</xdr:rowOff>
    </xdr:from>
    <xdr:to>
      <xdr:col>50</xdr:col>
      <xdr:colOff>165100</xdr:colOff>
      <xdr:row>83</xdr:row>
      <xdr:rowOff>100330</xdr:rowOff>
    </xdr:to>
    <xdr:sp macro="" textlink="">
      <xdr:nvSpPr>
        <xdr:cNvPr id="305" name="楕円 304">
          <a:extLst>
            <a:ext uri="{FF2B5EF4-FFF2-40B4-BE49-F238E27FC236}">
              <a16:creationId xmlns:a16="http://schemas.microsoft.com/office/drawing/2014/main" id="{6F82C43D-8A0F-41EF-AB10-167E9C32E519}"/>
            </a:ext>
          </a:extLst>
        </xdr:cNvPr>
        <xdr:cNvSpPr/>
      </xdr:nvSpPr>
      <xdr:spPr>
        <a:xfrm>
          <a:off x="95885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13970</xdr:rowOff>
    </xdr:from>
    <xdr:to>
      <xdr:col>46</xdr:col>
      <xdr:colOff>38100</xdr:colOff>
      <xdr:row>83</xdr:row>
      <xdr:rowOff>115570</xdr:rowOff>
    </xdr:to>
    <xdr:sp macro="" textlink="">
      <xdr:nvSpPr>
        <xdr:cNvPr id="306" name="楕円 305">
          <a:extLst>
            <a:ext uri="{FF2B5EF4-FFF2-40B4-BE49-F238E27FC236}">
              <a16:creationId xmlns:a16="http://schemas.microsoft.com/office/drawing/2014/main" id="{0B760593-90E5-43F6-A2E7-A2BCD0D390A3}"/>
            </a:ext>
          </a:extLst>
        </xdr:cNvPr>
        <xdr:cNvSpPr/>
      </xdr:nvSpPr>
      <xdr:spPr>
        <a:xfrm>
          <a:off x="8699500" y="1424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49530</xdr:rowOff>
    </xdr:from>
    <xdr:to>
      <xdr:col>50</xdr:col>
      <xdr:colOff>114300</xdr:colOff>
      <xdr:row>83</xdr:row>
      <xdr:rowOff>64770</xdr:rowOff>
    </xdr:to>
    <xdr:cxnSp macro="">
      <xdr:nvCxnSpPr>
        <xdr:cNvPr id="307" name="直線コネクタ 306">
          <a:extLst>
            <a:ext uri="{FF2B5EF4-FFF2-40B4-BE49-F238E27FC236}">
              <a16:creationId xmlns:a16="http://schemas.microsoft.com/office/drawing/2014/main" id="{7B13AB60-97A5-47F6-9CE3-4AE91E1C4F5E}"/>
            </a:ext>
          </a:extLst>
        </xdr:cNvPr>
        <xdr:cNvCxnSpPr/>
      </xdr:nvCxnSpPr>
      <xdr:spPr>
        <a:xfrm flipV="1">
          <a:off x="8750300" y="142798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116857</xdr:rowOff>
    </xdr:from>
    <xdr:ext cx="469744" cy="259045"/>
    <xdr:sp macro="" textlink="">
      <xdr:nvSpPr>
        <xdr:cNvPr id="308" name="n_1mainValue【福祉施設】&#10;一人当たり面積">
          <a:extLst>
            <a:ext uri="{FF2B5EF4-FFF2-40B4-BE49-F238E27FC236}">
              <a16:creationId xmlns:a16="http://schemas.microsoft.com/office/drawing/2014/main" id="{69F94BC4-C702-40DF-91F4-F59AFF8EEE2A}"/>
            </a:ext>
          </a:extLst>
        </xdr:cNvPr>
        <xdr:cNvSpPr txBox="1"/>
      </xdr:nvSpPr>
      <xdr:spPr>
        <a:xfrm>
          <a:off x="9391727" y="1400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132097</xdr:rowOff>
    </xdr:from>
    <xdr:ext cx="469744" cy="259045"/>
    <xdr:sp macro="" textlink="">
      <xdr:nvSpPr>
        <xdr:cNvPr id="309" name="n_2mainValue【福祉施設】&#10;一人当たり面積">
          <a:extLst>
            <a:ext uri="{FF2B5EF4-FFF2-40B4-BE49-F238E27FC236}">
              <a16:creationId xmlns:a16="http://schemas.microsoft.com/office/drawing/2014/main" id="{5320195D-BDAE-4F9C-B3E6-344BE2C2DDEA}"/>
            </a:ext>
          </a:extLst>
        </xdr:cNvPr>
        <xdr:cNvSpPr txBox="1"/>
      </xdr:nvSpPr>
      <xdr:spPr>
        <a:xfrm>
          <a:off x="8515427" y="1401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0" name="正方形/長方形 309">
          <a:extLst>
            <a:ext uri="{FF2B5EF4-FFF2-40B4-BE49-F238E27FC236}">
              <a16:creationId xmlns:a16="http://schemas.microsoft.com/office/drawing/2014/main" id="{51F558F1-6C64-4B14-8B0D-48D2F3A49F4E}"/>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1" name="正方形/長方形 310">
          <a:extLst>
            <a:ext uri="{FF2B5EF4-FFF2-40B4-BE49-F238E27FC236}">
              <a16:creationId xmlns:a16="http://schemas.microsoft.com/office/drawing/2014/main" id="{FD34244E-BB15-4AB8-AF12-C68863CEB311}"/>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2" name="正方形/長方形 311">
          <a:extLst>
            <a:ext uri="{FF2B5EF4-FFF2-40B4-BE49-F238E27FC236}">
              <a16:creationId xmlns:a16="http://schemas.microsoft.com/office/drawing/2014/main" id="{BA107C09-7E98-47F3-B219-4598DD37B286}"/>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3" name="正方形/長方形 312">
          <a:extLst>
            <a:ext uri="{FF2B5EF4-FFF2-40B4-BE49-F238E27FC236}">
              <a16:creationId xmlns:a16="http://schemas.microsoft.com/office/drawing/2014/main" id="{E9C04469-6721-4B43-8530-3B6293E7F468}"/>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4" name="正方形/長方形 313">
          <a:extLst>
            <a:ext uri="{FF2B5EF4-FFF2-40B4-BE49-F238E27FC236}">
              <a16:creationId xmlns:a16="http://schemas.microsoft.com/office/drawing/2014/main" id="{BB6FAA47-7419-456C-A132-80CC92F3182A}"/>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15" name="正方形/長方形 314">
          <a:extLst>
            <a:ext uri="{FF2B5EF4-FFF2-40B4-BE49-F238E27FC236}">
              <a16:creationId xmlns:a16="http://schemas.microsoft.com/office/drawing/2014/main" id="{9C338C63-9E61-4804-A615-9128C935997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16" name="正方形/長方形 315">
          <a:extLst>
            <a:ext uri="{FF2B5EF4-FFF2-40B4-BE49-F238E27FC236}">
              <a16:creationId xmlns:a16="http://schemas.microsoft.com/office/drawing/2014/main" id="{BD254726-4DF3-48F3-96E5-C5A387EE8799}"/>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17" name="正方形/長方形 316">
          <a:extLst>
            <a:ext uri="{FF2B5EF4-FFF2-40B4-BE49-F238E27FC236}">
              <a16:creationId xmlns:a16="http://schemas.microsoft.com/office/drawing/2014/main" id="{A6D13107-581B-4677-B6A6-8EE8C93F0133}"/>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18" name="テキスト ボックス 317">
          <a:extLst>
            <a:ext uri="{FF2B5EF4-FFF2-40B4-BE49-F238E27FC236}">
              <a16:creationId xmlns:a16="http://schemas.microsoft.com/office/drawing/2014/main" id="{B52E98FD-5BF9-4794-82E7-B78FF7F7F29D}"/>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19" name="直線コネクタ 318">
          <a:extLst>
            <a:ext uri="{FF2B5EF4-FFF2-40B4-BE49-F238E27FC236}">
              <a16:creationId xmlns:a16="http://schemas.microsoft.com/office/drawing/2014/main" id="{C1CDB95F-98FF-471F-A5EE-5E0DFE870A98}"/>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20" name="直線コネクタ 319">
          <a:extLst>
            <a:ext uri="{FF2B5EF4-FFF2-40B4-BE49-F238E27FC236}">
              <a16:creationId xmlns:a16="http://schemas.microsoft.com/office/drawing/2014/main" id="{4D4F204C-57E0-467F-8F1B-DA28AAC2D751}"/>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21" name="テキスト ボックス 320">
          <a:extLst>
            <a:ext uri="{FF2B5EF4-FFF2-40B4-BE49-F238E27FC236}">
              <a16:creationId xmlns:a16="http://schemas.microsoft.com/office/drawing/2014/main" id="{8D099DFD-D605-4719-96A3-ABECA65CAEE7}"/>
            </a:ext>
          </a:extLst>
        </xdr:cNvPr>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22" name="直線コネクタ 321">
          <a:extLst>
            <a:ext uri="{FF2B5EF4-FFF2-40B4-BE49-F238E27FC236}">
              <a16:creationId xmlns:a16="http://schemas.microsoft.com/office/drawing/2014/main" id="{01EB47DD-53DC-47BE-85C7-A1C27B3AEBC6}"/>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23" name="テキスト ボックス 322">
          <a:extLst>
            <a:ext uri="{FF2B5EF4-FFF2-40B4-BE49-F238E27FC236}">
              <a16:creationId xmlns:a16="http://schemas.microsoft.com/office/drawing/2014/main" id="{DC577A18-2CE6-41B5-8229-D7A78CE63C89}"/>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24" name="直線コネクタ 323">
          <a:extLst>
            <a:ext uri="{FF2B5EF4-FFF2-40B4-BE49-F238E27FC236}">
              <a16:creationId xmlns:a16="http://schemas.microsoft.com/office/drawing/2014/main" id="{AE05C766-4C5B-4E69-9906-17DEEA39C988}"/>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25" name="テキスト ボックス 324">
          <a:extLst>
            <a:ext uri="{FF2B5EF4-FFF2-40B4-BE49-F238E27FC236}">
              <a16:creationId xmlns:a16="http://schemas.microsoft.com/office/drawing/2014/main" id="{9DBD0624-4507-4A1F-8860-AF161F887D7C}"/>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26" name="直線コネクタ 325">
          <a:extLst>
            <a:ext uri="{FF2B5EF4-FFF2-40B4-BE49-F238E27FC236}">
              <a16:creationId xmlns:a16="http://schemas.microsoft.com/office/drawing/2014/main" id="{45C47F34-60DC-40F6-AD0B-69E4FB20108C}"/>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27" name="テキスト ボックス 326">
          <a:extLst>
            <a:ext uri="{FF2B5EF4-FFF2-40B4-BE49-F238E27FC236}">
              <a16:creationId xmlns:a16="http://schemas.microsoft.com/office/drawing/2014/main" id="{214F4BF2-58DE-49D6-880E-D19FF8FA2DBD}"/>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28" name="直線コネクタ 327">
          <a:extLst>
            <a:ext uri="{FF2B5EF4-FFF2-40B4-BE49-F238E27FC236}">
              <a16:creationId xmlns:a16="http://schemas.microsoft.com/office/drawing/2014/main" id="{6D78FA4D-FA45-443C-812E-97348EF70CD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29" name="テキスト ボックス 328">
          <a:extLst>
            <a:ext uri="{FF2B5EF4-FFF2-40B4-BE49-F238E27FC236}">
              <a16:creationId xmlns:a16="http://schemas.microsoft.com/office/drawing/2014/main" id="{05E422D8-7404-470A-B905-5AAA212A6A7E}"/>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30" name="直線コネクタ 329">
          <a:extLst>
            <a:ext uri="{FF2B5EF4-FFF2-40B4-BE49-F238E27FC236}">
              <a16:creationId xmlns:a16="http://schemas.microsoft.com/office/drawing/2014/main" id="{09B14FAF-A460-4801-8345-A05D37219CAF}"/>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31" name="テキスト ボックス 330">
          <a:extLst>
            <a:ext uri="{FF2B5EF4-FFF2-40B4-BE49-F238E27FC236}">
              <a16:creationId xmlns:a16="http://schemas.microsoft.com/office/drawing/2014/main" id="{53AD2DB8-2E1C-4769-9968-2B7231A908C2}"/>
            </a:ext>
          </a:extLst>
        </xdr:cNvPr>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32" name="直線コネクタ 331">
          <a:extLst>
            <a:ext uri="{FF2B5EF4-FFF2-40B4-BE49-F238E27FC236}">
              <a16:creationId xmlns:a16="http://schemas.microsoft.com/office/drawing/2014/main" id="{C91F352F-ED49-4B5E-8F9B-476B71979C0F}"/>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33" name="テキスト ボックス 332">
          <a:extLst>
            <a:ext uri="{FF2B5EF4-FFF2-40B4-BE49-F238E27FC236}">
              <a16:creationId xmlns:a16="http://schemas.microsoft.com/office/drawing/2014/main" id="{0D3107AF-9C11-4C1B-A58F-976697D0C228}"/>
            </a:ext>
          </a:extLst>
        </xdr:cNvPr>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34" name="【市民会館】&#10;有形固定資産減価償却率グラフ枠">
          <a:extLst>
            <a:ext uri="{FF2B5EF4-FFF2-40B4-BE49-F238E27FC236}">
              <a16:creationId xmlns:a16="http://schemas.microsoft.com/office/drawing/2014/main" id="{D6BD36FA-05F0-4B77-BD5B-C186BD627F4F}"/>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169273</xdr:rowOff>
    </xdr:from>
    <xdr:to>
      <xdr:col>24</xdr:col>
      <xdr:colOff>62865</xdr:colOff>
      <xdr:row>108</xdr:row>
      <xdr:rowOff>10886</xdr:rowOff>
    </xdr:to>
    <xdr:cxnSp macro="">
      <xdr:nvCxnSpPr>
        <xdr:cNvPr id="335" name="直線コネクタ 334">
          <a:extLst>
            <a:ext uri="{FF2B5EF4-FFF2-40B4-BE49-F238E27FC236}">
              <a16:creationId xmlns:a16="http://schemas.microsoft.com/office/drawing/2014/main" id="{52FDBBBF-0FBB-4AED-BD52-2236E99D6597}"/>
            </a:ext>
          </a:extLst>
        </xdr:cNvPr>
        <xdr:cNvCxnSpPr/>
      </xdr:nvCxnSpPr>
      <xdr:spPr>
        <a:xfrm flipV="1">
          <a:off x="4634865" y="17142823"/>
          <a:ext cx="0" cy="1384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14713</xdr:rowOff>
    </xdr:from>
    <xdr:ext cx="405111" cy="259045"/>
    <xdr:sp macro="" textlink="">
      <xdr:nvSpPr>
        <xdr:cNvPr id="336" name="【市民会館】&#10;有形固定資産減価償却率最小値テキスト">
          <a:extLst>
            <a:ext uri="{FF2B5EF4-FFF2-40B4-BE49-F238E27FC236}">
              <a16:creationId xmlns:a16="http://schemas.microsoft.com/office/drawing/2014/main" id="{B52F07D1-25DB-46AD-A7CE-9583B6ED647A}"/>
            </a:ext>
          </a:extLst>
        </xdr:cNvPr>
        <xdr:cNvSpPr txBox="1"/>
      </xdr:nvSpPr>
      <xdr:spPr>
        <a:xfrm>
          <a:off x="4673600" y="1853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10886</xdr:rowOff>
    </xdr:from>
    <xdr:to>
      <xdr:col>24</xdr:col>
      <xdr:colOff>152400</xdr:colOff>
      <xdr:row>108</xdr:row>
      <xdr:rowOff>10886</xdr:rowOff>
    </xdr:to>
    <xdr:cxnSp macro="">
      <xdr:nvCxnSpPr>
        <xdr:cNvPr id="337" name="直線コネクタ 336">
          <a:extLst>
            <a:ext uri="{FF2B5EF4-FFF2-40B4-BE49-F238E27FC236}">
              <a16:creationId xmlns:a16="http://schemas.microsoft.com/office/drawing/2014/main" id="{84F1080E-39E3-4DF8-9E79-79786BD54C3F}"/>
            </a:ext>
          </a:extLst>
        </xdr:cNvPr>
        <xdr:cNvCxnSpPr/>
      </xdr:nvCxnSpPr>
      <xdr:spPr>
        <a:xfrm>
          <a:off x="4546600" y="1852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115950</xdr:rowOff>
    </xdr:from>
    <xdr:ext cx="405111" cy="259045"/>
    <xdr:sp macro="" textlink="">
      <xdr:nvSpPr>
        <xdr:cNvPr id="338" name="【市民会館】&#10;有形固定資産減価償却率最大値テキスト">
          <a:extLst>
            <a:ext uri="{FF2B5EF4-FFF2-40B4-BE49-F238E27FC236}">
              <a16:creationId xmlns:a16="http://schemas.microsoft.com/office/drawing/2014/main" id="{AB3F310B-E244-43FF-B2D6-7B7C4ED0BED6}"/>
            </a:ext>
          </a:extLst>
        </xdr:cNvPr>
        <xdr:cNvSpPr txBox="1"/>
      </xdr:nvSpPr>
      <xdr:spPr>
        <a:xfrm>
          <a:off x="4673600" y="16918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169273</xdr:rowOff>
    </xdr:from>
    <xdr:to>
      <xdr:col>24</xdr:col>
      <xdr:colOff>152400</xdr:colOff>
      <xdr:row>99</xdr:row>
      <xdr:rowOff>169273</xdr:rowOff>
    </xdr:to>
    <xdr:cxnSp macro="">
      <xdr:nvCxnSpPr>
        <xdr:cNvPr id="339" name="直線コネクタ 338">
          <a:extLst>
            <a:ext uri="{FF2B5EF4-FFF2-40B4-BE49-F238E27FC236}">
              <a16:creationId xmlns:a16="http://schemas.microsoft.com/office/drawing/2014/main" id="{184D5640-23B8-49D8-95D0-AE207C369007}"/>
            </a:ext>
          </a:extLst>
        </xdr:cNvPr>
        <xdr:cNvCxnSpPr/>
      </xdr:nvCxnSpPr>
      <xdr:spPr>
        <a:xfrm>
          <a:off x="4546600" y="17142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132822</xdr:rowOff>
    </xdr:from>
    <xdr:ext cx="405111" cy="259045"/>
    <xdr:sp macro="" textlink="">
      <xdr:nvSpPr>
        <xdr:cNvPr id="340" name="【市民会館】&#10;有形固定資産減価償却率平均値テキスト">
          <a:extLst>
            <a:ext uri="{FF2B5EF4-FFF2-40B4-BE49-F238E27FC236}">
              <a16:creationId xmlns:a16="http://schemas.microsoft.com/office/drawing/2014/main" id="{5556650E-0A59-4198-9FBD-16994FBD8A2C}"/>
            </a:ext>
          </a:extLst>
        </xdr:cNvPr>
        <xdr:cNvSpPr txBox="1"/>
      </xdr:nvSpPr>
      <xdr:spPr>
        <a:xfrm>
          <a:off x="4673600" y="177921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154395</xdr:rowOff>
    </xdr:from>
    <xdr:to>
      <xdr:col>24</xdr:col>
      <xdr:colOff>114300</xdr:colOff>
      <xdr:row>104</xdr:row>
      <xdr:rowOff>84545</xdr:rowOff>
    </xdr:to>
    <xdr:sp macro="" textlink="">
      <xdr:nvSpPr>
        <xdr:cNvPr id="341" name="フローチャート: 判断 340">
          <a:extLst>
            <a:ext uri="{FF2B5EF4-FFF2-40B4-BE49-F238E27FC236}">
              <a16:creationId xmlns:a16="http://schemas.microsoft.com/office/drawing/2014/main" id="{0A3247D6-A45B-4E62-A03D-BA5C41C65E08}"/>
            </a:ext>
          </a:extLst>
        </xdr:cNvPr>
        <xdr:cNvSpPr/>
      </xdr:nvSpPr>
      <xdr:spPr>
        <a:xfrm>
          <a:off x="4584700" y="1781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23768</xdr:rowOff>
    </xdr:from>
    <xdr:to>
      <xdr:col>20</xdr:col>
      <xdr:colOff>38100</xdr:colOff>
      <xdr:row>104</xdr:row>
      <xdr:rowOff>125368</xdr:rowOff>
    </xdr:to>
    <xdr:sp macro="" textlink="">
      <xdr:nvSpPr>
        <xdr:cNvPr id="342" name="フローチャート: 判断 341">
          <a:extLst>
            <a:ext uri="{FF2B5EF4-FFF2-40B4-BE49-F238E27FC236}">
              <a16:creationId xmlns:a16="http://schemas.microsoft.com/office/drawing/2014/main" id="{720ED9F1-8E00-4F05-BCBA-D82934154C80}"/>
            </a:ext>
          </a:extLst>
        </xdr:cNvPr>
        <xdr:cNvSpPr/>
      </xdr:nvSpPr>
      <xdr:spPr>
        <a:xfrm>
          <a:off x="3746500" y="17854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104</xdr:row>
      <xdr:rowOff>116495</xdr:rowOff>
    </xdr:from>
    <xdr:ext cx="405111" cy="259045"/>
    <xdr:sp macro="" textlink="">
      <xdr:nvSpPr>
        <xdr:cNvPr id="343" name="n_1aveValue【市民会館】&#10;有形固定資産減価償却率">
          <a:extLst>
            <a:ext uri="{FF2B5EF4-FFF2-40B4-BE49-F238E27FC236}">
              <a16:creationId xmlns:a16="http://schemas.microsoft.com/office/drawing/2014/main" id="{91CD9CBD-EC9F-47DE-A536-1D4BFF8C754E}"/>
            </a:ext>
          </a:extLst>
        </xdr:cNvPr>
        <xdr:cNvSpPr txBox="1"/>
      </xdr:nvSpPr>
      <xdr:spPr>
        <a:xfrm>
          <a:off x="3582044" y="17947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104</xdr:row>
      <xdr:rowOff>54792</xdr:rowOff>
    </xdr:from>
    <xdr:to>
      <xdr:col>15</xdr:col>
      <xdr:colOff>101600</xdr:colOff>
      <xdr:row>104</xdr:row>
      <xdr:rowOff>156392</xdr:rowOff>
    </xdr:to>
    <xdr:sp macro="" textlink="">
      <xdr:nvSpPr>
        <xdr:cNvPr id="344" name="フローチャート: 判断 343">
          <a:extLst>
            <a:ext uri="{FF2B5EF4-FFF2-40B4-BE49-F238E27FC236}">
              <a16:creationId xmlns:a16="http://schemas.microsoft.com/office/drawing/2014/main" id="{6E78F7C3-5CE1-4F94-8813-B66C1F301729}"/>
            </a:ext>
          </a:extLst>
        </xdr:cNvPr>
        <xdr:cNvSpPr/>
      </xdr:nvSpPr>
      <xdr:spPr>
        <a:xfrm>
          <a:off x="2857500" y="1788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104</xdr:row>
      <xdr:rowOff>147519</xdr:rowOff>
    </xdr:from>
    <xdr:ext cx="405111" cy="259045"/>
    <xdr:sp macro="" textlink="">
      <xdr:nvSpPr>
        <xdr:cNvPr id="345" name="n_2aveValue【市民会館】&#10;有形固定資産減価償却率">
          <a:extLst>
            <a:ext uri="{FF2B5EF4-FFF2-40B4-BE49-F238E27FC236}">
              <a16:creationId xmlns:a16="http://schemas.microsoft.com/office/drawing/2014/main" id="{0B6C02FF-32E3-4B5D-995D-B215784BBCB5}"/>
            </a:ext>
          </a:extLst>
        </xdr:cNvPr>
        <xdr:cNvSpPr txBox="1"/>
      </xdr:nvSpPr>
      <xdr:spPr>
        <a:xfrm>
          <a:off x="2705744" y="17978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103</xdr:row>
      <xdr:rowOff>160927</xdr:rowOff>
    </xdr:from>
    <xdr:to>
      <xdr:col>10</xdr:col>
      <xdr:colOff>165100</xdr:colOff>
      <xdr:row>104</xdr:row>
      <xdr:rowOff>91077</xdr:rowOff>
    </xdr:to>
    <xdr:sp macro="" textlink="">
      <xdr:nvSpPr>
        <xdr:cNvPr id="346" name="フローチャート: 判断 345">
          <a:extLst>
            <a:ext uri="{FF2B5EF4-FFF2-40B4-BE49-F238E27FC236}">
              <a16:creationId xmlns:a16="http://schemas.microsoft.com/office/drawing/2014/main" id="{08B5C28F-6AFB-443E-ACE0-E7612635F090}"/>
            </a:ext>
          </a:extLst>
        </xdr:cNvPr>
        <xdr:cNvSpPr/>
      </xdr:nvSpPr>
      <xdr:spPr>
        <a:xfrm>
          <a:off x="1968500" y="1782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102</xdr:row>
      <xdr:rowOff>107604</xdr:rowOff>
    </xdr:from>
    <xdr:ext cx="405111" cy="259045"/>
    <xdr:sp macro="" textlink="">
      <xdr:nvSpPr>
        <xdr:cNvPr id="347" name="n_3aveValue【市民会館】&#10;有形固定資産減価償却率">
          <a:extLst>
            <a:ext uri="{FF2B5EF4-FFF2-40B4-BE49-F238E27FC236}">
              <a16:creationId xmlns:a16="http://schemas.microsoft.com/office/drawing/2014/main" id="{2683F51E-B70C-41BE-8565-5E3A560A9FEF}"/>
            </a:ext>
          </a:extLst>
        </xdr:cNvPr>
        <xdr:cNvSpPr txBox="1"/>
      </xdr:nvSpPr>
      <xdr:spPr>
        <a:xfrm>
          <a:off x="1816744" y="1759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348" name="テキスト ボックス 347">
          <a:extLst>
            <a:ext uri="{FF2B5EF4-FFF2-40B4-BE49-F238E27FC236}">
              <a16:creationId xmlns:a16="http://schemas.microsoft.com/office/drawing/2014/main" id="{0543247A-9B79-4F4E-9924-983519F40351}"/>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49" name="テキスト ボックス 348">
          <a:extLst>
            <a:ext uri="{FF2B5EF4-FFF2-40B4-BE49-F238E27FC236}">
              <a16:creationId xmlns:a16="http://schemas.microsoft.com/office/drawing/2014/main" id="{825EF2E5-981D-4095-B9F2-52E948319F67}"/>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50" name="テキスト ボックス 349">
          <a:extLst>
            <a:ext uri="{FF2B5EF4-FFF2-40B4-BE49-F238E27FC236}">
              <a16:creationId xmlns:a16="http://schemas.microsoft.com/office/drawing/2014/main" id="{7C96D91A-67F8-42DF-901A-BBD8BBAF8148}"/>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51" name="テキスト ボックス 350">
          <a:extLst>
            <a:ext uri="{FF2B5EF4-FFF2-40B4-BE49-F238E27FC236}">
              <a16:creationId xmlns:a16="http://schemas.microsoft.com/office/drawing/2014/main" id="{ACBF8BA7-2326-434B-8CCC-9F960104409B}"/>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52" name="テキスト ボックス 351">
          <a:extLst>
            <a:ext uri="{FF2B5EF4-FFF2-40B4-BE49-F238E27FC236}">
              <a16:creationId xmlns:a16="http://schemas.microsoft.com/office/drawing/2014/main" id="{90C395A5-C536-4E14-BF6C-BF76D8292807}"/>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66221</xdr:rowOff>
    </xdr:from>
    <xdr:to>
      <xdr:col>20</xdr:col>
      <xdr:colOff>38100</xdr:colOff>
      <xdr:row>99</xdr:row>
      <xdr:rowOff>167821</xdr:rowOff>
    </xdr:to>
    <xdr:sp macro="" textlink="">
      <xdr:nvSpPr>
        <xdr:cNvPr id="353" name="楕円 352">
          <a:extLst>
            <a:ext uri="{FF2B5EF4-FFF2-40B4-BE49-F238E27FC236}">
              <a16:creationId xmlns:a16="http://schemas.microsoft.com/office/drawing/2014/main" id="{028F4475-1F49-477D-99EB-B77CBEFDA3D9}"/>
            </a:ext>
          </a:extLst>
        </xdr:cNvPr>
        <xdr:cNvSpPr/>
      </xdr:nvSpPr>
      <xdr:spPr>
        <a:xfrm>
          <a:off x="3746500" y="1703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99</xdr:row>
      <xdr:rowOff>66221</xdr:rowOff>
    </xdr:from>
    <xdr:to>
      <xdr:col>15</xdr:col>
      <xdr:colOff>101600</xdr:colOff>
      <xdr:row>99</xdr:row>
      <xdr:rowOff>167821</xdr:rowOff>
    </xdr:to>
    <xdr:sp macro="" textlink="">
      <xdr:nvSpPr>
        <xdr:cNvPr id="354" name="楕円 353">
          <a:extLst>
            <a:ext uri="{FF2B5EF4-FFF2-40B4-BE49-F238E27FC236}">
              <a16:creationId xmlns:a16="http://schemas.microsoft.com/office/drawing/2014/main" id="{87904E95-98C4-433E-BCAD-101936E62819}"/>
            </a:ext>
          </a:extLst>
        </xdr:cNvPr>
        <xdr:cNvSpPr/>
      </xdr:nvSpPr>
      <xdr:spPr>
        <a:xfrm>
          <a:off x="2857500" y="1703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117021</xdr:rowOff>
    </xdr:from>
    <xdr:to>
      <xdr:col>19</xdr:col>
      <xdr:colOff>177800</xdr:colOff>
      <xdr:row>99</xdr:row>
      <xdr:rowOff>117021</xdr:rowOff>
    </xdr:to>
    <xdr:cxnSp macro="">
      <xdr:nvCxnSpPr>
        <xdr:cNvPr id="355" name="直線コネクタ 354">
          <a:extLst>
            <a:ext uri="{FF2B5EF4-FFF2-40B4-BE49-F238E27FC236}">
              <a16:creationId xmlns:a16="http://schemas.microsoft.com/office/drawing/2014/main" id="{1F9A1953-04E6-4D50-B29C-71286CE71401}"/>
            </a:ext>
          </a:extLst>
        </xdr:cNvPr>
        <xdr:cNvCxnSpPr/>
      </xdr:nvCxnSpPr>
      <xdr:spPr>
        <a:xfrm>
          <a:off x="2908300" y="170905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120727</xdr:colOff>
      <xdr:row>98</xdr:row>
      <xdr:rowOff>12898</xdr:rowOff>
    </xdr:from>
    <xdr:ext cx="469744" cy="259045"/>
    <xdr:sp macro="" textlink="">
      <xdr:nvSpPr>
        <xdr:cNvPr id="356" name="n_1mainValue【市民会館】&#10;有形固定資産減価償却率">
          <a:extLst>
            <a:ext uri="{FF2B5EF4-FFF2-40B4-BE49-F238E27FC236}">
              <a16:creationId xmlns:a16="http://schemas.microsoft.com/office/drawing/2014/main" id="{4132D295-D442-42B6-919A-467FCA6A6788}"/>
            </a:ext>
          </a:extLst>
        </xdr:cNvPr>
        <xdr:cNvSpPr txBox="1"/>
      </xdr:nvSpPr>
      <xdr:spPr>
        <a:xfrm>
          <a:off x="3549727" y="16814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98</xdr:row>
      <xdr:rowOff>12898</xdr:rowOff>
    </xdr:from>
    <xdr:ext cx="469744" cy="259045"/>
    <xdr:sp macro="" textlink="">
      <xdr:nvSpPr>
        <xdr:cNvPr id="357" name="n_2mainValue【市民会館】&#10;有形固定資産減価償却率">
          <a:extLst>
            <a:ext uri="{FF2B5EF4-FFF2-40B4-BE49-F238E27FC236}">
              <a16:creationId xmlns:a16="http://schemas.microsoft.com/office/drawing/2014/main" id="{0F548CD4-5191-4DD2-9FC8-B8BCC9837F76}"/>
            </a:ext>
          </a:extLst>
        </xdr:cNvPr>
        <xdr:cNvSpPr txBox="1"/>
      </xdr:nvSpPr>
      <xdr:spPr>
        <a:xfrm>
          <a:off x="2673427" y="16814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58" name="正方形/長方形 357">
          <a:extLst>
            <a:ext uri="{FF2B5EF4-FFF2-40B4-BE49-F238E27FC236}">
              <a16:creationId xmlns:a16="http://schemas.microsoft.com/office/drawing/2014/main" id="{1E540A74-FDB1-45BB-B9AB-261F09369674}"/>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9" name="正方形/長方形 358">
          <a:extLst>
            <a:ext uri="{FF2B5EF4-FFF2-40B4-BE49-F238E27FC236}">
              <a16:creationId xmlns:a16="http://schemas.microsoft.com/office/drawing/2014/main" id="{113E6503-9EAD-479C-BA29-C57809BE5071}"/>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0" name="正方形/長方形 359">
          <a:extLst>
            <a:ext uri="{FF2B5EF4-FFF2-40B4-BE49-F238E27FC236}">
              <a16:creationId xmlns:a16="http://schemas.microsoft.com/office/drawing/2014/main" id="{643BC70F-2A51-485D-8ABA-43E151B9EDF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1" name="正方形/長方形 360">
          <a:extLst>
            <a:ext uri="{FF2B5EF4-FFF2-40B4-BE49-F238E27FC236}">
              <a16:creationId xmlns:a16="http://schemas.microsoft.com/office/drawing/2014/main" id="{B8410A50-736F-43E4-8192-72BACF097464}"/>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2" name="正方形/長方形 361">
          <a:extLst>
            <a:ext uri="{FF2B5EF4-FFF2-40B4-BE49-F238E27FC236}">
              <a16:creationId xmlns:a16="http://schemas.microsoft.com/office/drawing/2014/main" id="{D8C82968-8678-4B48-BF68-48B81449D993}"/>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3" name="正方形/長方形 362">
          <a:extLst>
            <a:ext uri="{FF2B5EF4-FFF2-40B4-BE49-F238E27FC236}">
              <a16:creationId xmlns:a16="http://schemas.microsoft.com/office/drawing/2014/main" id="{B7AFAD67-22BD-4E71-9EA7-969DE87D2FDE}"/>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4" name="正方形/長方形 363">
          <a:extLst>
            <a:ext uri="{FF2B5EF4-FFF2-40B4-BE49-F238E27FC236}">
              <a16:creationId xmlns:a16="http://schemas.microsoft.com/office/drawing/2014/main" id="{44158533-75EF-41EE-99FE-4FD9AFD8A1BE}"/>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5" name="正方形/長方形 364">
          <a:extLst>
            <a:ext uri="{FF2B5EF4-FFF2-40B4-BE49-F238E27FC236}">
              <a16:creationId xmlns:a16="http://schemas.microsoft.com/office/drawing/2014/main" id="{700F8D21-3FDC-4A4F-BBEC-8FBDBE690C23}"/>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66" name="テキスト ボックス 365">
          <a:extLst>
            <a:ext uri="{FF2B5EF4-FFF2-40B4-BE49-F238E27FC236}">
              <a16:creationId xmlns:a16="http://schemas.microsoft.com/office/drawing/2014/main" id="{41A099CE-7565-44D2-BF7F-22A37B5748F8}"/>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67" name="直線コネクタ 366">
          <a:extLst>
            <a:ext uri="{FF2B5EF4-FFF2-40B4-BE49-F238E27FC236}">
              <a16:creationId xmlns:a16="http://schemas.microsoft.com/office/drawing/2014/main" id="{B1120E4D-D102-4283-973E-D9496605E106}"/>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368" name="直線コネクタ 367">
          <a:extLst>
            <a:ext uri="{FF2B5EF4-FFF2-40B4-BE49-F238E27FC236}">
              <a16:creationId xmlns:a16="http://schemas.microsoft.com/office/drawing/2014/main" id="{A79EFC75-6705-4527-9CA8-EB9AEA0652BE}"/>
            </a:ext>
          </a:extLst>
        </xdr:cNvPr>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369" name="テキスト ボックス 368">
          <a:extLst>
            <a:ext uri="{FF2B5EF4-FFF2-40B4-BE49-F238E27FC236}">
              <a16:creationId xmlns:a16="http://schemas.microsoft.com/office/drawing/2014/main" id="{1823FECE-1A6B-43B1-A672-A6ED38A88402}"/>
            </a:ext>
          </a:extLst>
        </xdr:cNvPr>
        <xdr:cNvSpPr txBox="1"/>
      </xdr:nvSpPr>
      <xdr:spPr>
        <a:xfrm>
          <a:off x="6136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70" name="直線コネクタ 369">
          <a:extLst>
            <a:ext uri="{FF2B5EF4-FFF2-40B4-BE49-F238E27FC236}">
              <a16:creationId xmlns:a16="http://schemas.microsoft.com/office/drawing/2014/main" id="{977DD016-3D03-4EA2-BC5C-EAF429A05545}"/>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71" name="テキスト ボックス 370">
          <a:extLst>
            <a:ext uri="{FF2B5EF4-FFF2-40B4-BE49-F238E27FC236}">
              <a16:creationId xmlns:a16="http://schemas.microsoft.com/office/drawing/2014/main" id="{B39235F1-A98B-4CD9-9671-511884EE8BBA}"/>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372" name="直線コネクタ 371">
          <a:extLst>
            <a:ext uri="{FF2B5EF4-FFF2-40B4-BE49-F238E27FC236}">
              <a16:creationId xmlns:a16="http://schemas.microsoft.com/office/drawing/2014/main" id="{17844493-1F43-4455-8BED-C126A249A918}"/>
            </a:ext>
          </a:extLst>
        </xdr:cNvPr>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373" name="テキスト ボックス 372">
          <a:extLst>
            <a:ext uri="{FF2B5EF4-FFF2-40B4-BE49-F238E27FC236}">
              <a16:creationId xmlns:a16="http://schemas.microsoft.com/office/drawing/2014/main" id="{4B4A395A-B48F-47F0-88AC-51B0DDC84639}"/>
            </a:ext>
          </a:extLst>
        </xdr:cNvPr>
        <xdr:cNvSpPr txBox="1"/>
      </xdr:nvSpPr>
      <xdr:spPr>
        <a:xfrm>
          <a:off x="6136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74" name="直線コネクタ 373">
          <a:extLst>
            <a:ext uri="{FF2B5EF4-FFF2-40B4-BE49-F238E27FC236}">
              <a16:creationId xmlns:a16="http://schemas.microsoft.com/office/drawing/2014/main" id="{2EA33763-4D0A-4F26-A6D3-91418EEB1D5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75" name="テキスト ボックス 374">
          <a:extLst>
            <a:ext uri="{FF2B5EF4-FFF2-40B4-BE49-F238E27FC236}">
              <a16:creationId xmlns:a16="http://schemas.microsoft.com/office/drawing/2014/main" id="{F290066F-C6CC-4E31-B093-E76D19BEAEE4}"/>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76" name="【市民会館】&#10;一人当たり面積グラフ枠">
          <a:extLst>
            <a:ext uri="{FF2B5EF4-FFF2-40B4-BE49-F238E27FC236}">
              <a16:creationId xmlns:a16="http://schemas.microsoft.com/office/drawing/2014/main" id="{847E43E4-C8EA-4B14-9CE3-99B39DB5086C}"/>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127636</xdr:rowOff>
    </xdr:from>
    <xdr:to>
      <xdr:col>54</xdr:col>
      <xdr:colOff>189865</xdr:colOff>
      <xdr:row>107</xdr:row>
      <xdr:rowOff>104775</xdr:rowOff>
    </xdr:to>
    <xdr:cxnSp macro="">
      <xdr:nvCxnSpPr>
        <xdr:cNvPr id="377" name="直線コネクタ 376">
          <a:extLst>
            <a:ext uri="{FF2B5EF4-FFF2-40B4-BE49-F238E27FC236}">
              <a16:creationId xmlns:a16="http://schemas.microsoft.com/office/drawing/2014/main" id="{ECDDC08D-EF14-4501-815A-2759A6D3B11F}"/>
            </a:ext>
          </a:extLst>
        </xdr:cNvPr>
        <xdr:cNvCxnSpPr/>
      </xdr:nvCxnSpPr>
      <xdr:spPr>
        <a:xfrm flipV="1">
          <a:off x="10476865" y="17272636"/>
          <a:ext cx="0" cy="1177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108602</xdr:rowOff>
    </xdr:from>
    <xdr:ext cx="469744" cy="259045"/>
    <xdr:sp macro="" textlink="">
      <xdr:nvSpPr>
        <xdr:cNvPr id="378" name="【市民会館】&#10;一人当たり面積最小値テキスト">
          <a:extLst>
            <a:ext uri="{FF2B5EF4-FFF2-40B4-BE49-F238E27FC236}">
              <a16:creationId xmlns:a16="http://schemas.microsoft.com/office/drawing/2014/main" id="{18B66146-2EBA-474D-8A58-91CAA0AA550C}"/>
            </a:ext>
          </a:extLst>
        </xdr:cNvPr>
        <xdr:cNvSpPr txBox="1"/>
      </xdr:nvSpPr>
      <xdr:spPr>
        <a:xfrm>
          <a:off x="10515600" y="18453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104775</xdr:rowOff>
    </xdr:from>
    <xdr:to>
      <xdr:col>55</xdr:col>
      <xdr:colOff>88900</xdr:colOff>
      <xdr:row>107</xdr:row>
      <xdr:rowOff>104775</xdr:rowOff>
    </xdr:to>
    <xdr:cxnSp macro="">
      <xdr:nvCxnSpPr>
        <xdr:cNvPr id="379" name="直線コネクタ 378">
          <a:extLst>
            <a:ext uri="{FF2B5EF4-FFF2-40B4-BE49-F238E27FC236}">
              <a16:creationId xmlns:a16="http://schemas.microsoft.com/office/drawing/2014/main" id="{2E886ADD-3F9D-4185-9E1C-3E7BA1CEEADE}"/>
            </a:ext>
          </a:extLst>
        </xdr:cNvPr>
        <xdr:cNvCxnSpPr/>
      </xdr:nvCxnSpPr>
      <xdr:spPr>
        <a:xfrm>
          <a:off x="10388600" y="1844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74313</xdr:rowOff>
    </xdr:from>
    <xdr:ext cx="469744" cy="259045"/>
    <xdr:sp macro="" textlink="">
      <xdr:nvSpPr>
        <xdr:cNvPr id="380" name="【市民会館】&#10;一人当たり面積最大値テキスト">
          <a:extLst>
            <a:ext uri="{FF2B5EF4-FFF2-40B4-BE49-F238E27FC236}">
              <a16:creationId xmlns:a16="http://schemas.microsoft.com/office/drawing/2014/main" id="{4ECB3E00-1F8A-43A7-AABB-AFAE0F6D12D8}"/>
            </a:ext>
          </a:extLst>
        </xdr:cNvPr>
        <xdr:cNvSpPr txBox="1"/>
      </xdr:nvSpPr>
      <xdr:spPr>
        <a:xfrm>
          <a:off x="10515600" y="17047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127636</xdr:rowOff>
    </xdr:from>
    <xdr:to>
      <xdr:col>55</xdr:col>
      <xdr:colOff>88900</xdr:colOff>
      <xdr:row>100</xdr:row>
      <xdr:rowOff>127636</xdr:rowOff>
    </xdr:to>
    <xdr:cxnSp macro="">
      <xdr:nvCxnSpPr>
        <xdr:cNvPr id="381" name="直線コネクタ 380">
          <a:extLst>
            <a:ext uri="{FF2B5EF4-FFF2-40B4-BE49-F238E27FC236}">
              <a16:creationId xmlns:a16="http://schemas.microsoft.com/office/drawing/2014/main" id="{36EAD78B-B952-4E2C-9B63-E24A55779310}"/>
            </a:ext>
          </a:extLst>
        </xdr:cNvPr>
        <xdr:cNvCxnSpPr/>
      </xdr:nvCxnSpPr>
      <xdr:spPr>
        <a:xfrm>
          <a:off x="10388600" y="17272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158132</xdr:rowOff>
    </xdr:from>
    <xdr:ext cx="469744" cy="259045"/>
    <xdr:sp macro="" textlink="">
      <xdr:nvSpPr>
        <xdr:cNvPr id="382" name="【市民会館】&#10;一人当たり面積平均値テキスト">
          <a:extLst>
            <a:ext uri="{FF2B5EF4-FFF2-40B4-BE49-F238E27FC236}">
              <a16:creationId xmlns:a16="http://schemas.microsoft.com/office/drawing/2014/main" id="{F5A65B50-548E-4F07-A2AC-96925635DB9F}"/>
            </a:ext>
          </a:extLst>
        </xdr:cNvPr>
        <xdr:cNvSpPr txBox="1"/>
      </xdr:nvSpPr>
      <xdr:spPr>
        <a:xfrm>
          <a:off x="10515600" y="179889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8255</xdr:rowOff>
    </xdr:from>
    <xdr:to>
      <xdr:col>55</xdr:col>
      <xdr:colOff>50800</xdr:colOff>
      <xdr:row>105</xdr:row>
      <xdr:rowOff>109855</xdr:rowOff>
    </xdr:to>
    <xdr:sp macro="" textlink="">
      <xdr:nvSpPr>
        <xdr:cNvPr id="383" name="フローチャート: 判断 382">
          <a:extLst>
            <a:ext uri="{FF2B5EF4-FFF2-40B4-BE49-F238E27FC236}">
              <a16:creationId xmlns:a16="http://schemas.microsoft.com/office/drawing/2014/main" id="{149368B9-957A-45D8-B689-DE94AE815723}"/>
            </a:ext>
          </a:extLst>
        </xdr:cNvPr>
        <xdr:cNvSpPr/>
      </xdr:nvSpPr>
      <xdr:spPr>
        <a:xfrm>
          <a:off x="10426700" y="1801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8255</xdr:rowOff>
    </xdr:from>
    <xdr:to>
      <xdr:col>50</xdr:col>
      <xdr:colOff>165100</xdr:colOff>
      <xdr:row>105</xdr:row>
      <xdr:rowOff>109855</xdr:rowOff>
    </xdr:to>
    <xdr:sp macro="" textlink="">
      <xdr:nvSpPr>
        <xdr:cNvPr id="384" name="フローチャート: 判断 383">
          <a:extLst>
            <a:ext uri="{FF2B5EF4-FFF2-40B4-BE49-F238E27FC236}">
              <a16:creationId xmlns:a16="http://schemas.microsoft.com/office/drawing/2014/main" id="{C38FDD2E-56A2-4B4F-AC97-6E265C59D64A}"/>
            </a:ext>
          </a:extLst>
        </xdr:cNvPr>
        <xdr:cNvSpPr/>
      </xdr:nvSpPr>
      <xdr:spPr>
        <a:xfrm>
          <a:off x="9588500" y="1801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103</xdr:row>
      <xdr:rowOff>126382</xdr:rowOff>
    </xdr:from>
    <xdr:ext cx="469744" cy="259045"/>
    <xdr:sp macro="" textlink="">
      <xdr:nvSpPr>
        <xdr:cNvPr id="385" name="n_1aveValue【市民会館】&#10;一人当たり面積">
          <a:extLst>
            <a:ext uri="{FF2B5EF4-FFF2-40B4-BE49-F238E27FC236}">
              <a16:creationId xmlns:a16="http://schemas.microsoft.com/office/drawing/2014/main" id="{F82CDB0A-DAAC-4BE4-8843-42B896DF31DC}"/>
            </a:ext>
          </a:extLst>
        </xdr:cNvPr>
        <xdr:cNvSpPr txBox="1"/>
      </xdr:nvSpPr>
      <xdr:spPr>
        <a:xfrm>
          <a:off x="9391727" y="1778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105</xdr:row>
      <xdr:rowOff>8255</xdr:rowOff>
    </xdr:from>
    <xdr:to>
      <xdr:col>46</xdr:col>
      <xdr:colOff>38100</xdr:colOff>
      <xdr:row>105</xdr:row>
      <xdr:rowOff>109855</xdr:rowOff>
    </xdr:to>
    <xdr:sp macro="" textlink="">
      <xdr:nvSpPr>
        <xdr:cNvPr id="386" name="フローチャート: 判断 385">
          <a:extLst>
            <a:ext uri="{FF2B5EF4-FFF2-40B4-BE49-F238E27FC236}">
              <a16:creationId xmlns:a16="http://schemas.microsoft.com/office/drawing/2014/main" id="{C206002C-366A-44A2-84CC-4250F01F6C5D}"/>
            </a:ext>
          </a:extLst>
        </xdr:cNvPr>
        <xdr:cNvSpPr/>
      </xdr:nvSpPr>
      <xdr:spPr>
        <a:xfrm>
          <a:off x="8699500" y="1801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103</xdr:row>
      <xdr:rowOff>126382</xdr:rowOff>
    </xdr:from>
    <xdr:ext cx="469744" cy="259045"/>
    <xdr:sp macro="" textlink="">
      <xdr:nvSpPr>
        <xdr:cNvPr id="387" name="n_2aveValue【市民会館】&#10;一人当たり面積">
          <a:extLst>
            <a:ext uri="{FF2B5EF4-FFF2-40B4-BE49-F238E27FC236}">
              <a16:creationId xmlns:a16="http://schemas.microsoft.com/office/drawing/2014/main" id="{1ABB9557-B52A-41F6-80D9-E9A07212410C}"/>
            </a:ext>
          </a:extLst>
        </xdr:cNvPr>
        <xdr:cNvSpPr txBox="1"/>
      </xdr:nvSpPr>
      <xdr:spPr>
        <a:xfrm>
          <a:off x="8515427" y="1778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105</xdr:row>
      <xdr:rowOff>19686</xdr:rowOff>
    </xdr:from>
    <xdr:to>
      <xdr:col>41</xdr:col>
      <xdr:colOff>101600</xdr:colOff>
      <xdr:row>105</xdr:row>
      <xdr:rowOff>121286</xdr:rowOff>
    </xdr:to>
    <xdr:sp macro="" textlink="">
      <xdr:nvSpPr>
        <xdr:cNvPr id="388" name="フローチャート: 判断 387">
          <a:extLst>
            <a:ext uri="{FF2B5EF4-FFF2-40B4-BE49-F238E27FC236}">
              <a16:creationId xmlns:a16="http://schemas.microsoft.com/office/drawing/2014/main" id="{20CFFD81-6A9A-427D-B686-AB566DE20665}"/>
            </a:ext>
          </a:extLst>
        </xdr:cNvPr>
        <xdr:cNvSpPr/>
      </xdr:nvSpPr>
      <xdr:spPr>
        <a:xfrm>
          <a:off x="7810500" y="1802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103</xdr:row>
      <xdr:rowOff>137813</xdr:rowOff>
    </xdr:from>
    <xdr:ext cx="469744" cy="259045"/>
    <xdr:sp macro="" textlink="">
      <xdr:nvSpPr>
        <xdr:cNvPr id="389" name="n_3aveValue【市民会館】&#10;一人当たり面積">
          <a:extLst>
            <a:ext uri="{FF2B5EF4-FFF2-40B4-BE49-F238E27FC236}">
              <a16:creationId xmlns:a16="http://schemas.microsoft.com/office/drawing/2014/main" id="{C94A838E-F5A9-4B2C-86B8-EC465D4299EA}"/>
            </a:ext>
          </a:extLst>
        </xdr:cNvPr>
        <xdr:cNvSpPr txBox="1"/>
      </xdr:nvSpPr>
      <xdr:spPr>
        <a:xfrm>
          <a:off x="7626427" y="17797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90" name="テキスト ボックス 389">
          <a:extLst>
            <a:ext uri="{FF2B5EF4-FFF2-40B4-BE49-F238E27FC236}">
              <a16:creationId xmlns:a16="http://schemas.microsoft.com/office/drawing/2014/main" id="{CD8DEBEC-BD44-466B-BF88-237063E87A3B}"/>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91" name="テキスト ボックス 390">
          <a:extLst>
            <a:ext uri="{FF2B5EF4-FFF2-40B4-BE49-F238E27FC236}">
              <a16:creationId xmlns:a16="http://schemas.microsoft.com/office/drawing/2014/main" id="{AE89B211-A13B-4475-93B5-FA559C42DA7E}"/>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92" name="テキスト ボックス 391">
          <a:extLst>
            <a:ext uri="{FF2B5EF4-FFF2-40B4-BE49-F238E27FC236}">
              <a16:creationId xmlns:a16="http://schemas.microsoft.com/office/drawing/2014/main" id="{2741BF17-01B7-41B6-8F7D-23A21566D1B3}"/>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93" name="テキスト ボックス 392">
          <a:extLst>
            <a:ext uri="{FF2B5EF4-FFF2-40B4-BE49-F238E27FC236}">
              <a16:creationId xmlns:a16="http://schemas.microsoft.com/office/drawing/2014/main" id="{81D53C41-266F-400D-BA1A-D769DE47199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94" name="テキスト ボックス 393">
          <a:extLst>
            <a:ext uri="{FF2B5EF4-FFF2-40B4-BE49-F238E27FC236}">
              <a16:creationId xmlns:a16="http://schemas.microsoft.com/office/drawing/2014/main" id="{DFE121E4-D134-4DD0-8267-17363865C003}"/>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122555</xdr:rowOff>
    </xdr:from>
    <xdr:to>
      <xdr:col>50</xdr:col>
      <xdr:colOff>165100</xdr:colOff>
      <xdr:row>107</xdr:row>
      <xdr:rowOff>52705</xdr:rowOff>
    </xdr:to>
    <xdr:sp macro="" textlink="">
      <xdr:nvSpPr>
        <xdr:cNvPr id="395" name="楕円 394">
          <a:extLst>
            <a:ext uri="{FF2B5EF4-FFF2-40B4-BE49-F238E27FC236}">
              <a16:creationId xmlns:a16="http://schemas.microsoft.com/office/drawing/2014/main" id="{A500EF7D-77C2-4F55-8E0A-F00C529C9DF0}"/>
            </a:ext>
          </a:extLst>
        </xdr:cNvPr>
        <xdr:cNvSpPr/>
      </xdr:nvSpPr>
      <xdr:spPr>
        <a:xfrm>
          <a:off x="9588500" y="1829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122555</xdr:rowOff>
    </xdr:from>
    <xdr:to>
      <xdr:col>46</xdr:col>
      <xdr:colOff>38100</xdr:colOff>
      <xdr:row>107</xdr:row>
      <xdr:rowOff>52705</xdr:rowOff>
    </xdr:to>
    <xdr:sp macro="" textlink="">
      <xdr:nvSpPr>
        <xdr:cNvPr id="396" name="楕円 395">
          <a:extLst>
            <a:ext uri="{FF2B5EF4-FFF2-40B4-BE49-F238E27FC236}">
              <a16:creationId xmlns:a16="http://schemas.microsoft.com/office/drawing/2014/main" id="{E19CFC3F-5537-4D0A-A825-FDFBEF0453B8}"/>
            </a:ext>
          </a:extLst>
        </xdr:cNvPr>
        <xdr:cNvSpPr/>
      </xdr:nvSpPr>
      <xdr:spPr>
        <a:xfrm>
          <a:off x="8699500" y="1829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1905</xdr:rowOff>
    </xdr:from>
    <xdr:to>
      <xdr:col>50</xdr:col>
      <xdr:colOff>114300</xdr:colOff>
      <xdr:row>107</xdr:row>
      <xdr:rowOff>1905</xdr:rowOff>
    </xdr:to>
    <xdr:cxnSp macro="">
      <xdr:nvCxnSpPr>
        <xdr:cNvPr id="397" name="直線コネクタ 396">
          <a:extLst>
            <a:ext uri="{FF2B5EF4-FFF2-40B4-BE49-F238E27FC236}">
              <a16:creationId xmlns:a16="http://schemas.microsoft.com/office/drawing/2014/main" id="{3CD87A58-B13B-4C89-92A1-A36164B2C1FF}"/>
            </a:ext>
          </a:extLst>
        </xdr:cNvPr>
        <xdr:cNvCxnSpPr/>
      </xdr:nvCxnSpPr>
      <xdr:spPr>
        <a:xfrm>
          <a:off x="8750300" y="183470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43832</xdr:rowOff>
    </xdr:from>
    <xdr:ext cx="469744" cy="259045"/>
    <xdr:sp macro="" textlink="">
      <xdr:nvSpPr>
        <xdr:cNvPr id="398" name="n_1mainValue【市民会館】&#10;一人当たり面積">
          <a:extLst>
            <a:ext uri="{FF2B5EF4-FFF2-40B4-BE49-F238E27FC236}">
              <a16:creationId xmlns:a16="http://schemas.microsoft.com/office/drawing/2014/main" id="{3FF1DF01-63B3-46A7-A565-380A0F3417EB}"/>
            </a:ext>
          </a:extLst>
        </xdr:cNvPr>
        <xdr:cNvSpPr txBox="1"/>
      </xdr:nvSpPr>
      <xdr:spPr>
        <a:xfrm>
          <a:off x="9391727" y="18388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43832</xdr:rowOff>
    </xdr:from>
    <xdr:ext cx="469744" cy="259045"/>
    <xdr:sp macro="" textlink="">
      <xdr:nvSpPr>
        <xdr:cNvPr id="399" name="n_2mainValue【市民会館】&#10;一人当たり面積">
          <a:extLst>
            <a:ext uri="{FF2B5EF4-FFF2-40B4-BE49-F238E27FC236}">
              <a16:creationId xmlns:a16="http://schemas.microsoft.com/office/drawing/2014/main" id="{A93C9C71-F730-49C4-8C98-A53BBC8D5B06}"/>
            </a:ext>
          </a:extLst>
        </xdr:cNvPr>
        <xdr:cNvSpPr txBox="1"/>
      </xdr:nvSpPr>
      <xdr:spPr>
        <a:xfrm>
          <a:off x="8515427" y="18388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00" name="正方形/長方形 399">
          <a:extLst>
            <a:ext uri="{FF2B5EF4-FFF2-40B4-BE49-F238E27FC236}">
              <a16:creationId xmlns:a16="http://schemas.microsoft.com/office/drawing/2014/main" id="{AEAD1056-D62F-4642-B8C1-C18CFAB8722A}"/>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1" name="正方形/長方形 400">
          <a:extLst>
            <a:ext uri="{FF2B5EF4-FFF2-40B4-BE49-F238E27FC236}">
              <a16:creationId xmlns:a16="http://schemas.microsoft.com/office/drawing/2014/main" id="{2E835977-8DB2-4780-A41E-8E65F5B9820F}"/>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2" name="正方形/長方形 401">
          <a:extLst>
            <a:ext uri="{FF2B5EF4-FFF2-40B4-BE49-F238E27FC236}">
              <a16:creationId xmlns:a16="http://schemas.microsoft.com/office/drawing/2014/main" id="{91A73DF9-1141-47F6-AAA6-3A09176CB214}"/>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3" name="正方形/長方形 402">
          <a:extLst>
            <a:ext uri="{FF2B5EF4-FFF2-40B4-BE49-F238E27FC236}">
              <a16:creationId xmlns:a16="http://schemas.microsoft.com/office/drawing/2014/main" id="{A381154B-300D-47FA-8694-04280EB8D2EC}"/>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4" name="正方形/長方形 403">
          <a:extLst>
            <a:ext uri="{FF2B5EF4-FFF2-40B4-BE49-F238E27FC236}">
              <a16:creationId xmlns:a16="http://schemas.microsoft.com/office/drawing/2014/main" id="{A79580AE-A552-4878-AB46-65D62EE85464}"/>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5" name="正方形/長方形 404">
          <a:extLst>
            <a:ext uri="{FF2B5EF4-FFF2-40B4-BE49-F238E27FC236}">
              <a16:creationId xmlns:a16="http://schemas.microsoft.com/office/drawing/2014/main" id="{FE40316D-28B7-4E88-9D15-79EDCBB16AC9}"/>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6" name="正方形/長方形 405">
          <a:extLst>
            <a:ext uri="{FF2B5EF4-FFF2-40B4-BE49-F238E27FC236}">
              <a16:creationId xmlns:a16="http://schemas.microsoft.com/office/drawing/2014/main" id="{69D41CD1-19D2-4402-849D-493FD6197B55}"/>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7" name="正方形/長方形 406">
          <a:extLst>
            <a:ext uri="{FF2B5EF4-FFF2-40B4-BE49-F238E27FC236}">
              <a16:creationId xmlns:a16="http://schemas.microsoft.com/office/drawing/2014/main" id="{74C1A8F4-F837-4CE8-9377-C82CC4B98944}"/>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8" name="正方形/長方形 407">
          <a:extLst>
            <a:ext uri="{FF2B5EF4-FFF2-40B4-BE49-F238E27FC236}">
              <a16:creationId xmlns:a16="http://schemas.microsoft.com/office/drawing/2014/main" id="{DA8CDC37-52BB-40C4-BB2D-BFA085F7D291}"/>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9" name="正方形/長方形 408">
          <a:extLst>
            <a:ext uri="{FF2B5EF4-FFF2-40B4-BE49-F238E27FC236}">
              <a16:creationId xmlns:a16="http://schemas.microsoft.com/office/drawing/2014/main" id="{58FA2904-1EF8-4370-AC0C-5E1305695318}"/>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0" name="正方形/長方形 409">
          <a:extLst>
            <a:ext uri="{FF2B5EF4-FFF2-40B4-BE49-F238E27FC236}">
              <a16:creationId xmlns:a16="http://schemas.microsoft.com/office/drawing/2014/main" id="{1DEAE80F-317C-4AA3-9531-469334B5513C}"/>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1" name="正方形/長方形 410">
          <a:extLst>
            <a:ext uri="{FF2B5EF4-FFF2-40B4-BE49-F238E27FC236}">
              <a16:creationId xmlns:a16="http://schemas.microsoft.com/office/drawing/2014/main" id="{CCCFDA56-EF65-4655-BA40-D43A68876124}"/>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2" name="正方形/長方形 411">
          <a:extLst>
            <a:ext uri="{FF2B5EF4-FFF2-40B4-BE49-F238E27FC236}">
              <a16:creationId xmlns:a16="http://schemas.microsoft.com/office/drawing/2014/main" id="{26D0FF3C-D8B0-40C0-8955-D7CDF6402716}"/>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3" name="正方形/長方形 412">
          <a:extLst>
            <a:ext uri="{FF2B5EF4-FFF2-40B4-BE49-F238E27FC236}">
              <a16:creationId xmlns:a16="http://schemas.microsoft.com/office/drawing/2014/main" id="{F47E61B3-04A6-49C1-9C66-EBE3A149C884}"/>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4" name="正方形/長方形 413">
          <a:extLst>
            <a:ext uri="{FF2B5EF4-FFF2-40B4-BE49-F238E27FC236}">
              <a16:creationId xmlns:a16="http://schemas.microsoft.com/office/drawing/2014/main" id="{0415B405-72E9-45CE-9027-6181CD906DAF}"/>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5" name="正方形/長方形 414">
          <a:extLst>
            <a:ext uri="{FF2B5EF4-FFF2-40B4-BE49-F238E27FC236}">
              <a16:creationId xmlns:a16="http://schemas.microsoft.com/office/drawing/2014/main" id="{F78FAA59-3053-488A-BC83-EE8AD2635B90}"/>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16" name="正方形/長方形 415">
          <a:extLst>
            <a:ext uri="{FF2B5EF4-FFF2-40B4-BE49-F238E27FC236}">
              <a16:creationId xmlns:a16="http://schemas.microsoft.com/office/drawing/2014/main" id="{FCFE9AF8-18BF-4DE8-B10B-F7DFB2DAFA6A}"/>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7" name="正方形/長方形 416">
          <a:extLst>
            <a:ext uri="{FF2B5EF4-FFF2-40B4-BE49-F238E27FC236}">
              <a16:creationId xmlns:a16="http://schemas.microsoft.com/office/drawing/2014/main" id="{8D012F61-9E3B-4FCC-95E3-FFC127AD231A}"/>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8" name="正方形/長方形 417">
          <a:extLst>
            <a:ext uri="{FF2B5EF4-FFF2-40B4-BE49-F238E27FC236}">
              <a16:creationId xmlns:a16="http://schemas.microsoft.com/office/drawing/2014/main" id="{D437F22D-50DA-4BBA-921A-9B0E9FAA005E}"/>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9" name="正方形/長方形 418">
          <a:extLst>
            <a:ext uri="{FF2B5EF4-FFF2-40B4-BE49-F238E27FC236}">
              <a16:creationId xmlns:a16="http://schemas.microsoft.com/office/drawing/2014/main" id="{914F8BCB-B299-4171-BD2E-1837778AF34E}"/>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20" name="正方形/長方形 419">
          <a:extLst>
            <a:ext uri="{FF2B5EF4-FFF2-40B4-BE49-F238E27FC236}">
              <a16:creationId xmlns:a16="http://schemas.microsoft.com/office/drawing/2014/main" id="{851664FB-D879-43E6-8707-E29857101514}"/>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21" name="正方形/長方形 420">
          <a:extLst>
            <a:ext uri="{FF2B5EF4-FFF2-40B4-BE49-F238E27FC236}">
              <a16:creationId xmlns:a16="http://schemas.microsoft.com/office/drawing/2014/main" id="{93E17626-B0F6-47ED-9F12-C3CD840F5546}"/>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2" name="正方形/長方形 421">
          <a:extLst>
            <a:ext uri="{FF2B5EF4-FFF2-40B4-BE49-F238E27FC236}">
              <a16:creationId xmlns:a16="http://schemas.microsoft.com/office/drawing/2014/main" id="{43C42A03-5E9C-4AD1-B467-1EC8079F8B31}"/>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3" name="正方形/長方形 422">
          <a:extLst>
            <a:ext uri="{FF2B5EF4-FFF2-40B4-BE49-F238E27FC236}">
              <a16:creationId xmlns:a16="http://schemas.microsoft.com/office/drawing/2014/main" id="{5ADF433A-5020-4F7C-948F-62BEAE1B470A}"/>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4" name="テキスト ボックス 423">
          <a:extLst>
            <a:ext uri="{FF2B5EF4-FFF2-40B4-BE49-F238E27FC236}">
              <a16:creationId xmlns:a16="http://schemas.microsoft.com/office/drawing/2014/main" id="{DF2B069B-DBA0-4246-8068-C1DE6CDBB9D1}"/>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5" name="直線コネクタ 424">
          <a:extLst>
            <a:ext uri="{FF2B5EF4-FFF2-40B4-BE49-F238E27FC236}">
              <a16:creationId xmlns:a16="http://schemas.microsoft.com/office/drawing/2014/main" id="{B6DCA0A7-44D9-4432-9692-E95B7E4BDC39}"/>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76200</xdr:rowOff>
    </xdr:from>
    <xdr:to>
      <xdr:col>89</xdr:col>
      <xdr:colOff>177800</xdr:colOff>
      <xdr:row>64</xdr:row>
      <xdr:rowOff>76200</xdr:rowOff>
    </xdr:to>
    <xdr:cxnSp macro="">
      <xdr:nvCxnSpPr>
        <xdr:cNvPr id="426" name="直線コネクタ 425">
          <a:extLst>
            <a:ext uri="{FF2B5EF4-FFF2-40B4-BE49-F238E27FC236}">
              <a16:creationId xmlns:a16="http://schemas.microsoft.com/office/drawing/2014/main" id="{01F41670-BD1D-4513-812F-F6C6D63B0785}"/>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105427</xdr:rowOff>
    </xdr:from>
    <xdr:ext cx="338939" cy="259045"/>
    <xdr:sp macro="" textlink="">
      <xdr:nvSpPr>
        <xdr:cNvPr id="427" name="テキスト ボックス 426">
          <a:extLst>
            <a:ext uri="{FF2B5EF4-FFF2-40B4-BE49-F238E27FC236}">
              <a16:creationId xmlns:a16="http://schemas.microsoft.com/office/drawing/2014/main" id="{06022D18-00BA-4E77-A399-010325AD4B4D}"/>
            </a:ext>
          </a:extLst>
        </xdr:cNvPr>
        <xdr:cNvSpPr txBox="1"/>
      </xdr:nvSpPr>
      <xdr:spPr>
        <a:xfrm>
          <a:off x="12107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8" name="直線コネクタ 427">
          <a:extLst>
            <a:ext uri="{FF2B5EF4-FFF2-40B4-BE49-F238E27FC236}">
              <a16:creationId xmlns:a16="http://schemas.microsoft.com/office/drawing/2014/main" id="{F455B780-6710-4D31-A627-6E772966E2DC}"/>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9" name="テキスト ボックス 428">
          <a:extLst>
            <a:ext uri="{FF2B5EF4-FFF2-40B4-BE49-F238E27FC236}">
              <a16:creationId xmlns:a16="http://schemas.microsoft.com/office/drawing/2014/main" id="{2E3963FA-861F-43C4-AB9F-B984BB160C47}"/>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30" name="直線コネクタ 429">
          <a:extLst>
            <a:ext uri="{FF2B5EF4-FFF2-40B4-BE49-F238E27FC236}">
              <a16:creationId xmlns:a16="http://schemas.microsoft.com/office/drawing/2014/main" id="{B023EA5B-250A-4547-88D2-996468C4EC0C}"/>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31" name="テキスト ボックス 430">
          <a:extLst>
            <a:ext uri="{FF2B5EF4-FFF2-40B4-BE49-F238E27FC236}">
              <a16:creationId xmlns:a16="http://schemas.microsoft.com/office/drawing/2014/main" id="{5862CDD0-F000-4022-8D27-6435E55C2BE4}"/>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32" name="直線コネクタ 431">
          <a:extLst>
            <a:ext uri="{FF2B5EF4-FFF2-40B4-BE49-F238E27FC236}">
              <a16:creationId xmlns:a16="http://schemas.microsoft.com/office/drawing/2014/main" id="{CC26C49A-DC6B-45FC-98C5-CF7604E1261B}"/>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33" name="テキスト ボックス 432">
          <a:extLst>
            <a:ext uri="{FF2B5EF4-FFF2-40B4-BE49-F238E27FC236}">
              <a16:creationId xmlns:a16="http://schemas.microsoft.com/office/drawing/2014/main" id="{9DBEE94E-6D1D-4F37-A4B4-C5522ED95FAA}"/>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4" name="直線コネクタ 433">
          <a:extLst>
            <a:ext uri="{FF2B5EF4-FFF2-40B4-BE49-F238E27FC236}">
              <a16:creationId xmlns:a16="http://schemas.microsoft.com/office/drawing/2014/main" id="{7B143EBB-13E0-4CAB-8578-DA4D47E7FFEE}"/>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35" name="テキスト ボックス 434">
          <a:extLst>
            <a:ext uri="{FF2B5EF4-FFF2-40B4-BE49-F238E27FC236}">
              <a16:creationId xmlns:a16="http://schemas.microsoft.com/office/drawing/2014/main" id="{089B4435-ECD5-4F68-8F38-32FE672A99E6}"/>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6" name="直線コネクタ 435">
          <a:extLst>
            <a:ext uri="{FF2B5EF4-FFF2-40B4-BE49-F238E27FC236}">
              <a16:creationId xmlns:a16="http://schemas.microsoft.com/office/drawing/2014/main" id="{9FE67BAF-4109-476F-A9DC-B2B192DF19E9}"/>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37" name="テキスト ボックス 436">
          <a:extLst>
            <a:ext uri="{FF2B5EF4-FFF2-40B4-BE49-F238E27FC236}">
              <a16:creationId xmlns:a16="http://schemas.microsoft.com/office/drawing/2014/main" id="{811590B1-A18D-473B-8569-D080AA20FCE9}"/>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8" name="【保健センター・保健所】&#10;有形固定資産減価償却率グラフ枠">
          <a:extLst>
            <a:ext uri="{FF2B5EF4-FFF2-40B4-BE49-F238E27FC236}">
              <a16:creationId xmlns:a16="http://schemas.microsoft.com/office/drawing/2014/main" id="{BBBA8301-E70F-4CA3-913A-26CA097B9F8D}"/>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140970</xdr:rowOff>
    </xdr:from>
    <xdr:to>
      <xdr:col>85</xdr:col>
      <xdr:colOff>126364</xdr:colOff>
      <xdr:row>63</xdr:row>
      <xdr:rowOff>150495</xdr:rowOff>
    </xdr:to>
    <xdr:cxnSp macro="">
      <xdr:nvCxnSpPr>
        <xdr:cNvPr id="439" name="直線コネクタ 438">
          <a:extLst>
            <a:ext uri="{FF2B5EF4-FFF2-40B4-BE49-F238E27FC236}">
              <a16:creationId xmlns:a16="http://schemas.microsoft.com/office/drawing/2014/main" id="{ABA0F007-56E6-4A7B-AC7C-738828FDF321}"/>
            </a:ext>
          </a:extLst>
        </xdr:cNvPr>
        <xdr:cNvCxnSpPr/>
      </xdr:nvCxnSpPr>
      <xdr:spPr>
        <a:xfrm flipV="1">
          <a:off x="16318864" y="9742170"/>
          <a:ext cx="0" cy="1209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154322</xdr:rowOff>
    </xdr:from>
    <xdr:ext cx="340478" cy="259045"/>
    <xdr:sp macro="" textlink="">
      <xdr:nvSpPr>
        <xdr:cNvPr id="440" name="【保健センター・保健所】&#10;有形固定資産減価償却率最小値テキスト">
          <a:extLst>
            <a:ext uri="{FF2B5EF4-FFF2-40B4-BE49-F238E27FC236}">
              <a16:creationId xmlns:a16="http://schemas.microsoft.com/office/drawing/2014/main" id="{1339940D-70D3-4247-AB6D-52E8016E34CB}"/>
            </a:ext>
          </a:extLst>
        </xdr:cNvPr>
        <xdr:cNvSpPr txBox="1"/>
      </xdr:nvSpPr>
      <xdr:spPr>
        <a:xfrm>
          <a:off x="16357600" y="1095567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150495</xdr:rowOff>
    </xdr:from>
    <xdr:to>
      <xdr:col>86</xdr:col>
      <xdr:colOff>25400</xdr:colOff>
      <xdr:row>63</xdr:row>
      <xdr:rowOff>150495</xdr:rowOff>
    </xdr:to>
    <xdr:cxnSp macro="">
      <xdr:nvCxnSpPr>
        <xdr:cNvPr id="441" name="直線コネクタ 440">
          <a:extLst>
            <a:ext uri="{FF2B5EF4-FFF2-40B4-BE49-F238E27FC236}">
              <a16:creationId xmlns:a16="http://schemas.microsoft.com/office/drawing/2014/main" id="{4A10D569-0C71-4212-B462-4292753BD318}"/>
            </a:ext>
          </a:extLst>
        </xdr:cNvPr>
        <xdr:cNvCxnSpPr/>
      </xdr:nvCxnSpPr>
      <xdr:spPr>
        <a:xfrm>
          <a:off x="16230600" y="10951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87647</xdr:rowOff>
    </xdr:from>
    <xdr:ext cx="405111" cy="259045"/>
    <xdr:sp macro="" textlink="">
      <xdr:nvSpPr>
        <xdr:cNvPr id="442" name="【保健センター・保健所】&#10;有形固定資産減価償却率最大値テキスト">
          <a:extLst>
            <a:ext uri="{FF2B5EF4-FFF2-40B4-BE49-F238E27FC236}">
              <a16:creationId xmlns:a16="http://schemas.microsoft.com/office/drawing/2014/main" id="{B7386DE0-1708-4FF8-868C-823B03E09B83}"/>
            </a:ext>
          </a:extLst>
        </xdr:cNvPr>
        <xdr:cNvSpPr txBox="1"/>
      </xdr:nvSpPr>
      <xdr:spPr>
        <a:xfrm>
          <a:off x="16357600" y="9517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140970</xdr:rowOff>
    </xdr:from>
    <xdr:to>
      <xdr:col>86</xdr:col>
      <xdr:colOff>25400</xdr:colOff>
      <xdr:row>56</xdr:row>
      <xdr:rowOff>140970</xdr:rowOff>
    </xdr:to>
    <xdr:cxnSp macro="">
      <xdr:nvCxnSpPr>
        <xdr:cNvPr id="443" name="直線コネクタ 442">
          <a:extLst>
            <a:ext uri="{FF2B5EF4-FFF2-40B4-BE49-F238E27FC236}">
              <a16:creationId xmlns:a16="http://schemas.microsoft.com/office/drawing/2014/main" id="{83C558F6-5FDA-45EA-AF02-2C20314603A5}"/>
            </a:ext>
          </a:extLst>
        </xdr:cNvPr>
        <xdr:cNvCxnSpPr/>
      </xdr:nvCxnSpPr>
      <xdr:spPr>
        <a:xfrm>
          <a:off x="16230600" y="974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120032</xdr:rowOff>
    </xdr:from>
    <xdr:ext cx="405111" cy="259045"/>
    <xdr:sp macro="" textlink="">
      <xdr:nvSpPr>
        <xdr:cNvPr id="444" name="【保健センター・保健所】&#10;有形固定資産減価償却率平均値テキスト">
          <a:extLst>
            <a:ext uri="{FF2B5EF4-FFF2-40B4-BE49-F238E27FC236}">
              <a16:creationId xmlns:a16="http://schemas.microsoft.com/office/drawing/2014/main" id="{0A1809E3-C379-41D8-AEE9-FE60223A377E}"/>
            </a:ext>
          </a:extLst>
        </xdr:cNvPr>
        <xdr:cNvSpPr txBox="1"/>
      </xdr:nvSpPr>
      <xdr:spPr>
        <a:xfrm>
          <a:off x="16357600" y="102355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141605</xdr:rowOff>
    </xdr:from>
    <xdr:to>
      <xdr:col>85</xdr:col>
      <xdr:colOff>177800</xdr:colOff>
      <xdr:row>60</xdr:row>
      <xdr:rowOff>71755</xdr:rowOff>
    </xdr:to>
    <xdr:sp macro="" textlink="">
      <xdr:nvSpPr>
        <xdr:cNvPr id="445" name="フローチャート: 判断 444">
          <a:extLst>
            <a:ext uri="{FF2B5EF4-FFF2-40B4-BE49-F238E27FC236}">
              <a16:creationId xmlns:a16="http://schemas.microsoft.com/office/drawing/2014/main" id="{A57AAC61-5944-4DB5-BC20-DE9C998A2D0D}"/>
            </a:ext>
          </a:extLst>
        </xdr:cNvPr>
        <xdr:cNvSpPr/>
      </xdr:nvSpPr>
      <xdr:spPr>
        <a:xfrm>
          <a:off x="16268700" y="1025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168275</xdr:rowOff>
    </xdr:from>
    <xdr:to>
      <xdr:col>81</xdr:col>
      <xdr:colOff>101600</xdr:colOff>
      <xdr:row>60</xdr:row>
      <xdr:rowOff>98425</xdr:rowOff>
    </xdr:to>
    <xdr:sp macro="" textlink="">
      <xdr:nvSpPr>
        <xdr:cNvPr id="446" name="フローチャート: 判断 445">
          <a:extLst>
            <a:ext uri="{FF2B5EF4-FFF2-40B4-BE49-F238E27FC236}">
              <a16:creationId xmlns:a16="http://schemas.microsoft.com/office/drawing/2014/main" id="{AB76B9C8-FA14-4F3C-B100-45AB5CB0AA62}"/>
            </a:ext>
          </a:extLst>
        </xdr:cNvPr>
        <xdr:cNvSpPr/>
      </xdr:nvSpPr>
      <xdr:spPr>
        <a:xfrm>
          <a:off x="15430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60</xdr:row>
      <xdr:rowOff>89552</xdr:rowOff>
    </xdr:from>
    <xdr:ext cx="405111" cy="259045"/>
    <xdr:sp macro="" textlink="">
      <xdr:nvSpPr>
        <xdr:cNvPr id="447" name="n_1aveValue【保健センター・保健所】&#10;有形固定資産減価償却率">
          <a:extLst>
            <a:ext uri="{FF2B5EF4-FFF2-40B4-BE49-F238E27FC236}">
              <a16:creationId xmlns:a16="http://schemas.microsoft.com/office/drawing/2014/main" id="{4D3CF83A-D845-4400-9E37-848FFD3F9F86}"/>
            </a:ext>
          </a:extLst>
        </xdr:cNvPr>
        <xdr:cNvSpPr txBox="1"/>
      </xdr:nvSpPr>
      <xdr:spPr>
        <a:xfrm>
          <a:off x="15266044" y="1037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60</xdr:row>
      <xdr:rowOff>23495</xdr:rowOff>
    </xdr:from>
    <xdr:to>
      <xdr:col>76</xdr:col>
      <xdr:colOff>165100</xdr:colOff>
      <xdr:row>60</xdr:row>
      <xdr:rowOff>125095</xdr:rowOff>
    </xdr:to>
    <xdr:sp macro="" textlink="">
      <xdr:nvSpPr>
        <xdr:cNvPr id="448" name="フローチャート: 判断 447">
          <a:extLst>
            <a:ext uri="{FF2B5EF4-FFF2-40B4-BE49-F238E27FC236}">
              <a16:creationId xmlns:a16="http://schemas.microsoft.com/office/drawing/2014/main" id="{22D2D9A3-293E-4518-8149-F3AEDF772361}"/>
            </a:ext>
          </a:extLst>
        </xdr:cNvPr>
        <xdr:cNvSpPr/>
      </xdr:nvSpPr>
      <xdr:spPr>
        <a:xfrm>
          <a:off x="14541500" y="1031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60</xdr:row>
      <xdr:rowOff>116222</xdr:rowOff>
    </xdr:from>
    <xdr:ext cx="405111" cy="259045"/>
    <xdr:sp macro="" textlink="">
      <xdr:nvSpPr>
        <xdr:cNvPr id="449" name="n_2aveValue【保健センター・保健所】&#10;有形固定資産減価償却率">
          <a:extLst>
            <a:ext uri="{FF2B5EF4-FFF2-40B4-BE49-F238E27FC236}">
              <a16:creationId xmlns:a16="http://schemas.microsoft.com/office/drawing/2014/main" id="{F28FB76A-1EB4-4E3E-9AE4-C6983FC00F5F}"/>
            </a:ext>
          </a:extLst>
        </xdr:cNvPr>
        <xdr:cNvSpPr txBox="1"/>
      </xdr:nvSpPr>
      <xdr:spPr>
        <a:xfrm>
          <a:off x="14389744" y="1040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60</xdr:row>
      <xdr:rowOff>120650</xdr:rowOff>
    </xdr:from>
    <xdr:to>
      <xdr:col>72</xdr:col>
      <xdr:colOff>38100</xdr:colOff>
      <xdr:row>61</xdr:row>
      <xdr:rowOff>50800</xdr:rowOff>
    </xdr:to>
    <xdr:sp macro="" textlink="">
      <xdr:nvSpPr>
        <xdr:cNvPr id="450" name="フローチャート: 判断 449">
          <a:extLst>
            <a:ext uri="{FF2B5EF4-FFF2-40B4-BE49-F238E27FC236}">
              <a16:creationId xmlns:a16="http://schemas.microsoft.com/office/drawing/2014/main" id="{E7689D29-B36C-4819-B5D8-528D154E3936}"/>
            </a:ext>
          </a:extLst>
        </xdr:cNvPr>
        <xdr:cNvSpPr/>
      </xdr:nvSpPr>
      <xdr:spPr>
        <a:xfrm>
          <a:off x="13652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59</xdr:row>
      <xdr:rowOff>67327</xdr:rowOff>
    </xdr:from>
    <xdr:ext cx="405111" cy="259045"/>
    <xdr:sp macro="" textlink="">
      <xdr:nvSpPr>
        <xdr:cNvPr id="451" name="n_3aveValue【保健センター・保健所】&#10;有形固定資産減価償却率">
          <a:extLst>
            <a:ext uri="{FF2B5EF4-FFF2-40B4-BE49-F238E27FC236}">
              <a16:creationId xmlns:a16="http://schemas.microsoft.com/office/drawing/2014/main" id="{17DE738C-5779-4FD4-8133-F950554E5B15}"/>
            </a:ext>
          </a:extLst>
        </xdr:cNvPr>
        <xdr:cNvSpPr txBox="1"/>
      </xdr:nvSpPr>
      <xdr:spPr>
        <a:xfrm>
          <a:off x="13500744"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452" name="テキスト ボックス 451">
          <a:extLst>
            <a:ext uri="{FF2B5EF4-FFF2-40B4-BE49-F238E27FC236}">
              <a16:creationId xmlns:a16="http://schemas.microsoft.com/office/drawing/2014/main" id="{B379D322-18CF-4F31-800C-2E064B9EA2FF}"/>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3" name="テキスト ボックス 452">
          <a:extLst>
            <a:ext uri="{FF2B5EF4-FFF2-40B4-BE49-F238E27FC236}">
              <a16:creationId xmlns:a16="http://schemas.microsoft.com/office/drawing/2014/main" id="{2356D0DA-7F24-4CF6-9C2F-1B784ED48C27}"/>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4" name="テキスト ボックス 453">
          <a:extLst>
            <a:ext uri="{FF2B5EF4-FFF2-40B4-BE49-F238E27FC236}">
              <a16:creationId xmlns:a16="http://schemas.microsoft.com/office/drawing/2014/main" id="{DA5260BA-3BFF-4640-B5F0-62BF1649E662}"/>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5" name="テキスト ボックス 454">
          <a:extLst>
            <a:ext uri="{FF2B5EF4-FFF2-40B4-BE49-F238E27FC236}">
              <a16:creationId xmlns:a16="http://schemas.microsoft.com/office/drawing/2014/main" id="{78DAC448-C3F8-4CD1-9E95-A42EDA3D0A47}"/>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6" name="テキスト ボックス 455">
          <a:extLst>
            <a:ext uri="{FF2B5EF4-FFF2-40B4-BE49-F238E27FC236}">
              <a16:creationId xmlns:a16="http://schemas.microsoft.com/office/drawing/2014/main" id="{3FA5F2BF-FF31-4C6F-8357-81724CD5A89C}"/>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166370</xdr:rowOff>
    </xdr:from>
    <xdr:to>
      <xdr:col>81</xdr:col>
      <xdr:colOff>101600</xdr:colOff>
      <xdr:row>59</xdr:row>
      <xdr:rowOff>96520</xdr:rowOff>
    </xdr:to>
    <xdr:sp macro="" textlink="">
      <xdr:nvSpPr>
        <xdr:cNvPr id="457" name="楕円 456">
          <a:extLst>
            <a:ext uri="{FF2B5EF4-FFF2-40B4-BE49-F238E27FC236}">
              <a16:creationId xmlns:a16="http://schemas.microsoft.com/office/drawing/2014/main" id="{FF00B9C2-742F-4145-B42E-05C664E260EB}"/>
            </a:ext>
          </a:extLst>
        </xdr:cNvPr>
        <xdr:cNvSpPr/>
      </xdr:nvSpPr>
      <xdr:spPr>
        <a:xfrm>
          <a:off x="15430500" y="1011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42545</xdr:rowOff>
    </xdr:from>
    <xdr:to>
      <xdr:col>76</xdr:col>
      <xdr:colOff>165100</xdr:colOff>
      <xdr:row>59</xdr:row>
      <xdr:rowOff>144145</xdr:rowOff>
    </xdr:to>
    <xdr:sp macro="" textlink="">
      <xdr:nvSpPr>
        <xdr:cNvPr id="458" name="楕円 457">
          <a:extLst>
            <a:ext uri="{FF2B5EF4-FFF2-40B4-BE49-F238E27FC236}">
              <a16:creationId xmlns:a16="http://schemas.microsoft.com/office/drawing/2014/main" id="{75A691F0-F604-4CD1-8AD4-CDB3ECDEFCB9}"/>
            </a:ext>
          </a:extLst>
        </xdr:cNvPr>
        <xdr:cNvSpPr/>
      </xdr:nvSpPr>
      <xdr:spPr>
        <a:xfrm>
          <a:off x="14541500" y="1015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45720</xdr:rowOff>
    </xdr:from>
    <xdr:to>
      <xdr:col>81</xdr:col>
      <xdr:colOff>50800</xdr:colOff>
      <xdr:row>59</xdr:row>
      <xdr:rowOff>93345</xdr:rowOff>
    </xdr:to>
    <xdr:cxnSp macro="">
      <xdr:nvCxnSpPr>
        <xdr:cNvPr id="459" name="直線コネクタ 458">
          <a:extLst>
            <a:ext uri="{FF2B5EF4-FFF2-40B4-BE49-F238E27FC236}">
              <a16:creationId xmlns:a16="http://schemas.microsoft.com/office/drawing/2014/main" id="{4F47D194-EF2D-409E-86E6-6884984B92BE}"/>
            </a:ext>
          </a:extLst>
        </xdr:cNvPr>
        <xdr:cNvCxnSpPr/>
      </xdr:nvCxnSpPr>
      <xdr:spPr>
        <a:xfrm flipV="1">
          <a:off x="14592300" y="1016127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113047</xdr:rowOff>
    </xdr:from>
    <xdr:ext cx="405111" cy="259045"/>
    <xdr:sp macro="" textlink="">
      <xdr:nvSpPr>
        <xdr:cNvPr id="460" name="n_1mainValue【保健センター・保健所】&#10;有形固定資産減価償却率">
          <a:extLst>
            <a:ext uri="{FF2B5EF4-FFF2-40B4-BE49-F238E27FC236}">
              <a16:creationId xmlns:a16="http://schemas.microsoft.com/office/drawing/2014/main" id="{476A0BEA-E9AA-4326-939E-5845CAF353F9}"/>
            </a:ext>
          </a:extLst>
        </xdr:cNvPr>
        <xdr:cNvSpPr txBox="1"/>
      </xdr:nvSpPr>
      <xdr:spPr>
        <a:xfrm>
          <a:off x="15266044" y="988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160672</xdr:rowOff>
    </xdr:from>
    <xdr:ext cx="405111" cy="259045"/>
    <xdr:sp macro="" textlink="">
      <xdr:nvSpPr>
        <xdr:cNvPr id="461" name="n_2mainValue【保健センター・保健所】&#10;有形固定資産減価償却率">
          <a:extLst>
            <a:ext uri="{FF2B5EF4-FFF2-40B4-BE49-F238E27FC236}">
              <a16:creationId xmlns:a16="http://schemas.microsoft.com/office/drawing/2014/main" id="{D7F83D44-001A-4FCC-81CB-0050018C683A}"/>
            </a:ext>
          </a:extLst>
        </xdr:cNvPr>
        <xdr:cNvSpPr txBox="1"/>
      </xdr:nvSpPr>
      <xdr:spPr>
        <a:xfrm>
          <a:off x="14389744" y="993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2" name="正方形/長方形 461">
          <a:extLst>
            <a:ext uri="{FF2B5EF4-FFF2-40B4-BE49-F238E27FC236}">
              <a16:creationId xmlns:a16="http://schemas.microsoft.com/office/drawing/2014/main" id="{0C0B66B7-64C1-4CEE-8986-43DD2ABA21D6}"/>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3" name="正方形/長方形 462">
          <a:extLst>
            <a:ext uri="{FF2B5EF4-FFF2-40B4-BE49-F238E27FC236}">
              <a16:creationId xmlns:a16="http://schemas.microsoft.com/office/drawing/2014/main" id="{387C185D-02CD-4C75-A876-46DDF7E56FC3}"/>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4" name="正方形/長方形 463">
          <a:extLst>
            <a:ext uri="{FF2B5EF4-FFF2-40B4-BE49-F238E27FC236}">
              <a16:creationId xmlns:a16="http://schemas.microsoft.com/office/drawing/2014/main" id="{F3610B65-27F9-42BA-A1AE-C17C183AC733}"/>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5" name="正方形/長方形 464">
          <a:extLst>
            <a:ext uri="{FF2B5EF4-FFF2-40B4-BE49-F238E27FC236}">
              <a16:creationId xmlns:a16="http://schemas.microsoft.com/office/drawing/2014/main" id="{2A761500-E030-4D86-AB4D-68CB7222223D}"/>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6" name="正方形/長方形 465">
          <a:extLst>
            <a:ext uri="{FF2B5EF4-FFF2-40B4-BE49-F238E27FC236}">
              <a16:creationId xmlns:a16="http://schemas.microsoft.com/office/drawing/2014/main" id="{8568B018-1A96-4C29-B295-30E6F03BEC62}"/>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67" name="正方形/長方形 466">
          <a:extLst>
            <a:ext uri="{FF2B5EF4-FFF2-40B4-BE49-F238E27FC236}">
              <a16:creationId xmlns:a16="http://schemas.microsoft.com/office/drawing/2014/main" id="{7DAA4DE7-629B-44B2-8D12-B9012AED8832}"/>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68" name="正方形/長方形 467">
          <a:extLst>
            <a:ext uri="{FF2B5EF4-FFF2-40B4-BE49-F238E27FC236}">
              <a16:creationId xmlns:a16="http://schemas.microsoft.com/office/drawing/2014/main" id="{0E9E6DCA-CEB1-4DC1-B9E1-7C95874CE4CB}"/>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69" name="正方形/長方形 468">
          <a:extLst>
            <a:ext uri="{FF2B5EF4-FFF2-40B4-BE49-F238E27FC236}">
              <a16:creationId xmlns:a16="http://schemas.microsoft.com/office/drawing/2014/main" id="{D6DF8F7C-4B8D-4F57-8752-9C4AFDFA3BBB}"/>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0" name="テキスト ボックス 469">
          <a:extLst>
            <a:ext uri="{FF2B5EF4-FFF2-40B4-BE49-F238E27FC236}">
              <a16:creationId xmlns:a16="http://schemas.microsoft.com/office/drawing/2014/main" id="{C5511AF8-D91C-45C9-84C6-E3790AE2DDDA}"/>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1" name="直線コネクタ 470">
          <a:extLst>
            <a:ext uri="{FF2B5EF4-FFF2-40B4-BE49-F238E27FC236}">
              <a16:creationId xmlns:a16="http://schemas.microsoft.com/office/drawing/2014/main" id="{23945054-8BC8-427D-A7BC-19E20CFC1DA6}"/>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72" name="直線コネクタ 471">
          <a:extLst>
            <a:ext uri="{FF2B5EF4-FFF2-40B4-BE49-F238E27FC236}">
              <a16:creationId xmlns:a16="http://schemas.microsoft.com/office/drawing/2014/main" id="{89B99071-4E9A-4D43-AFA0-7C18C7D94E88}"/>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73" name="テキスト ボックス 472">
          <a:extLst>
            <a:ext uri="{FF2B5EF4-FFF2-40B4-BE49-F238E27FC236}">
              <a16:creationId xmlns:a16="http://schemas.microsoft.com/office/drawing/2014/main" id="{F33FEC23-EEFB-4884-9709-B3593FCB5C0A}"/>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74" name="直線コネクタ 473">
          <a:extLst>
            <a:ext uri="{FF2B5EF4-FFF2-40B4-BE49-F238E27FC236}">
              <a16:creationId xmlns:a16="http://schemas.microsoft.com/office/drawing/2014/main" id="{74D933B1-CC51-4F23-B180-2E9BD2977FE3}"/>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75" name="テキスト ボックス 474">
          <a:extLst>
            <a:ext uri="{FF2B5EF4-FFF2-40B4-BE49-F238E27FC236}">
              <a16:creationId xmlns:a16="http://schemas.microsoft.com/office/drawing/2014/main" id="{F0409803-46E8-4FD2-8EB4-61F51ECB084B}"/>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76" name="直線コネクタ 475">
          <a:extLst>
            <a:ext uri="{FF2B5EF4-FFF2-40B4-BE49-F238E27FC236}">
              <a16:creationId xmlns:a16="http://schemas.microsoft.com/office/drawing/2014/main" id="{761D5271-9BF5-4FFF-987A-9D27F86B8C95}"/>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77" name="テキスト ボックス 476">
          <a:extLst>
            <a:ext uri="{FF2B5EF4-FFF2-40B4-BE49-F238E27FC236}">
              <a16:creationId xmlns:a16="http://schemas.microsoft.com/office/drawing/2014/main" id="{B7751743-FE6D-45DF-B8E1-A3B7570EE596}"/>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78" name="直線コネクタ 477">
          <a:extLst>
            <a:ext uri="{FF2B5EF4-FFF2-40B4-BE49-F238E27FC236}">
              <a16:creationId xmlns:a16="http://schemas.microsoft.com/office/drawing/2014/main" id="{29956E14-3375-41DF-9EA5-BA071F5BCF59}"/>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79" name="テキスト ボックス 478">
          <a:extLst>
            <a:ext uri="{FF2B5EF4-FFF2-40B4-BE49-F238E27FC236}">
              <a16:creationId xmlns:a16="http://schemas.microsoft.com/office/drawing/2014/main" id="{6E3D005D-3B84-4224-950F-94DD1D80086B}"/>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0" name="直線コネクタ 479">
          <a:extLst>
            <a:ext uri="{FF2B5EF4-FFF2-40B4-BE49-F238E27FC236}">
              <a16:creationId xmlns:a16="http://schemas.microsoft.com/office/drawing/2014/main" id="{D4B5FA0F-6755-4FD3-B38F-FACE2E2F22C8}"/>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81" name="テキスト ボックス 480">
          <a:extLst>
            <a:ext uri="{FF2B5EF4-FFF2-40B4-BE49-F238E27FC236}">
              <a16:creationId xmlns:a16="http://schemas.microsoft.com/office/drawing/2014/main" id="{ADB5A22C-77CB-4290-9FBB-37724841EE24}"/>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2" name="直線コネクタ 481">
          <a:extLst>
            <a:ext uri="{FF2B5EF4-FFF2-40B4-BE49-F238E27FC236}">
              <a16:creationId xmlns:a16="http://schemas.microsoft.com/office/drawing/2014/main" id="{0B9E0612-2E03-4215-9BB0-94F3DE358B2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3" name="テキスト ボックス 482">
          <a:extLst>
            <a:ext uri="{FF2B5EF4-FFF2-40B4-BE49-F238E27FC236}">
              <a16:creationId xmlns:a16="http://schemas.microsoft.com/office/drawing/2014/main" id="{B28065FD-C79F-467E-B359-D86CE863814B}"/>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4" name="【保健センター・保健所】&#10;一人当たり面積グラフ枠">
          <a:extLst>
            <a:ext uri="{FF2B5EF4-FFF2-40B4-BE49-F238E27FC236}">
              <a16:creationId xmlns:a16="http://schemas.microsoft.com/office/drawing/2014/main" id="{4BD59829-A1A5-4171-9756-5811186BDA09}"/>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114300</xdr:rowOff>
    </xdr:from>
    <xdr:to>
      <xdr:col>116</xdr:col>
      <xdr:colOff>62864</xdr:colOff>
      <xdr:row>64</xdr:row>
      <xdr:rowOff>38100</xdr:rowOff>
    </xdr:to>
    <xdr:cxnSp macro="">
      <xdr:nvCxnSpPr>
        <xdr:cNvPr id="485" name="直線コネクタ 484">
          <a:extLst>
            <a:ext uri="{FF2B5EF4-FFF2-40B4-BE49-F238E27FC236}">
              <a16:creationId xmlns:a16="http://schemas.microsoft.com/office/drawing/2014/main" id="{14CB076F-6B1B-4A1F-8550-A6D7EBED8529}"/>
            </a:ext>
          </a:extLst>
        </xdr:cNvPr>
        <xdr:cNvCxnSpPr/>
      </xdr:nvCxnSpPr>
      <xdr:spPr>
        <a:xfrm flipV="1">
          <a:off x="22160864" y="954405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41927</xdr:rowOff>
    </xdr:from>
    <xdr:ext cx="469744" cy="259045"/>
    <xdr:sp macro="" textlink="">
      <xdr:nvSpPr>
        <xdr:cNvPr id="486" name="【保健センター・保健所】&#10;一人当たり面積最小値テキスト">
          <a:extLst>
            <a:ext uri="{FF2B5EF4-FFF2-40B4-BE49-F238E27FC236}">
              <a16:creationId xmlns:a16="http://schemas.microsoft.com/office/drawing/2014/main" id="{EE3B8071-DBEC-42B8-A096-F82F72CD9B42}"/>
            </a:ext>
          </a:extLst>
        </xdr:cNvPr>
        <xdr:cNvSpPr txBox="1"/>
      </xdr:nvSpPr>
      <xdr:spPr>
        <a:xfrm>
          <a:off x="22199600"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38100</xdr:rowOff>
    </xdr:from>
    <xdr:to>
      <xdr:col>116</xdr:col>
      <xdr:colOff>152400</xdr:colOff>
      <xdr:row>64</xdr:row>
      <xdr:rowOff>38100</xdr:rowOff>
    </xdr:to>
    <xdr:cxnSp macro="">
      <xdr:nvCxnSpPr>
        <xdr:cNvPr id="487" name="直線コネクタ 486">
          <a:extLst>
            <a:ext uri="{FF2B5EF4-FFF2-40B4-BE49-F238E27FC236}">
              <a16:creationId xmlns:a16="http://schemas.microsoft.com/office/drawing/2014/main" id="{B3FC1E02-3525-403B-B146-CA664E3768AB}"/>
            </a:ext>
          </a:extLst>
        </xdr:cNvPr>
        <xdr:cNvCxnSpPr/>
      </xdr:nvCxnSpPr>
      <xdr:spPr>
        <a:xfrm>
          <a:off x="22072600" y="1101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60977</xdr:rowOff>
    </xdr:from>
    <xdr:ext cx="469744" cy="259045"/>
    <xdr:sp macro="" textlink="">
      <xdr:nvSpPr>
        <xdr:cNvPr id="488" name="【保健センター・保健所】&#10;一人当たり面積最大値テキスト">
          <a:extLst>
            <a:ext uri="{FF2B5EF4-FFF2-40B4-BE49-F238E27FC236}">
              <a16:creationId xmlns:a16="http://schemas.microsoft.com/office/drawing/2014/main" id="{D2EF9FEC-3C5D-49CB-9776-3D229C5780D7}"/>
            </a:ext>
          </a:extLst>
        </xdr:cNvPr>
        <xdr:cNvSpPr txBox="1"/>
      </xdr:nvSpPr>
      <xdr:spPr>
        <a:xfrm>
          <a:off x="22199600" y="931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114300</xdr:rowOff>
    </xdr:from>
    <xdr:to>
      <xdr:col>116</xdr:col>
      <xdr:colOff>152400</xdr:colOff>
      <xdr:row>55</xdr:row>
      <xdr:rowOff>114300</xdr:rowOff>
    </xdr:to>
    <xdr:cxnSp macro="">
      <xdr:nvCxnSpPr>
        <xdr:cNvPr id="489" name="直線コネクタ 488">
          <a:extLst>
            <a:ext uri="{FF2B5EF4-FFF2-40B4-BE49-F238E27FC236}">
              <a16:creationId xmlns:a16="http://schemas.microsoft.com/office/drawing/2014/main" id="{F9363D33-1A9D-4F5D-B311-77B370A6F231}"/>
            </a:ext>
          </a:extLst>
        </xdr:cNvPr>
        <xdr:cNvCxnSpPr/>
      </xdr:nvCxnSpPr>
      <xdr:spPr>
        <a:xfrm>
          <a:off x="22072600" y="954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22877</xdr:rowOff>
    </xdr:from>
    <xdr:ext cx="469744" cy="259045"/>
    <xdr:sp macro="" textlink="">
      <xdr:nvSpPr>
        <xdr:cNvPr id="490" name="【保健センター・保健所】&#10;一人当たり面積平均値テキスト">
          <a:extLst>
            <a:ext uri="{FF2B5EF4-FFF2-40B4-BE49-F238E27FC236}">
              <a16:creationId xmlns:a16="http://schemas.microsoft.com/office/drawing/2014/main" id="{A31B6A54-C9C7-43AC-BBFD-688926D0198C}"/>
            </a:ext>
          </a:extLst>
        </xdr:cNvPr>
        <xdr:cNvSpPr txBox="1"/>
      </xdr:nvSpPr>
      <xdr:spPr>
        <a:xfrm>
          <a:off x="22199600" y="10481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44450</xdr:rowOff>
    </xdr:from>
    <xdr:to>
      <xdr:col>116</xdr:col>
      <xdr:colOff>114300</xdr:colOff>
      <xdr:row>61</xdr:row>
      <xdr:rowOff>146050</xdr:rowOff>
    </xdr:to>
    <xdr:sp macro="" textlink="">
      <xdr:nvSpPr>
        <xdr:cNvPr id="491" name="フローチャート: 判断 490">
          <a:extLst>
            <a:ext uri="{FF2B5EF4-FFF2-40B4-BE49-F238E27FC236}">
              <a16:creationId xmlns:a16="http://schemas.microsoft.com/office/drawing/2014/main" id="{CFB7D8D1-11AE-472F-8B50-0829FFBFEE1C}"/>
            </a:ext>
          </a:extLst>
        </xdr:cNvPr>
        <xdr:cNvSpPr/>
      </xdr:nvSpPr>
      <xdr:spPr>
        <a:xfrm>
          <a:off x="221107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25400</xdr:rowOff>
    </xdr:from>
    <xdr:to>
      <xdr:col>112</xdr:col>
      <xdr:colOff>38100</xdr:colOff>
      <xdr:row>61</xdr:row>
      <xdr:rowOff>127000</xdr:rowOff>
    </xdr:to>
    <xdr:sp macro="" textlink="">
      <xdr:nvSpPr>
        <xdr:cNvPr id="492" name="フローチャート: 判断 491">
          <a:extLst>
            <a:ext uri="{FF2B5EF4-FFF2-40B4-BE49-F238E27FC236}">
              <a16:creationId xmlns:a16="http://schemas.microsoft.com/office/drawing/2014/main" id="{EA5AA50E-1C9F-4DDE-BB70-7708EE48F563}"/>
            </a:ext>
          </a:extLst>
        </xdr:cNvPr>
        <xdr:cNvSpPr/>
      </xdr:nvSpPr>
      <xdr:spPr>
        <a:xfrm>
          <a:off x="21272500" y="104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59</xdr:row>
      <xdr:rowOff>143527</xdr:rowOff>
    </xdr:from>
    <xdr:ext cx="469744" cy="259045"/>
    <xdr:sp macro="" textlink="">
      <xdr:nvSpPr>
        <xdr:cNvPr id="493" name="n_1aveValue【保健センター・保健所】&#10;一人当たり面積">
          <a:extLst>
            <a:ext uri="{FF2B5EF4-FFF2-40B4-BE49-F238E27FC236}">
              <a16:creationId xmlns:a16="http://schemas.microsoft.com/office/drawing/2014/main" id="{D25FBF89-9D39-4A68-8CF2-E8E0BFC062CB}"/>
            </a:ext>
          </a:extLst>
        </xdr:cNvPr>
        <xdr:cNvSpPr txBox="1"/>
      </xdr:nvSpPr>
      <xdr:spPr>
        <a:xfrm>
          <a:off x="21075727" y="1025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61</xdr:row>
      <xdr:rowOff>82550</xdr:rowOff>
    </xdr:from>
    <xdr:to>
      <xdr:col>107</xdr:col>
      <xdr:colOff>101600</xdr:colOff>
      <xdr:row>62</xdr:row>
      <xdr:rowOff>12700</xdr:rowOff>
    </xdr:to>
    <xdr:sp macro="" textlink="">
      <xdr:nvSpPr>
        <xdr:cNvPr id="494" name="フローチャート: 判断 493">
          <a:extLst>
            <a:ext uri="{FF2B5EF4-FFF2-40B4-BE49-F238E27FC236}">
              <a16:creationId xmlns:a16="http://schemas.microsoft.com/office/drawing/2014/main" id="{5C826AC5-8698-4FAB-97B8-3A222BE7000B}"/>
            </a:ext>
          </a:extLst>
        </xdr:cNvPr>
        <xdr:cNvSpPr/>
      </xdr:nvSpPr>
      <xdr:spPr>
        <a:xfrm>
          <a:off x="20383500" y="1054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60</xdr:row>
      <xdr:rowOff>29227</xdr:rowOff>
    </xdr:from>
    <xdr:ext cx="469744" cy="259045"/>
    <xdr:sp macro="" textlink="">
      <xdr:nvSpPr>
        <xdr:cNvPr id="495" name="n_2aveValue【保健センター・保健所】&#10;一人当たり面積">
          <a:extLst>
            <a:ext uri="{FF2B5EF4-FFF2-40B4-BE49-F238E27FC236}">
              <a16:creationId xmlns:a16="http://schemas.microsoft.com/office/drawing/2014/main" id="{0DDA96BA-8740-434B-A163-77969651F012}"/>
            </a:ext>
          </a:extLst>
        </xdr:cNvPr>
        <xdr:cNvSpPr txBox="1"/>
      </xdr:nvSpPr>
      <xdr:spPr>
        <a:xfrm>
          <a:off x="20199427" y="1031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60</xdr:row>
      <xdr:rowOff>158750</xdr:rowOff>
    </xdr:from>
    <xdr:to>
      <xdr:col>102</xdr:col>
      <xdr:colOff>165100</xdr:colOff>
      <xdr:row>61</xdr:row>
      <xdr:rowOff>88900</xdr:rowOff>
    </xdr:to>
    <xdr:sp macro="" textlink="">
      <xdr:nvSpPr>
        <xdr:cNvPr id="496" name="フローチャート: 判断 495">
          <a:extLst>
            <a:ext uri="{FF2B5EF4-FFF2-40B4-BE49-F238E27FC236}">
              <a16:creationId xmlns:a16="http://schemas.microsoft.com/office/drawing/2014/main" id="{AC5C39D4-C2F8-4278-810A-C50DADE81EB6}"/>
            </a:ext>
          </a:extLst>
        </xdr:cNvPr>
        <xdr:cNvSpPr/>
      </xdr:nvSpPr>
      <xdr:spPr>
        <a:xfrm>
          <a:off x="19494500" y="1044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59</xdr:row>
      <xdr:rowOff>105427</xdr:rowOff>
    </xdr:from>
    <xdr:ext cx="469744" cy="259045"/>
    <xdr:sp macro="" textlink="">
      <xdr:nvSpPr>
        <xdr:cNvPr id="497" name="n_3aveValue【保健センター・保健所】&#10;一人当たり面積">
          <a:extLst>
            <a:ext uri="{FF2B5EF4-FFF2-40B4-BE49-F238E27FC236}">
              <a16:creationId xmlns:a16="http://schemas.microsoft.com/office/drawing/2014/main" id="{6C24F669-AE64-470F-86A2-A1ADF87D07EE}"/>
            </a:ext>
          </a:extLst>
        </xdr:cNvPr>
        <xdr:cNvSpPr txBox="1"/>
      </xdr:nvSpPr>
      <xdr:spPr>
        <a:xfrm>
          <a:off x="19310427" y="1022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498" name="テキスト ボックス 497">
          <a:extLst>
            <a:ext uri="{FF2B5EF4-FFF2-40B4-BE49-F238E27FC236}">
              <a16:creationId xmlns:a16="http://schemas.microsoft.com/office/drawing/2014/main" id="{6E407C6B-642D-460B-8D32-19B1B3261116}"/>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99" name="テキスト ボックス 498">
          <a:extLst>
            <a:ext uri="{FF2B5EF4-FFF2-40B4-BE49-F238E27FC236}">
              <a16:creationId xmlns:a16="http://schemas.microsoft.com/office/drawing/2014/main" id="{F57B26AA-8635-404C-A058-4F711248EF08}"/>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0" name="テキスト ボックス 499">
          <a:extLst>
            <a:ext uri="{FF2B5EF4-FFF2-40B4-BE49-F238E27FC236}">
              <a16:creationId xmlns:a16="http://schemas.microsoft.com/office/drawing/2014/main" id="{08B4AF58-BE2A-499F-B1D2-2086BA0A147B}"/>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id="{2A7ADE07-5DA2-453A-B2A3-B3BAD1D40629}"/>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29895774-6D77-44A3-81FE-AD7C1CA312B8}"/>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139700</xdr:rowOff>
    </xdr:from>
    <xdr:to>
      <xdr:col>112</xdr:col>
      <xdr:colOff>38100</xdr:colOff>
      <xdr:row>62</xdr:row>
      <xdr:rowOff>69850</xdr:rowOff>
    </xdr:to>
    <xdr:sp macro="" textlink="">
      <xdr:nvSpPr>
        <xdr:cNvPr id="503" name="楕円 502">
          <a:extLst>
            <a:ext uri="{FF2B5EF4-FFF2-40B4-BE49-F238E27FC236}">
              <a16:creationId xmlns:a16="http://schemas.microsoft.com/office/drawing/2014/main" id="{B2D013BD-9933-4CBA-896E-701E10777974}"/>
            </a:ext>
          </a:extLst>
        </xdr:cNvPr>
        <xdr:cNvSpPr/>
      </xdr:nvSpPr>
      <xdr:spPr>
        <a:xfrm>
          <a:off x="21272500" y="1059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139700</xdr:rowOff>
    </xdr:from>
    <xdr:to>
      <xdr:col>107</xdr:col>
      <xdr:colOff>101600</xdr:colOff>
      <xdr:row>62</xdr:row>
      <xdr:rowOff>69850</xdr:rowOff>
    </xdr:to>
    <xdr:sp macro="" textlink="">
      <xdr:nvSpPr>
        <xdr:cNvPr id="504" name="楕円 503">
          <a:extLst>
            <a:ext uri="{FF2B5EF4-FFF2-40B4-BE49-F238E27FC236}">
              <a16:creationId xmlns:a16="http://schemas.microsoft.com/office/drawing/2014/main" id="{451EAD43-E393-4EA6-B18B-6958DB9E5CAC}"/>
            </a:ext>
          </a:extLst>
        </xdr:cNvPr>
        <xdr:cNvSpPr/>
      </xdr:nvSpPr>
      <xdr:spPr>
        <a:xfrm>
          <a:off x="20383500" y="1059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19050</xdr:rowOff>
    </xdr:from>
    <xdr:to>
      <xdr:col>111</xdr:col>
      <xdr:colOff>177800</xdr:colOff>
      <xdr:row>62</xdr:row>
      <xdr:rowOff>19050</xdr:rowOff>
    </xdr:to>
    <xdr:cxnSp macro="">
      <xdr:nvCxnSpPr>
        <xdr:cNvPr id="505" name="直線コネクタ 504">
          <a:extLst>
            <a:ext uri="{FF2B5EF4-FFF2-40B4-BE49-F238E27FC236}">
              <a16:creationId xmlns:a16="http://schemas.microsoft.com/office/drawing/2014/main" id="{D2984B56-7621-4509-8B6A-B01FDEFEE175}"/>
            </a:ext>
          </a:extLst>
        </xdr:cNvPr>
        <xdr:cNvCxnSpPr/>
      </xdr:nvCxnSpPr>
      <xdr:spPr>
        <a:xfrm>
          <a:off x="20434300" y="10648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60977</xdr:rowOff>
    </xdr:from>
    <xdr:ext cx="469744" cy="259045"/>
    <xdr:sp macro="" textlink="">
      <xdr:nvSpPr>
        <xdr:cNvPr id="506" name="n_1mainValue【保健センター・保健所】&#10;一人当たり面積">
          <a:extLst>
            <a:ext uri="{FF2B5EF4-FFF2-40B4-BE49-F238E27FC236}">
              <a16:creationId xmlns:a16="http://schemas.microsoft.com/office/drawing/2014/main" id="{514A177E-6646-4CC7-9893-870074ED5C1B}"/>
            </a:ext>
          </a:extLst>
        </xdr:cNvPr>
        <xdr:cNvSpPr txBox="1"/>
      </xdr:nvSpPr>
      <xdr:spPr>
        <a:xfrm>
          <a:off x="21075727" y="1069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60977</xdr:rowOff>
    </xdr:from>
    <xdr:ext cx="469744" cy="259045"/>
    <xdr:sp macro="" textlink="">
      <xdr:nvSpPr>
        <xdr:cNvPr id="507" name="n_2mainValue【保健センター・保健所】&#10;一人当たり面積">
          <a:extLst>
            <a:ext uri="{FF2B5EF4-FFF2-40B4-BE49-F238E27FC236}">
              <a16:creationId xmlns:a16="http://schemas.microsoft.com/office/drawing/2014/main" id="{9B485059-8D7A-4113-B5B4-5FC97B9B6A83}"/>
            </a:ext>
          </a:extLst>
        </xdr:cNvPr>
        <xdr:cNvSpPr txBox="1"/>
      </xdr:nvSpPr>
      <xdr:spPr>
        <a:xfrm>
          <a:off x="20199427" y="1069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08" name="正方形/長方形 507">
          <a:extLst>
            <a:ext uri="{FF2B5EF4-FFF2-40B4-BE49-F238E27FC236}">
              <a16:creationId xmlns:a16="http://schemas.microsoft.com/office/drawing/2014/main" id="{A823F328-04BD-4EC3-83AA-C082939E11DB}"/>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09" name="正方形/長方形 508">
          <a:extLst>
            <a:ext uri="{FF2B5EF4-FFF2-40B4-BE49-F238E27FC236}">
              <a16:creationId xmlns:a16="http://schemas.microsoft.com/office/drawing/2014/main" id="{FB519C40-2D21-459F-937C-FEAB97DBE844}"/>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10" name="正方形/長方形 509">
          <a:extLst>
            <a:ext uri="{FF2B5EF4-FFF2-40B4-BE49-F238E27FC236}">
              <a16:creationId xmlns:a16="http://schemas.microsoft.com/office/drawing/2014/main" id="{A33697E3-503E-4BD5-BF05-879054864829}"/>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11" name="正方形/長方形 510">
          <a:extLst>
            <a:ext uri="{FF2B5EF4-FFF2-40B4-BE49-F238E27FC236}">
              <a16:creationId xmlns:a16="http://schemas.microsoft.com/office/drawing/2014/main" id="{8C8A8DBC-D54A-44A1-813F-3B1EC8036F1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12" name="正方形/長方形 511">
          <a:extLst>
            <a:ext uri="{FF2B5EF4-FFF2-40B4-BE49-F238E27FC236}">
              <a16:creationId xmlns:a16="http://schemas.microsoft.com/office/drawing/2014/main" id="{3E5905C6-B7EB-4394-8400-388019BBB059}"/>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13" name="正方形/長方形 512">
          <a:extLst>
            <a:ext uri="{FF2B5EF4-FFF2-40B4-BE49-F238E27FC236}">
              <a16:creationId xmlns:a16="http://schemas.microsoft.com/office/drawing/2014/main" id="{30008BBC-2574-4C30-B117-6A5E22F3805D}"/>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14" name="正方形/長方形 513">
          <a:extLst>
            <a:ext uri="{FF2B5EF4-FFF2-40B4-BE49-F238E27FC236}">
              <a16:creationId xmlns:a16="http://schemas.microsoft.com/office/drawing/2014/main" id="{7B76FC2F-9E10-4085-8A33-936BB8420BCA}"/>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15" name="正方形/長方形 514">
          <a:extLst>
            <a:ext uri="{FF2B5EF4-FFF2-40B4-BE49-F238E27FC236}">
              <a16:creationId xmlns:a16="http://schemas.microsoft.com/office/drawing/2014/main" id="{2E6CA0CD-11D7-4116-8F9B-40C6D5446C5F}"/>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16" name="テキスト ボックス 515">
          <a:extLst>
            <a:ext uri="{FF2B5EF4-FFF2-40B4-BE49-F238E27FC236}">
              <a16:creationId xmlns:a16="http://schemas.microsoft.com/office/drawing/2014/main" id="{F3CC0286-9976-43C5-B29D-9103C9D89CA7}"/>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17" name="直線コネクタ 516">
          <a:extLst>
            <a:ext uri="{FF2B5EF4-FFF2-40B4-BE49-F238E27FC236}">
              <a16:creationId xmlns:a16="http://schemas.microsoft.com/office/drawing/2014/main" id="{233C484A-C767-419B-9D8F-FD64B1EB896E}"/>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18" name="テキスト ボックス 517">
          <a:extLst>
            <a:ext uri="{FF2B5EF4-FFF2-40B4-BE49-F238E27FC236}">
              <a16:creationId xmlns:a16="http://schemas.microsoft.com/office/drawing/2014/main" id="{135B172F-E890-48DA-9E40-E2ABD863EE27}"/>
            </a:ext>
          </a:extLst>
        </xdr:cNvPr>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519" name="直線コネクタ 518">
          <a:extLst>
            <a:ext uri="{FF2B5EF4-FFF2-40B4-BE49-F238E27FC236}">
              <a16:creationId xmlns:a16="http://schemas.microsoft.com/office/drawing/2014/main" id="{BA85D6D4-CA7A-4BE3-8E28-5F557B55CC99}"/>
            </a:ext>
          </a:extLst>
        </xdr:cNvPr>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520" name="テキスト ボックス 519">
          <a:extLst>
            <a:ext uri="{FF2B5EF4-FFF2-40B4-BE49-F238E27FC236}">
              <a16:creationId xmlns:a16="http://schemas.microsoft.com/office/drawing/2014/main" id="{CFBE4D98-4737-4BB1-8EAF-FEF7D616F98B}"/>
            </a:ext>
          </a:extLst>
        </xdr:cNvPr>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521" name="直線コネクタ 520">
          <a:extLst>
            <a:ext uri="{FF2B5EF4-FFF2-40B4-BE49-F238E27FC236}">
              <a16:creationId xmlns:a16="http://schemas.microsoft.com/office/drawing/2014/main" id="{DC67EEED-6ED9-493F-AC70-2024FA9B4DFF}"/>
            </a:ext>
          </a:extLst>
        </xdr:cNvPr>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522" name="テキスト ボックス 521">
          <a:extLst>
            <a:ext uri="{FF2B5EF4-FFF2-40B4-BE49-F238E27FC236}">
              <a16:creationId xmlns:a16="http://schemas.microsoft.com/office/drawing/2014/main" id="{8E9E755A-B323-4A90-9D2C-1104B79E969F}"/>
            </a:ext>
          </a:extLst>
        </xdr:cNvPr>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523" name="直線コネクタ 522">
          <a:extLst>
            <a:ext uri="{FF2B5EF4-FFF2-40B4-BE49-F238E27FC236}">
              <a16:creationId xmlns:a16="http://schemas.microsoft.com/office/drawing/2014/main" id="{8B5B3081-2D5F-43B7-9452-998B333BF438}"/>
            </a:ext>
          </a:extLst>
        </xdr:cNvPr>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524" name="テキスト ボックス 523">
          <a:extLst>
            <a:ext uri="{FF2B5EF4-FFF2-40B4-BE49-F238E27FC236}">
              <a16:creationId xmlns:a16="http://schemas.microsoft.com/office/drawing/2014/main" id="{912F45DD-2ADC-49E3-A13B-49213E7208D0}"/>
            </a:ext>
          </a:extLst>
        </xdr:cNvPr>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525" name="直線コネクタ 524">
          <a:extLst>
            <a:ext uri="{FF2B5EF4-FFF2-40B4-BE49-F238E27FC236}">
              <a16:creationId xmlns:a16="http://schemas.microsoft.com/office/drawing/2014/main" id="{6221E419-4CBB-40B3-B165-29C27BC6C524}"/>
            </a:ext>
          </a:extLst>
        </xdr:cNvPr>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526" name="テキスト ボックス 525">
          <a:extLst>
            <a:ext uri="{FF2B5EF4-FFF2-40B4-BE49-F238E27FC236}">
              <a16:creationId xmlns:a16="http://schemas.microsoft.com/office/drawing/2014/main" id="{256EDF81-19D4-4306-8009-224BD0ABFB44}"/>
            </a:ext>
          </a:extLst>
        </xdr:cNvPr>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27" name="直線コネクタ 526">
          <a:extLst>
            <a:ext uri="{FF2B5EF4-FFF2-40B4-BE49-F238E27FC236}">
              <a16:creationId xmlns:a16="http://schemas.microsoft.com/office/drawing/2014/main" id="{9297EA05-2508-4F44-A211-5B992E729636}"/>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28" name="テキスト ボックス 527">
          <a:extLst>
            <a:ext uri="{FF2B5EF4-FFF2-40B4-BE49-F238E27FC236}">
              <a16:creationId xmlns:a16="http://schemas.microsoft.com/office/drawing/2014/main" id="{1CC3545A-FB1A-47E5-A6EA-4A71760CD217}"/>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29" name="【消防施設】&#10;有形固定資産減価償却率グラフ枠">
          <a:extLst>
            <a:ext uri="{FF2B5EF4-FFF2-40B4-BE49-F238E27FC236}">
              <a16:creationId xmlns:a16="http://schemas.microsoft.com/office/drawing/2014/main" id="{9630062A-C2F1-4761-81D5-B390C792D496}"/>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74676</xdr:rowOff>
    </xdr:from>
    <xdr:to>
      <xdr:col>85</xdr:col>
      <xdr:colOff>126364</xdr:colOff>
      <xdr:row>86</xdr:row>
      <xdr:rowOff>42672</xdr:rowOff>
    </xdr:to>
    <xdr:cxnSp macro="">
      <xdr:nvCxnSpPr>
        <xdr:cNvPr id="530" name="直線コネクタ 529">
          <a:extLst>
            <a:ext uri="{FF2B5EF4-FFF2-40B4-BE49-F238E27FC236}">
              <a16:creationId xmlns:a16="http://schemas.microsoft.com/office/drawing/2014/main" id="{A80281CF-C558-4FE0-9984-4C565368BEE1}"/>
            </a:ext>
          </a:extLst>
        </xdr:cNvPr>
        <xdr:cNvCxnSpPr/>
      </xdr:nvCxnSpPr>
      <xdr:spPr>
        <a:xfrm flipV="1">
          <a:off x="16318864" y="13447776"/>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46499</xdr:rowOff>
    </xdr:from>
    <xdr:ext cx="405111" cy="259045"/>
    <xdr:sp macro="" textlink="">
      <xdr:nvSpPr>
        <xdr:cNvPr id="531" name="【消防施設】&#10;有形固定資産減価償却率最小値テキスト">
          <a:extLst>
            <a:ext uri="{FF2B5EF4-FFF2-40B4-BE49-F238E27FC236}">
              <a16:creationId xmlns:a16="http://schemas.microsoft.com/office/drawing/2014/main" id="{24227A55-7CD3-426C-BF60-B0CE7EC2E5B1}"/>
            </a:ext>
          </a:extLst>
        </xdr:cNvPr>
        <xdr:cNvSpPr txBox="1"/>
      </xdr:nvSpPr>
      <xdr:spPr>
        <a:xfrm>
          <a:off x="16357600" y="1479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42672</xdr:rowOff>
    </xdr:from>
    <xdr:to>
      <xdr:col>86</xdr:col>
      <xdr:colOff>25400</xdr:colOff>
      <xdr:row>86</xdr:row>
      <xdr:rowOff>42672</xdr:rowOff>
    </xdr:to>
    <xdr:cxnSp macro="">
      <xdr:nvCxnSpPr>
        <xdr:cNvPr id="532" name="直線コネクタ 531">
          <a:extLst>
            <a:ext uri="{FF2B5EF4-FFF2-40B4-BE49-F238E27FC236}">
              <a16:creationId xmlns:a16="http://schemas.microsoft.com/office/drawing/2014/main" id="{A6BDCE7A-57F0-4904-98F7-89E07B2A06C3}"/>
            </a:ext>
          </a:extLst>
        </xdr:cNvPr>
        <xdr:cNvCxnSpPr/>
      </xdr:nvCxnSpPr>
      <xdr:spPr>
        <a:xfrm>
          <a:off x="16230600" y="14787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21353</xdr:rowOff>
    </xdr:from>
    <xdr:ext cx="405111" cy="259045"/>
    <xdr:sp macro="" textlink="">
      <xdr:nvSpPr>
        <xdr:cNvPr id="533" name="【消防施設】&#10;有形固定資産減価償却率最大値テキスト">
          <a:extLst>
            <a:ext uri="{FF2B5EF4-FFF2-40B4-BE49-F238E27FC236}">
              <a16:creationId xmlns:a16="http://schemas.microsoft.com/office/drawing/2014/main" id="{F19CF871-081D-4A6F-B4C6-A027FA92155B}"/>
            </a:ext>
          </a:extLst>
        </xdr:cNvPr>
        <xdr:cNvSpPr txBox="1"/>
      </xdr:nvSpPr>
      <xdr:spPr>
        <a:xfrm>
          <a:off x="16357600" y="13223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74676</xdr:rowOff>
    </xdr:from>
    <xdr:to>
      <xdr:col>86</xdr:col>
      <xdr:colOff>25400</xdr:colOff>
      <xdr:row>78</xdr:row>
      <xdr:rowOff>74676</xdr:rowOff>
    </xdr:to>
    <xdr:cxnSp macro="">
      <xdr:nvCxnSpPr>
        <xdr:cNvPr id="534" name="直線コネクタ 533">
          <a:extLst>
            <a:ext uri="{FF2B5EF4-FFF2-40B4-BE49-F238E27FC236}">
              <a16:creationId xmlns:a16="http://schemas.microsoft.com/office/drawing/2014/main" id="{0A804F3B-88A4-46C5-9DC4-EB43224F70F6}"/>
            </a:ext>
          </a:extLst>
        </xdr:cNvPr>
        <xdr:cNvCxnSpPr/>
      </xdr:nvCxnSpPr>
      <xdr:spPr>
        <a:xfrm>
          <a:off x="16230600" y="1344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32021</xdr:rowOff>
    </xdr:from>
    <xdr:ext cx="405111" cy="259045"/>
    <xdr:sp macro="" textlink="">
      <xdr:nvSpPr>
        <xdr:cNvPr id="535" name="【消防施設】&#10;有形固定資産減価償却率平均値テキスト">
          <a:extLst>
            <a:ext uri="{FF2B5EF4-FFF2-40B4-BE49-F238E27FC236}">
              <a16:creationId xmlns:a16="http://schemas.microsoft.com/office/drawing/2014/main" id="{FA302C3F-D1F9-4BAE-877E-C13E8A726911}"/>
            </a:ext>
          </a:extLst>
        </xdr:cNvPr>
        <xdr:cNvSpPr txBox="1"/>
      </xdr:nvSpPr>
      <xdr:spPr>
        <a:xfrm>
          <a:off x="16357600" y="139194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53594</xdr:rowOff>
    </xdr:from>
    <xdr:to>
      <xdr:col>85</xdr:col>
      <xdr:colOff>177800</xdr:colOff>
      <xdr:row>81</xdr:row>
      <xdr:rowOff>155194</xdr:rowOff>
    </xdr:to>
    <xdr:sp macro="" textlink="">
      <xdr:nvSpPr>
        <xdr:cNvPr id="536" name="フローチャート: 判断 535">
          <a:extLst>
            <a:ext uri="{FF2B5EF4-FFF2-40B4-BE49-F238E27FC236}">
              <a16:creationId xmlns:a16="http://schemas.microsoft.com/office/drawing/2014/main" id="{7CC22650-6652-4B03-B03F-A818A780466D}"/>
            </a:ext>
          </a:extLst>
        </xdr:cNvPr>
        <xdr:cNvSpPr/>
      </xdr:nvSpPr>
      <xdr:spPr>
        <a:xfrm>
          <a:off x="16268700" y="13941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92456</xdr:rowOff>
    </xdr:from>
    <xdr:to>
      <xdr:col>81</xdr:col>
      <xdr:colOff>101600</xdr:colOff>
      <xdr:row>82</xdr:row>
      <xdr:rowOff>22606</xdr:rowOff>
    </xdr:to>
    <xdr:sp macro="" textlink="">
      <xdr:nvSpPr>
        <xdr:cNvPr id="537" name="フローチャート: 判断 536">
          <a:extLst>
            <a:ext uri="{FF2B5EF4-FFF2-40B4-BE49-F238E27FC236}">
              <a16:creationId xmlns:a16="http://schemas.microsoft.com/office/drawing/2014/main" id="{FFEC40B0-0861-4BBD-86D8-61D700008E4C}"/>
            </a:ext>
          </a:extLst>
        </xdr:cNvPr>
        <xdr:cNvSpPr/>
      </xdr:nvSpPr>
      <xdr:spPr>
        <a:xfrm>
          <a:off x="15430500" y="1397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80</xdr:row>
      <xdr:rowOff>39133</xdr:rowOff>
    </xdr:from>
    <xdr:ext cx="405111" cy="259045"/>
    <xdr:sp macro="" textlink="">
      <xdr:nvSpPr>
        <xdr:cNvPr id="538" name="n_1aveValue【消防施設】&#10;有形固定資産減価償却率">
          <a:extLst>
            <a:ext uri="{FF2B5EF4-FFF2-40B4-BE49-F238E27FC236}">
              <a16:creationId xmlns:a16="http://schemas.microsoft.com/office/drawing/2014/main" id="{FF6A2B67-7905-4F37-A6B1-7CCEDBCD909A}"/>
            </a:ext>
          </a:extLst>
        </xdr:cNvPr>
        <xdr:cNvSpPr txBox="1"/>
      </xdr:nvSpPr>
      <xdr:spPr>
        <a:xfrm>
          <a:off x="15266044" y="13755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113030</xdr:rowOff>
    </xdr:from>
    <xdr:to>
      <xdr:col>76</xdr:col>
      <xdr:colOff>165100</xdr:colOff>
      <xdr:row>82</xdr:row>
      <xdr:rowOff>43180</xdr:rowOff>
    </xdr:to>
    <xdr:sp macro="" textlink="">
      <xdr:nvSpPr>
        <xdr:cNvPr id="539" name="フローチャート: 判断 538">
          <a:extLst>
            <a:ext uri="{FF2B5EF4-FFF2-40B4-BE49-F238E27FC236}">
              <a16:creationId xmlns:a16="http://schemas.microsoft.com/office/drawing/2014/main" id="{57D30078-B260-40FD-BAEF-5305B05BC27C}"/>
            </a:ext>
          </a:extLst>
        </xdr:cNvPr>
        <xdr:cNvSpPr/>
      </xdr:nvSpPr>
      <xdr:spPr>
        <a:xfrm>
          <a:off x="14541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80</xdr:row>
      <xdr:rowOff>59707</xdr:rowOff>
    </xdr:from>
    <xdr:ext cx="405111" cy="259045"/>
    <xdr:sp macro="" textlink="">
      <xdr:nvSpPr>
        <xdr:cNvPr id="540" name="n_2aveValue【消防施設】&#10;有形固定資産減価償却率">
          <a:extLst>
            <a:ext uri="{FF2B5EF4-FFF2-40B4-BE49-F238E27FC236}">
              <a16:creationId xmlns:a16="http://schemas.microsoft.com/office/drawing/2014/main" id="{2DAFA3D6-31F6-4C26-94ED-F7D7F6CD3D70}"/>
            </a:ext>
          </a:extLst>
        </xdr:cNvPr>
        <xdr:cNvSpPr txBox="1"/>
      </xdr:nvSpPr>
      <xdr:spPr>
        <a:xfrm>
          <a:off x="14389744" y="1377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81</xdr:row>
      <xdr:rowOff>10161</xdr:rowOff>
    </xdr:from>
    <xdr:to>
      <xdr:col>72</xdr:col>
      <xdr:colOff>38100</xdr:colOff>
      <xdr:row>81</xdr:row>
      <xdr:rowOff>111761</xdr:rowOff>
    </xdr:to>
    <xdr:sp macro="" textlink="">
      <xdr:nvSpPr>
        <xdr:cNvPr id="541" name="フローチャート: 判断 540">
          <a:extLst>
            <a:ext uri="{FF2B5EF4-FFF2-40B4-BE49-F238E27FC236}">
              <a16:creationId xmlns:a16="http://schemas.microsoft.com/office/drawing/2014/main" id="{E9466A9F-9D5E-48F3-8349-6AFEF2F43CC8}"/>
            </a:ext>
          </a:extLst>
        </xdr:cNvPr>
        <xdr:cNvSpPr/>
      </xdr:nvSpPr>
      <xdr:spPr>
        <a:xfrm>
          <a:off x="136525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79</xdr:row>
      <xdr:rowOff>128288</xdr:rowOff>
    </xdr:from>
    <xdr:ext cx="405111" cy="259045"/>
    <xdr:sp macro="" textlink="">
      <xdr:nvSpPr>
        <xdr:cNvPr id="542" name="n_3aveValue【消防施設】&#10;有形固定資産減価償却率">
          <a:extLst>
            <a:ext uri="{FF2B5EF4-FFF2-40B4-BE49-F238E27FC236}">
              <a16:creationId xmlns:a16="http://schemas.microsoft.com/office/drawing/2014/main" id="{D4AAA783-B7E2-4769-A8D7-490189DE7AC0}"/>
            </a:ext>
          </a:extLst>
        </xdr:cNvPr>
        <xdr:cNvSpPr txBox="1"/>
      </xdr:nvSpPr>
      <xdr:spPr>
        <a:xfrm>
          <a:off x="13500744" y="1367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543" name="テキスト ボックス 542">
          <a:extLst>
            <a:ext uri="{FF2B5EF4-FFF2-40B4-BE49-F238E27FC236}">
              <a16:creationId xmlns:a16="http://schemas.microsoft.com/office/drawing/2014/main" id="{A4F83EC6-21AD-41EC-808A-7C8506A5AED9}"/>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44" name="テキスト ボックス 543">
          <a:extLst>
            <a:ext uri="{FF2B5EF4-FFF2-40B4-BE49-F238E27FC236}">
              <a16:creationId xmlns:a16="http://schemas.microsoft.com/office/drawing/2014/main" id="{D7CB0767-FC28-4A32-8A6D-4E5694319AFB}"/>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45" name="テキスト ボックス 544">
          <a:extLst>
            <a:ext uri="{FF2B5EF4-FFF2-40B4-BE49-F238E27FC236}">
              <a16:creationId xmlns:a16="http://schemas.microsoft.com/office/drawing/2014/main" id="{4AC99EB4-DDCD-42F1-B734-35D8057C56AF}"/>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46" name="テキスト ボックス 545">
          <a:extLst>
            <a:ext uri="{FF2B5EF4-FFF2-40B4-BE49-F238E27FC236}">
              <a16:creationId xmlns:a16="http://schemas.microsoft.com/office/drawing/2014/main" id="{33B947A8-8C72-491C-9E0F-56680627B13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47" name="テキスト ボックス 546">
          <a:extLst>
            <a:ext uri="{FF2B5EF4-FFF2-40B4-BE49-F238E27FC236}">
              <a16:creationId xmlns:a16="http://schemas.microsoft.com/office/drawing/2014/main" id="{4B30E5B9-7403-4E56-896E-8906F41A03F3}"/>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58165</xdr:rowOff>
    </xdr:from>
    <xdr:to>
      <xdr:col>81</xdr:col>
      <xdr:colOff>101600</xdr:colOff>
      <xdr:row>84</xdr:row>
      <xdr:rowOff>159765</xdr:rowOff>
    </xdr:to>
    <xdr:sp macro="" textlink="">
      <xdr:nvSpPr>
        <xdr:cNvPr id="548" name="楕円 547">
          <a:extLst>
            <a:ext uri="{FF2B5EF4-FFF2-40B4-BE49-F238E27FC236}">
              <a16:creationId xmlns:a16="http://schemas.microsoft.com/office/drawing/2014/main" id="{5B0B95A2-ED3D-43AA-B465-ADC7AB7B722C}"/>
            </a:ext>
          </a:extLst>
        </xdr:cNvPr>
        <xdr:cNvSpPr/>
      </xdr:nvSpPr>
      <xdr:spPr>
        <a:xfrm>
          <a:off x="15430500" y="1445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84</xdr:row>
      <xdr:rowOff>78739</xdr:rowOff>
    </xdr:from>
    <xdr:to>
      <xdr:col>76</xdr:col>
      <xdr:colOff>165100</xdr:colOff>
      <xdr:row>85</xdr:row>
      <xdr:rowOff>8889</xdr:rowOff>
    </xdr:to>
    <xdr:sp macro="" textlink="">
      <xdr:nvSpPr>
        <xdr:cNvPr id="549" name="楕円 548">
          <a:extLst>
            <a:ext uri="{FF2B5EF4-FFF2-40B4-BE49-F238E27FC236}">
              <a16:creationId xmlns:a16="http://schemas.microsoft.com/office/drawing/2014/main" id="{3A962A94-0B26-4F56-A239-094294FB52B8}"/>
            </a:ext>
          </a:extLst>
        </xdr:cNvPr>
        <xdr:cNvSpPr/>
      </xdr:nvSpPr>
      <xdr:spPr>
        <a:xfrm>
          <a:off x="14541500" y="144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108965</xdr:rowOff>
    </xdr:from>
    <xdr:to>
      <xdr:col>81</xdr:col>
      <xdr:colOff>50800</xdr:colOff>
      <xdr:row>84</xdr:row>
      <xdr:rowOff>129539</xdr:rowOff>
    </xdr:to>
    <xdr:cxnSp macro="">
      <xdr:nvCxnSpPr>
        <xdr:cNvPr id="550" name="直線コネクタ 549">
          <a:extLst>
            <a:ext uri="{FF2B5EF4-FFF2-40B4-BE49-F238E27FC236}">
              <a16:creationId xmlns:a16="http://schemas.microsoft.com/office/drawing/2014/main" id="{A6FE59B0-724E-4205-AE6D-844F712F7931}"/>
            </a:ext>
          </a:extLst>
        </xdr:cNvPr>
        <xdr:cNvCxnSpPr/>
      </xdr:nvCxnSpPr>
      <xdr:spPr>
        <a:xfrm flipV="1">
          <a:off x="14592300" y="14510765"/>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84</xdr:row>
      <xdr:rowOff>150892</xdr:rowOff>
    </xdr:from>
    <xdr:ext cx="405111" cy="259045"/>
    <xdr:sp macro="" textlink="">
      <xdr:nvSpPr>
        <xdr:cNvPr id="551" name="n_1mainValue【消防施設】&#10;有形固定資産減価償却率">
          <a:extLst>
            <a:ext uri="{FF2B5EF4-FFF2-40B4-BE49-F238E27FC236}">
              <a16:creationId xmlns:a16="http://schemas.microsoft.com/office/drawing/2014/main" id="{4F3E78DC-5B56-4B50-A04E-18BBA5860B35}"/>
            </a:ext>
          </a:extLst>
        </xdr:cNvPr>
        <xdr:cNvSpPr txBox="1"/>
      </xdr:nvSpPr>
      <xdr:spPr>
        <a:xfrm>
          <a:off x="15266044" y="14552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16</xdr:rowOff>
    </xdr:from>
    <xdr:ext cx="405111" cy="259045"/>
    <xdr:sp macro="" textlink="">
      <xdr:nvSpPr>
        <xdr:cNvPr id="552" name="n_2mainValue【消防施設】&#10;有形固定資産減価償却率">
          <a:extLst>
            <a:ext uri="{FF2B5EF4-FFF2-40B4-BE49-F238E27FC236}">
              <a16:creationId xmlns:a16="http://schemas.microsoft.com/office/drawing/2014/main" id="{4123DF1C-83DC-4C82-9B27-670D03551DBC}"/>
            </a:ext>
          </a:extLst>
        </xdr:cNvPr>
        <xdr:cNvSpPr txBox="1"/>
      </xdr:nvSpPr>
      <xdr:spPr>
        <a:xfrm>
          <a:off x="14389744" y="14573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53" name="正方形/長方形 552">
          <a:extLst>
            <a:ext uri="{FF2B5EF4-FFF2-40B4-BE49-F238E27FC236}">
              <a16:creationId xmlns:a16="http://schemas.microsoft.com/office/drawing/2014/main" id="{43032CC8-3CF5-4EA5-8263-11CF4EC3D3E8}"/>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54" name="正方形/長方形 553">
          <a:extLst>
            <a:ext uri="{FF2B5EF4-FFF2-40B4-BE49-F238E27FC236}">
              <a16:creationId xmlns:a16="http://schemas.microsoft.com/office/drawing/2014/main" id="{A1B12467-76A0-465A-AD67-30C0937C93AD}"/>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55" name="正方形/長方形 554">
          <a:extLst>
            <a:ext uri="{FF2B5EF4-FFF2-40B4-BE49-F238E27FC236}">
              <a16:creationId xmlns:a16="http://schemas.microsoft.com/office/drawing/2014/main" id="{B5C711C5-07F7-4966-967C-659200D7BE92}"/>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56" name="正方形/長方形 555">
          <a:extLst>
            <a:ext uri="{FF2B5EF4-FFF2-40B4-BE49-F238E27FC236}">
              <a16:creationId xmlns:a16="http://schemas.microsoft.com/office/drawing/2014/main" id="{44DBC64E-3CE2-4A05-86E2-9197876844AA}"/>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57" name="正方形/長方形 556">
          <a:extLst>
            <a:ext uri="{FF2B5EF4-FFF2-40B4-BE49-F238E27FC236}">
              <a16:creationId xmlns:a16="http://schemas.microsoft.com/office/drawing/2014/main" id="{A8E845F6-71C6-4968-83D1-1B0CB5DB7538}"/>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58" name="正方形/長方形 557">
          <a:extLst>
            <a:ext uri="{FF2B5EF4-FFF2-40B4-BE49-F238E27FC236}">
              <a16:creationId xmlns:a16="http://schemas.microsoft.com/office/drawing/2014/main" id="{DA1493AD-A781-4AD2-909D-8713709F97C2}"/>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59" name="正方形/長方形 558">
          <a:extLst>
            <a:ext uri="{FF2B5EF4-FFF2-40B4-BE49-F238E27FC236}">
              <a16:creationId xmlns:a16="http://schemas.microsoft.com/office/drawing/2014/main" id="{82C6402A-A0CD-49E7-9E54-31462346FD44}"/>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60" name="正方形/長方形 559">
          <a:extLst>
            <a:ext uri="{FF2B5EF4-FFF2-40B4-BE49-F238E27FC236}">
              <a16:creationId xmlns:a16="http://schemas.microsoft.com/office/drawing/2014/main" id="{997661B8-53B0-4EAC-B9E7-A04CAF0D5D0A}"/>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61" name="テキスト ボックス 560">
          <a:extLst>
            <a:ext uri="{FF2B5EF4-FFF2-40B4-BE49-F238E27FC236}">
              <a16:creationId xmlns:a16="http://schemas.microsoft.com/office/drawing/2014/main" id="{660374CF-C5B9-49D8-9C57-EB95D50472EC}"/>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62" name="直線コネクタ 561">
          <a:extLst>
            <a:ext uri="{FF2B5EF4-FFF2-40B4-BE49-F238E27FC236}">
              <a16:creationId xmlns:a16="http://schemas.microsoft.com/office/drawing/2014/main" id="{E99BC1C0-92B9-4B39-8440-AFDBE4CE4ED6}"/>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63" name="直線コネクタ 562">
          <a:extLst>
            <a:ext uri="{FF2B5EF4-FFF2-40B4-BE49-F238E27FC236}">
              <a16:creationId xmlns:a16="http://schemas.microsoft.com/office/drawing/2014/main" id="{BC504182-C4FB-4658-91B7-B98C7ECE9E58}"/>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64" name="テキスト ボックス 563">
          <a:extLst>
            <a:ext uri="{FF2B5EF4-FFF2-40B4-BE49-F238E27FC236}">
              <a16:creationId xmlns:a16="http://schemas.microsoft.com/office/drawing/2014/main" id="{773001F6-E534-4572-82F8-114FF771F8B6}"/>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65" name="直線コネクタ 564">
          <a:extLst>
            <a:ext uri="{FF2B5EF4-FFF2-40B4-BE49-F238E27FC236}">
              <a16:creationId xmlns:a16="http://schemas.microsoft.com/office/drawing/2014/main" id="{AB80E696-9D8A-4E74-AB03-8FFD3714CBAF}"/>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66" name="テキスト ボックス 565">
          <a:extLst>
            <a:ext uri="{FF2B5EF4-FFF2-40B4-BE49-F238E27FC236}">
              <a16:creationId xmlns:a16="http://schemas.microsoft.com/office/drawing/2014/main" id="{8DAB4347-BF41-4D6F-8820-1E771DB3A6D8}"/>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67" name="直線コネクタ 566">
          <a:extLst>
            <a:ext uri="{FF2B5EF4-FFF2-40B4-BE49-F238E27FC236}">
              <a16:creationId xmlns:a16="http://schemas.microsoft.com/office/drawing/2014/main" id="{18064126-88D8-472E-814B-2F27CF63252D}"/>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68" name="テキスト ボックス 567">
          <a:extLst>
            <a:ext uri="{FF2B5EF4-FFF2-40B4-BE49-F238E27FC236}">
              <a16:creationId xmlns:a16="http://schemas.microsoft.com/office/drawing/2014/main" id="{42527740-6E9B-498E-9920-2BFA8D07A828}"/>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69" name="直線コネクタ 568">
          <a:extLst>
            <a:ext uri="{FF2B5EF4-FFF2-40B4-BE49-F238E27FC236}">
              <a16:creationId xmlns:a16="http://schemas.microsoft.com/office/drawing/2014/main" id="{1EC53268-5299-4C97-B0C0-132B7507913B}"/>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70" name="テキスト ボックス 569">
          <a:extLst>
            <a:ext uri="{FF2B5EF4-FFF2-40B4-BE49-F238E27FC236}">
              <a16:creationId xmlns:a16="http://schemas.microsoft.com/office/drawing/2014/main" id="{D8C388C4-62AE-4F7C-83BF-826E8B3DB604}"/>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71" name="直線コネクタ 570">
          <a:extLst>
            <a:ext uri="{FF2B5EF4-FFF2-40B4-BE49-F238E27FC236}">
              <a16:creationId xmlns:a16="http://schemas.microsoft.com/office/drawing/2014/main" id="{54580895-0720-48C4-966B-B592213E24DD}"/>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72" name="テキスト ボックス 571">
          <a:extLst>
            <a:ext uri="{FF2B5EF4-FFF2-40B4-BE49-F238E27FC236}">
              <a16:creationId xmlns:a16="http://schemas.microsoft.com/office/drawing/2014/main" id="{74061D38-71C1-44EA-AD0E-2847DEACB3CE}"/>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73" name="【消防施設】&#10;一人当たり面積グラフ枠">
          <a:extLst>
            <a:ext uri="{FF2B5EF4-FFF2-40B4-BE49-F238E27FC236}">
              <a16:creationId xmlns:a16="http://schemas.microsoft.com/office/drawing/2014/main" id="{22B9B645-E4B7-442C-AEBE-6E5682DACF4A}"/>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72389</xdr:rowOff>
    </xdr:from>
    <xdr:to>
      <xdr:col>116</xdr:col>
      <xdr:colOff>62864</xdr:colOff>
      <xdr:row>85</xdr:row>
      <xdr:rowOff>127254</xdr:rowOff>
    </xdr:to>
    <xdr:cxnSp macro="">
      <xdr:nvCxnSpPr>
        <xdr:cNvPr id="574" name="直線コネクタ 573">
          <a:extLst>
            <a:ext uri="{FF2B5EF4-FFF2-40B4-BE49-F238E27FC236}">
              <a16:creationId xmlns:a16="http://schemas.microsoft.com/office/drawing/2014/main" id="{45FF9E3D-0170-4C83-8CE4-A825DA4136B6}"/>
            </a:ext>
          </a:extLst>
        </xdr:cNvPr>
        <xdr:cNvCxnSpPr/>
      </xdr:nvCxnSpPr>
      <xdr:spPr>
        <a:xfrm flipV="1">
          <a:off x="22160864" y="13274039"/>
          <a:ext cx="0" cy="1426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131081</xdr:rowOff>
    </xdr:from>
    <xdr:ext cx="469744" cy="259045"/>
    <xdr:sp macro="" textlink="">
      <xdr:nvSpPr>
        <xdr:cNvPr id="575" name="【消防施設】&#10;一人当たり面積最小値テキスト">
          <a:extLst>
            <a:ext uri="{FF2B5EF4-FFF2-40B4-BE49-F238E27FC236}">
              <a16:creationId xmlns:a16="http://schemas.microsoft.com/office/drawing/2014/main" id="{46CAE6E8-B9E3-429B-84E4-34157365D83C}"/>
            </a:ext>
          </a:extLst>
        </xdr:cNvPr>
        <xdr:cNvSpPr txBox="1"/>
      </xdr:nvSpPr>
      <xdr:spPr>
        <a:xfrm>
          <a:off x="22199600" y="14704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127254</xdr:rowOff>
    </xdr:from>
    <xdr:to>
      <xdr:col>116</xdr:col>
      <xdr:colOff>152400</xdr:colOff>
      <xdr:row>85</xdr:row>
      <xdr:rowOff>127254</xdr:rowOff>
    </xdr:to>
    <xdr:cxnSp macro="">
      <xdr:nvCxnSpPr>
        <xdr:cNvPr id="576" name="直線コネクタ 575">
          <a:extLst>
            <a:ext uri="{FF2B5EF4-FFF2-40B4-BE49-F238E27FC236}">
              <a16:creationId xmlns:a16="http://schemas.microsoft.com/office/drawing/2014/main" id="{B6D17EAC-A7C9-42FE-97FB-0FADA66B9F90}"/>
            </a:ext>
          </a:extLst>
        </xdr:cNvPr>
        <xdr:cNvCxnSpPr/>
      </xdr:nvCxnSpPr>
      <xdr:spPr>
        <a:xfrm>
          <a:off x="22072600" y="14700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19066</xdr:rowOff>
    </xdr:from>
    <xdr:ext cx="469744" cy="259045"/>
    <xdr:sp macro="" textlink="">
      <xdr:nvSpPr>
        <xdr:cNvPr id="577" name="【消防施設】&#10;一人当たり面積最大値テキスト">
          <a:extLst>
            <a:ext uri="{FF2B5EF4-FFF2-40B4-BE49-F238E27FC236}">
              <a16:creationId xmlns:a16="http://schemas.microsoft.com/office/drawing/2014/main" id="{045F7F37-542D-46BF-A1B0-D6DDB4B7EA7F}"/>
            </a:ext>
          </a:extLst>
        </xdr:cNvPr>
        <xdr:cNvSpPr txBox="1"/>
      </xdr:nvSpPr>
      <xdr:spPr>
        <a:xfrm>
          <a:off x="22199600" y="1304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72389</xdr:rowOff>
    </xdr:from>
    <xdr:to>
      <xdr:col>116</xdr:col>
      <xdr:colOff>152400</xdr:colOff>
      <xdr:row>77</xdr:row>
      <xdr:rowOff>72389</xdr:rowOff>
    </xdr:to>
    <xdr:cxnSp macro="">
      <xdr:nvCxnSpPr>
        <xdr:cNvPr id="578" name="直線コネクタ 577">
          <a:extLst>
            <a:ext uri="{FF2B5EF4-FFF2-40B4-BE49-F238E27FC236}">
              <a16:creationId xmlns:a16="http://schemas.microsoft.com/office/drawing/2014/main" id="{1D2DD789-2AFC-4DD4-9346-C926E6A7857E}"/>
            </a:ext>
          </a:extLst>
        </xdr:cNvPr>
        <xdr:cNvCxnSpPr/>
      </xdr:nvCxnSpPr>
      <xdr:spPr>
        <a:xfrm>
          <a:off x="22072600" y="1327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13733</xdr:rowOff>
    </xdr:from>
    <xdr:ext cx="469744" cy="259045"/>
    <xdr:sp macro="" textlink="">
      <xdr:nvSpPr>
        <xdr:cNvPr id="579" name="【消防施設】&#10;一人当たり面積平均値テキスト">
          <a:extLst>
            <a:ext uri="{FF2B5EF4-FFF2-40B4-BE49-F238E27FC236}">
              <a16:creationId xmlns:a16="http://schemas.microsoft.com/office/drawing/2014/main" id="{B2A93037-3C54-4D21-84A2-5168750B6975}"/>
            </a:ext>
          </a:extLst>
        </xdr:cNvPr>
        <xdr:cNvSpPr txBox="1"/>
      </xdr:nvSpPr>
      <xdr:spPr>
        <a:xfrm>
          <a:off x="22199600" y="142440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35306</xdr:rowOff>
    </xdr:from>
    <xdr:to>
      <xdr:col>116</xdr:col>
      <xdr:colOff>114300</xdr:colOff>
      <xdr:row>83</xdr:row>
      <xdr:rowOff>136906</xdr:rowOff>
    </xdr:to>
    <xdr:sp macro="" textlink="">
      <xdr:nvSpPr>
        <xdr:cNvPr id="580" name="フローチャート: 判断 579">
          <a:extLst>
            <a:ext uri="{FF2B5EF4-FFF2-40B4-BE49-F238E27FC236}">
              <a16:creationId xmlns:a16="http://schemas.microsoft.com/office/drawing/2014/main" id="{CB97C10B-9C4F-4C96-94C8-35D942401E84}"/>
            </a:ext>
          </a:extLst>
        </xdr:cNvPr>
        <xdr:cNvSpPr/>
      </xdr:nvSpPr>
      <xdr:spPr>
        <a:xfrm>
          <a:off x="22110700" y="1426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35306</xdr:rowOff>
    </xdr:from>
    <xdr:to>
      <xdr:col>112</xdr:col>
      <xdr:colOff>38100</xdr:colOff>
      <xdr:row>83</xdr:row>
      <xdr:rowOff>136906</xdr:rowOff>
    </xdr:to>
    <xdr:sp macro="" textlink="">
      <xdr:nvSpPr>
        <xdr:cNvPr id="581" name="フローチャート: 判断 580">
          <a:extLst>
            <a:ext uri="{FF2B5EF4-FFF2-40B4-BE49-F238E27FC236}">
              <a16:creationId xmlns:a16="http://schemas.microsoft.com/office/drawing/2014/main" id="{4E615338-ABE6-480D-8A15-809EDA975241}"/>
            </a:ext>
          </a:extLst>
        </xdr:cNvPr>
        <xdr:cNvSpPr/>
      </xdr:nvSpPr>
      <xdr:spPr>
        <a:xfrm>
          <a:off x="21272500" y="1426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81</xdr:row>
      <xdr:rowOff>153433</xdr:rowOff>
    </xdr:from>
    <xdr:ext cx="469744" cy="259045"/>
    <xdr:sp macro="" textlink="">
      <xdr:nvSpPr>
        <xdr:cNvPr id="582" name="n_1aveValue【消防施設】&#10;一人当たり面積">
          <a:extLst>
            <a:ext uri="{FF2B5EF4-FFF2-40B4-BE49-F238E27FC236}">
              <a16:creationId xmlns:a16="http://schemas.microsoft.com/office/drawing/2014/main" id="{604A8128-E98A-4B39-85B7-30ED629956F0}"/>
            </a:ext>
          </a:extLst>
        </xdr:cNvPr>
        <xdr:cNvSpPr txBox="1"/>
      </xdr:nvSpPr>
      <xdr:spPr>
        <a:xfrm>
          <a:off x="21075727" y="14040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83</xdr:row>
      <xdr:rowOff>81026</xdr:rowOff>
    </xdr:from>
    <xdr:to>
      <xdr:col>107</xdr:col>
      <xdr:colOff>101600</xdr:colOff>
      <xdr:row>84</xdr:row>
      <xdr:rowOff>11176</xdr:rowOff>
    </xdr:to>
    <xdr:sp macro="" textlink="">
      <xdr:nvSpPr>
        <xdr:cNvPr id="583" name="フローチャート: 判断 582">
          <a:extLst>
            <a:ext uri="{FF2B5EF4-FFF2-40B4-BE49-F238E27FC236}">
              <a16:creationId xmlns:a16="http://schemas.microsoft.com/office/drawing/2014/main" id="{796C3827-00F3-4013-9CB4-AA1CCA2F0FAC}"/>
            </a:ext>
          </a:extLst>
        </xdr:cNvPr>
        <xdr:cNvSpPr/>
      </xdr:nvSpPr>
      <xdr:spPr>
        <a:xfrm>
          <a:off x="20383500" y="1431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82</xdr:row>
      <xdr:rowOff>27703</xdr:rowOff>
    </xdr:from>
    <xdr:ext cx="469744" cy="259045"/>
    <xdr:sp macro="" textlink="">
      <xdr:nvSpPr>
        <xdr:cNvPr id="584" name="n_2aveValue【消防施設】&#10;一人当たり面積">
          <a:extLst>
            <a:ext uri="{FF2B5EF4-FFF2-40B4-BE49-F238E27FC236}">
              <a16:creationId xmlns:a16="http://schemas.microsoft.com/office/drawing/2014/main" id="{32906CCF-13D7-4259-8FA8-D73889328AE5}"/>
            </a:ext>
          </a:extLst>
        </xdr:cNvPr>
        <xdr:cNvSpPr txBox="1"/>
      </xdr:nvSpPr>
      <xdr:spPr>
        <a:xfrm>
          <a:off x="20199427" y="1408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83</xdr:row>
      <xdr:rowOff>117602</xdr:rowOff>
    </xdr:from>
    <xdr:to>
      <xdr:col>102</xdr:col>
      <xdr:colOff>165100</xdr:colOff>
      <xdr:row>84</xdr:row>
      <xdr:rowOff>47752</xdr:rowOff>
    </xdr:to>
    <xdr:sp macro="" textlink="">
      <xdr:nvSpPr>
        <xdr:cNvPr id="585" name="フローチャート: 判断 584">
          <a:extLst>
            <a:ext uri="{FF2B5EF4-FFF2-40B4-BE49-F238E27FC236}">
              <a16:creationId xmlns:a16="http://schemas.microsoft.com/office/drawing/2014/main" id="{A4FEBC49-23AC-42E3-AE6F-64025E893FF1}"/>
            </a:ext>
          </a:extLst>
        </xdr:cNvPr>
        <xdr:cNvSpPr/>
      </xdr:nvSpPr>
      <xdr:spPr>
        <a:xfrm>
          <a:off x="194945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82</xdr:row>
      <xdr:rowOff>64279</xdr:rowOff>
    </xdr:from>
    <xdr:ext cx="469744" cy="259045"/>
    <xdr:sp macro="" textlink="">
      <xdr:nvSpPr>
        <xdr:cNvPr id="586" name="n_3aveValue【消防施設】&#10;一人当たり面積">
          <a:extLst>
            <a:ext uri="{FF2B5EF4-FFF2-40B4-BE49-F238E27FC236}">
              <a16:creationId xmlns:a16="http://schemas.microsoft.com/office/drawing/2014/main" id="{41232E05-78AE-4391-8E9C-7806437F69BB}"/>
            </a:ext>
          </a:extLst>
        </xdr:cNvPr>
        <xdr:cNvSpPr txBox="1"/>
      </xdr:nvSpPr>
      <xdr:spPr>
        <a:xfrm>
          <a:off x="19310427" y="1412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587" name="テキスト ボックス 586">
          <a:extLst>
            <a:ext uri="{FF2B5EF4-FFF2-40B4-BE49-F238E27FC236}">
              <a16:creationId xmlns:a16="http://schemas.microsoft.com/office/drawing/2014/main" id="{AC050C4B-A734-4A89-B6CE-D2C08F5401A4}"/>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88" name="テキスト ボックス 587">
          <a:extLst>
            <a:ext uri="{FF2B5EF4-FFF2-40B4-BE49-F238E27FC236}">
              <a16:creationId xmlns:a16="http://schemas.microsoft.com/office/drawing/2014/main" id="{ED932A2F-1404-4DEC-92A2-9A5504ED8F3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89" name="テキスト ボックス 588">
          <a:extLst>
            <a:ext uri="{FF2B5EF4-FFF2-40B4-BE49-F238E27FC236}">
              <a16:creationId xmlns:a16="http://schemas.microsoft.com/office/drawing/2014/main" id="{AEB53817-3519-456F-83A7-B62983EB34FB}"/>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90" name="テキスト ボックス 589">
          <a:extLst>
            <a:ext uri="{FF2B5EF4-FFF2-40B4-BE49-F238E27FC236}">
              <a16:creationId xmlns:a16="http://schemas.microsoft.com/office/drawing/2014/main" id="{729F18EA-366B-44BE-A8E5-FFEB4C5E793D}"/>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91" name="テキスト ボックス 590">
          <a:extLst>
            <a:ext uri="{FF2B5EF4-FFF2-40B4-BE49-F238E27FC236}">
              <a16:creationId xmlns:a16="http://schemas.microsoft.com/office/drawing/2014/main" id="{3636FC7B-A567-40D8-AB2F-955F8AC6D8AD}"/>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135889</xdr:rowOff>
    </xdr:from>
    <xdr:to>
      <xdr:col>112</xdr:col>
      <xdr:colOff>38100</xdr:colOff>
      <xdr:row>84</xdr:row>
      <xdr:rowOff>66039</xdr:rowOff>
    </xdr:to>
    <xdr:sp macro="" textlink="">
      <xdr:nvSpPr>
        <xdr:cNvPr id="592" name="楕円 591">
          <a:extLst>
            <a:ext uri="{FF2B5EF4-FFF2-40B4-BE49-F238E27FC236}">
              <a16:creationId xmlns:a16="http://schemas.microsoft.com/office/drawing/2014/main" id="{7D0132BD-2689-4D1F-9C68-475697CF3004}"/>
            </a:ext>
          </a:extLst>
        </xdr:cNvPr>
        <xdr:cNvSpPr/>
      </xdr:nvSpPr>
      <xdr:spPr>
        <a:xfrm>
          <a:off x="212725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117602</xdr:rowOff>
    </xdr:from>
    <xdr:to>
      <xdr:col>107</xdr:col>
      <xdr:colOff>101600</xdr:colOff>
      <xdr:row>84</xdr:row>
      <xdr:rowOff>47752</xdr:rowOff>
    </xdr:to>
    <xdr:sp macro="" textlink="">
      <xdr:nvSpPr>
        <xdr:cNvPr id="593" name="楕円 592">
          <a:extLst>
            <a:ext uri="{FF2B5EF4-FFF2-40B4-BE49-F238E27FC236}">
              <a16:creationId xmlns:a16="http://schemas.microsoft.com/office/drawing/2014/main" id="{1769EBA3-69C0-44BF-AD3A-365473A83726}"/>
            </a:ext>
          </a:extLst>
        </xdr:cNvPr>
        <xdr:cNvSpPr/>
      </xdr:nvSpPr>
      <xdr:spPr>
        <a:xfrm>
          <a:off x="20383500" y="1434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168402</xdr:rowOff>
    </xdr:from>
    <xdr:to>
      <xdr:col>111</xdr:col>
      <xdr:colOff>177800</xdr:colOff>
      <xdr:row>84</xdr:row>
      <xdr:rowOff>15239</xdr:rowOff>
    </xdr:to>
    <xdr:cxnSp macro="">
      <xdr:nvCxnSpPr>
        <xdr:cNvPr id="594" name="直線コネクタ 593">
          <a:extLst>
            <a:ext uri="{FF2B5EF4-FFF2-40B4-BE49-F238E27FC236}">
              <a16:creationId xmlns:a16="http://schemas.microsoft.com/office/drawing/2014/main" id="{E5A83525-B27A-4CA7-9DB9-C2F9DB4E4CD4}"/>
            </a:ext>
          </a:extLst>
        </xdr:cNvPr>
        <xdr:cNvCxnSpPr/>
      </xdr:nvCxnSpPr>
      <xdr:spPr>
        <a:xfrm>
          <a:off x="20434300" y="14398752"/>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57166</xdr:rowOff>
    </xdr:from>
    <xdr:ext cx="469744" cy="259045"/>
    <xdr:sp macro="" textlink="">
      <xdr:nvSpPr>
        <xdr:cNvPr id="595" name="n_1mainValue【消防施設】&#10;一人当たり面積">
          <a:extLst>
            <a:ext uri="{FF2B5EF4-FFF2-40B4-BE49-F238E27FC236}">
              <a16:creationId xmlns:a16="http://schemas.microsoft.com/office/drawing/2014/main" id="{24160035-C67D-466B-A973-CC28B05ECB2A}"/>
            </a:ext>
          </a:extLst>
        </xdr:cNvPr>
        <xdr:cNvSpPr txBox="1"/>
      </xdr:nvSpPr>
      <xdr:spPr>
        <a:xfrm>
          <a:off x="21075727" y="1445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38879</xdr:rowOff>
    </xdr:from>
    <xdr:ext cx="469744" cy="259045"/>
    <xdr:sp macro="" textlink="">
      <xdr:nvSpPr>
        <xdr:cNvPr id="596" name="n_2mainValue【消防施設】&#10;一人当たり面積">
          <a:extLst>
            <a:ext uri="{FF2B5EF4-FFF2-40B4-BE49-F238E27FC236}">
              <a16:creationId xmlns:a16="http://schemas.microsoft.com/office/drawing/2014/main" id="{85B3BB8F-2B22-4F8B-AEC4-3C1F27E07A39}"/>
            </a:ext>
          </a:extLst>
        </xdr:cNvPr>
        <xdr:cNvSpPr txBox="1"/>
      </xdr:nvSpPr>
      <xdr:spPr>
        <a:xfrm>
          <a:off x="20199427" y="1444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97" name="正方形/長方形 596">
          <a:extLst>
            <a:ext uri="{FF2B5EF4-FFF2-40B4-BE49-F238E27FC236}">
              <a16:creationId xmlns:a16="http://schemas.microsoft.com/office/drawing/2014/main" id="{973362E8-787A-4DEA-B938-DD508A73D583}"/>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98" name="正方形/長方形 597">
          <a:extLst>
            <a:ext uri="{FF2B5EF4-FFF2-40B4-BE49-F238E27FC236}">
              <a16:creationId xmlns:a16="http://schemas.microsoft.com/office/drawing/2014/main" id="{01FFA2D1-25F8-4F1F-9138-56B36C5A9384}"/>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99" name="正方形/長方形 598">
          <a:extLst>
            <a:ext uri="{FF2B5EF4-FFF2-40B4-BE49-F238E27FC236}">
              <a16:creationId xmlns:a16="http://schemas.microsoft.com/office/drawing/2014/main" id="{84431F6B-A6C7-4C14-9B34-24A1411382E1}"/>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00" name="正方形/長方形 599">
          <a:extLst>
            <a:ext uri="{FF2B5EF4-FFF2-40B4-BE49-F238E27FC236}">
              <a16:creationId xmlns:a16="http://schemas.microsoft.com/office/drawing/2014/main" id="{F3054F8B-09B7-438C-98C7-3D85E128E07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01" name="正方形/長方形 600">
          <a:extLst>
            <a:ext uri="{FF2B5EF4-FFF2-40B4-BE49-F238E27FC236}">
              <a16:creationId xmlns:a16="http://schemas.microsoft.com/office/drawing/2014/main" id="{28024096-FEBC-4673-AD5B-E2BAA880FFC1}"/>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02" name="正方形/長方形 601">
          <a:extLst>
            <a:ext uri="{FF2B5EF4-FFF2-40B4-BE49-F238E27FC236}">
              <a16:creationId xmlns:a16="http://schemas.microsoft.com/office/drawing/2014/main" id="{B61D277D-0CB7-416A-BBBA-71827B81BE2D}"/>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03" name="正方形/長方形 602">
          <a:extLst>
            <a:ext uri="{FF2B5EF4-FFF2-40B4-BE49-F238E27FC236}">
              <a16:creationId xmlns:a16="http://schemas.microsoft.com/office/drawing/2014/main" id="{F4372C13-7720-4319-B2F8-EE4BD2833B5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04" name="正方形/長方形 603">
          <a:extLst>
            <a:ext uri="{FF2B5EF4-FFF2-40B4-BE49-F238E27FC236}">
              <a16:creationId xmlns:a16="http://schemas.microsoft.com/office/drawing/2014/main" id="{593EFF69-8734-460A-8B28-7A2A71EBE8C1}"/>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05" name="テキスト ボックス 604">
          <a:extLst>
            <a:ext uri="{FF2B5EF4-FFF2-40B4-BE49-F238E27FC236}">
              <a16:creationId xmlns:a16="http://schemas.microsoft.com/office/drawing/2014/main" id="{37C16F29-67B0-4580-95FA-495F0A4EA268}"/>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06" name="直線コネクタ 605">
          <a:extLst>
            <a:ext uri="{FF2B5EF4-FFF2-40B4-BE49-F238E27FC236}">
              <a16:creationId xmlns:a16="http://schemas.microsoft.com/office/drawing/2014/main" id="{031CDA5B-DA87-4DC9-851C-5326778E712E}"/>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607" name="テキスト ボックス 606">
          <a:extLst>
            <a:ext uri="{FF2B5EF4-FFF2-40B4-BE49-F238E27FC236}">
              <a16:creationId xmlns:a16="http://schemas.microsoft.com/office/drawing/2014/main" id="{24B88502-C740-4E58-B233-40A69B55DF95}"/>
            </a:ext>
          </a:extLst>
        </xdr:cNvPr>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08" name="直線コネクタ 607">
          <a:extLst>
            <a:ext uri="{FF2B5EF4-FFF2-40B4-BE49-F238E27FC236}">
              <a16:creationId xmlns:a16="http://schemas.microsoft.com/office/drawing/2014/main" id="{884D4BAF-52B7-4204-A653-F5E5228FFDE3}"/>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609" name="テキスト ボックス 608">
          <a:extLst>
            <a:ext uri="{FF2B5EF4-FFF2-40B4-BE49-F238E27FC236}">
              <a16:creationId xmlns:a16="http://schemas.microsoft.com/office/drawing/2014/main" id="{2CC5475A-C73A-455A-9A7B-05685292A07E}"/>
            </a:ext>
          </a:extLst>
        </xdr:cNvPr>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10" name="直線コネクタ 609">
          <a:extLst>
            <a:ext uri="{FF2B5EF4-FFF2-40B4-BE49-F238E27FC236}">
              <a16:creationId xmlns:a16="http://schemas.microsoft.com/office/drawing/2014/main" id="{0898AC25-7870-4CC6-A1A2-1FC1AD24799E}"/>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11" name="テキスト ボックス 610">
          <a:extLst>
            <a:ext uri="{FF2B5EF4-FFF2-40B4-BE49-F238E27FC236}">
              <a16:creationId xmlns:a16="http://schemas.microsoft.com/office/drawing/2014/main" id="{8C9BD5D9-E871-4280-9A6B-3B37F1855AF2}"/>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12" name="直線コネクタ 611">
          <a:extLst>
            <a:ext uri="{FF2B5EF4-FFF2-40B4-BE49-F238E27FC236}">
              <a16:creationId xmlns:a16="http://schemas.microsoft.com/office/drawing/2014/main" id="{F99622F7-EC70-42CE-A031-F16F30ED6633}"/>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13" name="テキスト ボックス 612">
          <a:extLst>
            <a:ext uri="{FF2B5EF4-FFF2-40B4-BE49-F238E27FC236}">
              <a16:creationId xmlns:a16="http://schemas.microsoft.com/office/drawing/2014/main" id="{E21F5456-3E39-48DC-B5B5-5BB95B92C27A}"/>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14" name="直線コネクタ 613">
          <a:extLst>
            <a:ext uri="{FF2B5EF4-FFF2-40B4-BE49-F238E27FC236}">
              <a16:creationId xmlns:a16="http://schemas.microsoft.com/office/drawing/2014/main" id="{10F9FF98-2A93-4D4F-89F3-2A2A8C88394E}"/>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15" name="テキスト ボックス 614">
          <a:extLst>
            <a:ext uri="{FF2B5EF4-FFF2-40B4-BE49-F238E27FC236}">
              <a16:creationId xmlns:a16="http://schemas.microsoft.com/office/drawing/2014/main" id="{01E9BA4E-ECA8-4C68-ABA6-763852BFD05B}"/>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16" name="直線コネクタ 615">
          <a:extLst>
            <a:ext uri="{FF2B5EF4-FFF2-40B4-BE49-F238E27FC236}">
              <a16:creationId xmlns:a16="http://schemas.microsoft.com/office/drawing/2014/main" id="{BBEC0307-941C-4542-94F4-305EF0379D8A}"/>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617" name="テキスト ボックス 616">
          <a:extLst>
            <a:ext uri="{FF2B5EF4-FFF2-40B4-BE49-F238E27FC236}">
              <a16:creationId xmlns:a16="http://schemas.microsoft.com/office/drawing/2014/main" id="{8315C468-81C7-42EE-89BA-F83504DE7A86}"/>
            </a:ext>
          </a:extLst>
        </xdr:cNvPr>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18" name="直線コネクタ 617">
          <a:extLst>
            <a:ext uri="{FF2B5EF4-FFF2-40B4-BE49-F238E27FC236}">
              <a16:creationId xmlns:a16="http://schemas.microsoft.com/office/drawing/2014/main" id="{0FEAC6EA-32B1-4CCE-8D9D-4A44ED64EA92}"/>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19" name="テキスト ボックス 618">
          <a:extLst>
            <a:ext uri="{FF2B5EF4-FFF2-40B4-BE49-F238E27FC236}">
              <a16:creationId xmlns:a16="http://schemas.microsoft.com/office/drawing/2014/main" id="{77B488C3-0004-45BF-B675-2537C1AD4C1B}"/>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20" name="【庁舎】&#10;有形固定資産減価償却率グラフ枠">
          <a:extLst>
            <a:ext uri="{FF2B5EF4-FFF2-40B4-BE49-F238E27FC236}">
              <a16:creationId xmlns:a16="http://schemas.microsoft.com/office/drawing/2014/main" id="{71969823-0B63-4C73-ACEA-1D084D658998}"/>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158114</xdr:rowOff>
    </xdr:from>
    <xdr:to>
      <xdr:col>85</xdr:col>
      <xdr:colOff>126364</xdr:colOff>
      <xdr:row>108</xdr:row>
      <xdr:rowOff>154305</xdr:rowOff>
    </xdr:to>
    <xdr:cxnSp macro="">
      <xdr:nvCxnSpPr>
        <xdr:cNvPr id="621" name="直線コネクタ 620">
          <a:extLst>
            <a:ext uri="{FF2B5EF4-FFF2-40B4-BE49-F238E27FC236}">
              <a16:creationId xmlns:a16="http://schemas.microsoft.com/office/drawing/2014/main" id="{F36C0ADA-BABD-4942-A3EC-39225383CD8A}"/>
            </a:ext>
          </a:extLst>
        </xdr:cNvPr>
        <xdr:cNvCxnSpPr/>
      </xdr:nvCxnSpPr>
      <xdr:spPr>
        <a:xfrm flipV="1">
          <a:off x="16318864" y="17303114"/>
          <a:ext cx="0" cy="1367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158132</xdr:rowOff>
    </xdr:from>
    <xdr:ext cx="405111" cy="259045"/>
    <xdr:sp macro="" textlink="">
      <xdr:nvSpPr>
        <xdr:cNvPr id="622" name="【庁舎】&#10;有形固定資産減価償却率最小値テキスト">
          <a:extLst>
            <a:ext uri="{FF2B5EF4-FFF2-40B4-BE49-F238E27FC236}">
              <a16:creationId xmlns:a16="http://schemas.microsoft.com/office/drawing/2014/main" id="{3B6C3D0C-0472-45CB-A44A-1EA3204867FA}"/>
            </a:ext>
          </a:extLst>
        </xdr:cNvPr>
        <xdr:cNvSpPr txBox="1"/>
      </xdr:nvSpPr>
      <xdr:spPr>
        <a:xfrm>
          <a:off x="16357600" y="1867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154305</xdr:rowOff>
    </xdr:from>
    <xdr:to>
      <xdr:col>86</xdr:col>
      <xdr:colOff>25400</xdr:colOff>
      <xdr:row>108</xdr:row>
      <xdr:rowOff>154305</xdr:rowOff>
    </xdr:to>
    <xdr:cxnSp macro="">
      <xdr:nvCxnSpPr>
        <xdr:cNvPr id="623" name="直線コネクタ 622">
          <a:extLst>
            <a:ext uri="{FF2B5EF4-FFF2-40B4-BE49-F238E27FC236}">
              <a16:creationId xmlns:a16="http://schemas.microsoft.com/office/drawing/2014/main" id="{EC08DF31-379F-428F-91E8-327473BB5F0F}"/>
            </a:ext>
          </a:extLst>
        </xdr:cNvPr>
        <xdr:cNvCxnSpPr/>
      </xdr:nvCxnSpPr>
      <xdr:spPr>
        <a:xfrm>
          <a:off x="16230600" y="18670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104791</xdr:rowOff>
    </xdr:from>
    <xdr:ext cx="405111" cy="259045"/>
    <xdr:sp macro="" textlink="">
      <xdr:nvSpPr>
        <xdr:cNvPr id="624" name="【庁舎】&#10;有形固定資産減価償却率最大値テキスト">
          <a:extLst>
            <a:ext uri="{FF2B5EF4-FFF2-40B4-BE49-F238E27FC236}">
              <a16:creationId xmlns:a16="http://schemas.microsoft.com/office/drawing/2014/main" id="{6CC2654C-DBE2-4A01-B3E5-F34267094A46}"/>
            </a:ext>
          </a:extLst>
        </xdr:cNvPr>
        <xdr:cNvSpPr txBox="1"/>
      </xdr:nvSpPr>
      <xdr:spPr>
        <a:xfrm>
          <a:off x="16357600" y="17078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158114</xdr:rowOff>
    </xdr:from>
    <xdr:to>
      <xdr:col>86</xdr:col>
      <xdr:colOff>25400</xdr:colOff>
      <xdr:row>100</xdr:row>
      <xdr:rowOff>158114</xdr:rowOff>
    </xdr:to>
    <xdr:cxnSp macro="">
      <xdr:nvCxnSpPr>
        <xdr:cNvPr id="625" name="直線コネクタ 624">
          <a:extLst>
            <a:ext uri="{FF2B5EF4-FFF2-40B4-BE49-F238E27FC236}">
              <a16:creationId xmlns:a16="http://schemas.microsoft.com/office/drawing/2014/main" id="{78716035-5CFA-45D4-90C8-FB701A6CEC58}"/>
            </a:ext>
          </a:extLst>
        </xdr:cNvPr>
        <xdr:cNvCxnSpPr/>
      </xdr:nvCxnSpPr>
      <xdr:spPr>
        <a:xfrm>
          <a:off x="16230600" y="17303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108602</xdr:rowOff>
    </xdr:from>
    <xdr:ext cx="405111" cy="259045"/>
    <xdr:sp macro="" textlink="">
      <xdr:nvSpPr>
        <xdr:cNvPr id="626" name="【庁舎】&#10;有形固定資産減価償却率平均値テキスト">
          <a:extLst>
            <a:ext uri="{FF2B5EF4-FFF2-40B4-BE49-F238E27FC236}">
              <a16:creationId xmlns:a16="http://schemas.microsoft.com/office/drawing/2014/main" id="{861B19D1-1CD2-474E-8ABB-F28DF3BF875F}"/>
            </a:ext>
          </a:extLst>
        </xdr:cNvPr>
        <xdr:cNvSpPr txBox="1"/>
      </xdr:nvSpPr>
      <xdr:spPr>
        <a:xfrm>
          <a:off x="16357600" y="179394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130175</xdr:rowOff>
    </xdr:from>
    <xdr:to>
      <xdr:col>85</xdr:col>
      <xdr:colOff>177800</xdr:colOff>
      <xdr:row>105</xdr:row>
      <xdr:rowOff>60325</xdr:rowOff>
    </xdr:to>
    <xdr:sp macro="" textlink="">
      <xdr:nvSpPr>
        <xdr:cNvPr id="627" name="フローチャート: 判断 626">
          <a:extLst>
            <a:ext uri="{FF2B5EF4-FFF2-40B4-BE49-F238E27FC236}">
              <a16:creationId xmlns:a16="http://schemas.microsoft.com/office/drawing/2014/main" id="{997D58C6-B666-43F4-8625-C1DE05D87328}"/>
            </a:ext>
          </a:extLst>
        </xdr:cNvPr>
        <xdr:cNvSpPr/>
      </xdr:nvSpPr>
      <xdr:spPr>
        <a:xfrm>
          <a:off x="16268700" y="1796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162561</xdr:rowOff>
    </xdr:from>
    <xdr:to>
      <xdr:col>81</xdr:col>
      <xdr:colOff>101600</xdr:colOff>
      <xdr:row>105</xdr:row>
      <xdr:rowOff>92711</xdr:rowOff>
    </xdr:to>
    <xdr:sp macro="" textlink="">
      <xdr:nvSpPr>
        <xdr:cNvPr id="628" name="フローチャート: 判断 627">
          <a:extLst>
            <a:ext uri="{FF2B5EF4-FFF2-40B4-BE49-F238E27FC236}">
              <a16:creationId xmlns:a16="http://schemas.microsoft.com/office/drawing/2014/main" id="{4218478E-091E-45F3-A203-D609DA43D6E1}"/>
            </a:ext>
          </a:extLst>
        </xdr:cNvPr>
        <xdr:cNvSpPr/>
      </xdr:nvSpPr>
      <xdr:spPr>
        <a:xfrm>
          <a:off x="15430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109238</xdr:rowOff>
    </xdr:from>
    <xdr:ext cx="405111" cy="259045"/>
    <xdr:sp macro="" textlink="">
      <xdr:nvSpPr>
        <xdr:cNvPr id="629" name="n_1aveValue【庁舎】&#10;有形固定資産減価償却率">
          <a:extLst>
            <a:ext uri="{FF2B5EF4-FFF2-40B4-BE49-F238E27FC236}">
              <a16:creationId xmlns:a16="http://schemas.microsoft.com/office/drawing/2014/main" id="{15A076B2-7B85-46BA-8F26-A580FE2F59C1}"/>
            </a:ext>
          </a:extLst>
        </xdr:cNvPr>
        <xdr:cNvSpPr txBox="1"/>
      </xdr:nvSpPr>
      <xdr:spPr>
        <a:xfrm>
          <a:off x="15266044" y="1776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158750</xdr:rowOff>
    </xdr:from>
    <xdr:to>
      <xdr:col>76</xdr:col>
      <xdr:colOff>165100</xdr:colOff>
      <xdr:row>105</xdr:row>
      <xdr:rowOff>88900</xdr:rowOff>
    </xdr:to>
    <xdr:sp macro="" textlink="">
      <xdr:nvSpPr>
        <xdr:cNvPr id="630" name="フローチャート: 判断 629">
          <a:extLst>
            <a:ext uri="{FF2B5EF4-FFF2-40B4-BE49-F238E27FC236}">
              <a16:creationId xmlns:a16="http://schemas.microsoft.com/office/drawing/2014/main" id="{89E017D5-2AAE-4B93-B55B-82846A094DDA}"/>
            </a:ext>
          </a:extLst>
        </xdr:cNvPr>
        <xdr:cNvSpPr/>
      </xdr:nvSpPr>
      <xdr:spPr>
        <a:xfrm>
          <a:off x="14541500" y="1798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103</xdr:row>
      <xdr:rowOff>105427</xdr:rowOff>
    </xdr:from>
    <xdr:ext cx="405111" cy="259045"/>
    <xdr:sp macro="" textlink="">
      <xdr:nvSpPr>
        <xdr:cNvPr id="631" name="n_2aveValue【庁舎】&#10;有形固定資産減価償却率">
          <a:extLst>
            <a:ext uri="{FF2B5EF4-FFF2-40B4-BE49-F238E27FC236}">
              <a16:creationId xmlns:a16="http://schemas.microsoft.com/office/drawing/2014/main" id="{33A01FCF-D4C9-49AE-9D4C-C4766187074D}"/>
            </a:ext>
          </a:extLst>
        </xdr:cNvPr>
        <xdr:cNvSpPr txBox="1"/>
      </xdr:nvSpPr>
      <xdr:spPr>
        <a:xfrm>
          <a:off x="14389744" y="1776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104</xdr:row>
      <xdr:rowOff>135889</xdr:rowOff>
    </xdr:from>
    <xdr:to>
      <xdr:col>72</xdr:col>
      <xdr:colOff>38100</xdr:colOff>
      <xdr:row>105</xdr:row>
      <xdr:rowOff>66039</xdr:rowOff>
    </xdr:to>
    <xdr:sp macro="" textlink="">
      <xdr:nvSpPr>
        <xdr:cNvPr id="632" name="フローチャート: 判断 631">
          <a:extLst>
            <a:ext uri="{FF2B5EF4-FFF2-40B4-BE49-F238E27FC236}">
              <a16:creationId xmlns:a16="http://schemas.microsoft.com/office/drawing/2014/main" id="{32FF0A71-3795-4CB2-B863-8386BCB7B343}"/>
            </a:ext>
          </a:extLst>
        </xdr:cNvPr>
        <xdr:cNvSpPr/>
      </xdr:nvSpPr>
      <xdr:spPr>
        <a:xfrm>
          <a:off x="13652500" y="1796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103</xdr:row>
      <xdr:rowOff>82566</xdr:rowOff>
    </xdr:from>
    <xdr:ext cx="405111" cy="259045"/>
    <xdr:sp macro="" textlink="">
      <xdr:nvSpPr>
        <xdr:cNvPr id="633" name="n_3aveValue【庁舎】&#10;有形固定資産減価償却率">
          <a:extLst>
            <a:ext uri="{FF2B5EF4-FFF2-40B4-BE49-F238E27FC236}">
              <a16:creationId xmlns:a16="http://schemas.microsoft.com/office/drawing/2014/main" id="{395A2741-3CD0-4014-A927-4C118B8FF432}"/>
            </a:ext>
          </a:extLst>
        </xdr:cNvPr>
        <xdr:cNvSpPr txBox="1"/>
      </xdr:nvSpPr>
      <xdr:spPr>
        <a:xfrm>
          <a:off x="13500744" y="17741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634" name="テキスト ボックス 633">
          <a:extLst>
            <a:ext uri="{FF2B5EF4-FFF2-40B4-BE49-F238E27FC236}">
              <a16:creationId xmlns:a16="http://schemas.microsoft.com/office/drawing/2014/main" id="{413611B2-71CD-470A-AF40-122CF7756FA7}"/>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35" name="テキスト ボックス 634">
          <a:extLst>
            <a:ext uri="{FF2B5EF4-FFF2-40B4-BE49-F238E27FC236}">
              <a16:creationId xmlns:a16="http://schemas.microsoft.com/office/drawing/2014/main" id="{6C8388ED-0CF5-4D17-8EA8-9CC91DA0D5A6}"/>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36" name="テキスト ボックス 635">
          <a:extLst>
            <a:ext uri="{FF2B5EF4-FFF2-40B4-BE49-F238E27FC236}">
              <a16:creationId xmlns:a16="http://schemas.microsoft.com/office/drawing/2014/main" id="{B8E13769-66F0-46F7-8BCA-DE3BF9557F21}"/>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37" name="テキスト ボックス 636">
          <a:extLst>
            <a:ext uri="{FF2B5EF4-FFF2-40B4-BE49-F238E27FC236}">
              <a16:creationId xmlns:a16="http://schemas.microsoft.com/office/drawing/2014/main" id="{FEB34A4E-0A4A-4CEA-90A0-78EC612355E7}"/>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38" name="テキスト ボックス 637">
          <a:extLst>
            <a:ext uri="{FF2B5EF4-FFF2-40B4-BE49-F238E27FC236}">
              <a16:creationId xmlns:a16="http://schemas.microsoft.com/office/drawing/2014/main" id="{43B0A9FE-2426-4598-AF77-4E852FBAB4F6}"/>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42545</xdr:rowOff>
    </xdr:from>
    <xdr:to>
      <xdr:col>81</xdr:col>
      <xdr:colOff>101600</xdr:colOff>
      <xdr:row>108</xdr:row>
      <xdr:rowOff>144145</xdr:rowOff>
    </xdr:to>
    <xdr:sp macro="" textlink="">
      <xdr:nvSpPr>
        <xdr:cNvPr id="639" name="楕円 638">
          <a:extLst>
            <a:ext uri="{FF2B5EF4-FFF2-40B4-BE49-F238E27FC236}">
              <a16:creationId xmlns:a16="http://schemas.microsoft.com/office/drawing/2014/main" id="{E7240011-86E9-48C1-8FF9-071BC72BFCE9}"/>
            </a:ext>
          </a:extLst>
        </xdr:cNvPr>
        <xdr:cNvSpPr/>
      </xdr:nvSpPr>
      <xdr:spPr>
        <a:xfrm>
          <a:off x="15430500" y="18559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108</xdr:row>
      <xdr:rowOff>84455</xdr:rowOff>
    </xdr:from>
    <xdr:to>
      <xdr:col>76</xdr:col>
      <xdr:colOff>165100</xdr:colOff>
      <xdr:row>109</xdr:row>
      <xdr:rowOff>14605</xdr:rowOff>
    </xdr:to>
    <xdr:sp macro="" textlink="">
      <xdr:nvSpPr>
        <xdr:cNvPr id="640" name="楕円 639">
          <a:extLst>
            <a:ext uri="{FF2B5EF4-FFF2-40B4-BE49-F238E27FC236}">
              <a16:creationId xmlns:a16="http://schemas.microsoft.com/office/drawing/2014/main" id="{7B264747-8975-40A4-A88E-1BFF75A405DE}"/>
            </a:ext>
          </a:extLst>
        </xdr:cNvPr>
        <xdr:cNvSpPr/>
      </xdr:nvSpPr>
      <xdr:spPr>
        <a:xfrm>
          <a:off x="14541500" y="1860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93345</xdr:rowOff>
    </xdr:from>
    <xdr:to>
      <xdr:col>81</xdr:col>
      <xdr:colOff>50800</xdr:colOff>
      <xdr:row>108</xdr:row>
      <xdr:rowOff>135255</xdr:rowOff>
    </xdr:to>
    <xdr:cxnSp macro="">
      <xdr:nvCxnSpPr>
        <xdr:cNvPr id="641" name="直線コネクタ 640">
          <a:extLst>
            <a:ext uri="{FF2B5EF4-FFF2-40B4-BE49-F238E27FC236}">
              <a16:creationId xmlns:a16="http://schemas.microsoft.com/office/drawing/2014/main" id="{C0C759D0-4448-480B-8EA3-133024E7D338}"/>
            </a:ext>
          </a:extLst>
        </xdr:cNvPr>
        <xdr:cNvCxnSpPr/>
      </xdr:nvCxnSpPr>
      <xdr:spPr>
        <a:xfrm flipV="1">
          <a:off x="14592300" y="1860994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108</xdr:row>
      <xdr:rowOff>135272</xdr:rowOff>
    </xdr:from>
    <xdr:ext cx="405111" cy="259045"/>
    <xdr:sp macro="" textlink="">
      <xdr:nvSpPr>
        <xdr:cNvPr id="642" name="n_1mainValue【庁舎】&#10;有形固定資産減価償却率">
          <a:extLst>
            <a:ext uri="{FF2B5EF4-FFF2-40B4-BE49-F238E27FC236}">
              <a16:creationId xmlns:a16="http://schemas.microsoft.com/office/drawing/2014/main" id="{3FC1D7BF-5A67-40A5-BCF6-F168A52A867C}"/>
            </a:ext>
          </a:extLst>
        </xdr:cNvPr>
        <xdr:cNvSpPr txBox="1"/>
      </xdr:nvSpPr>
      <xdr:spPr>
        <a:xfrm>
          <a:off x="15266044" y="1865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109</xdr:row>
      <xdr:rowOff>5732</xdr:rowOff>
    </xdr:from>
    <xdr:ext cx="405111" cy="259045"/>
    <xdr:sp macro="" textlink="">
      <xdr:nvSpPr>
        <xdr:cNvPr id="643" name="n_2mainValue【庁舎】&#10;有形固定資産減価償却率">
          <a:extLst>
            <a:ext uri="{FF2B5EF4-FFF2-40B4-BE49-F238E27FC236}">
              <a16:creationId xmlns:a16="http://schemas.microsoft.com/office/drawing/2014/main" id="{08A2105D-C7E9-4313-88FE-CE2D7454F28D}"/>
            </a:ext>
          </a:extLst>
        </xdr:cNvPr>
        <xdr:cNvSpPr txBox="1"/>
      </xdr:nvSpPr>
      <xdr:spPr>
        <a:xfrm>
          <a:off x="14389744" y="1869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44" name="正方形/長方形 643">
          <a:extLst>
            <a:ext uri="{FF2B5EF4-FFF2-40B4-BE49-F238E27FC236}">
              <a16:creationId xmlns:a16="http://schemas.microsoft.com/office/drawing/2014/main" id="{EF29DE49-C66A-4B01-A353-6D4E28C19876}"/>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45" name="正方形/長方形 644">
          <a:extLst>
            <a:ext uri="{FF2B5EF4-FFF2-40B4-BE49-F238E27FC236}">
              <a16:creationId xmlns:a16="http://schemas.microsoft.com/office/drawing/2014/main" id="{61F1ABCE-9C2A-4B21-83D7-4E78384DCF33}"/>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46" name="正方形/長方形 645">
          <a:extLst>
            <a:ext uri="{FF2B5EF4-FFF2-40B4-BE49-F238E27FC236}">
              <a16:creationId xmlns:a16="http://schemas.microsoft.com/office/drawing/2014/main" id="{7616114E-99A6-47D7-892A-05996D9F5429}"/>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47" name="正方形/長方形 646">
          <a:extLst>
            <a:ext uri="{FF2B5EF4-FFF2-40B4-BE49-F238E27FC236}">
              <a16:creationId xmlns:a16="http://schemas.microsoft.com/office/drawing/2014/main" id="{70BB0299-AE4E-4C38-BDCA-E3393A72DF0E}"/>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48" name="正方形/長方形 647">
          <a:extLst>
            <a:ext uri="{FF2B5EF4-FFF2-40B4-BE49-F238E27FC236}">
              <a16:creationId xmlns:a16="http://schemas.microsoft.com/office/drawing/2014/main" id="{C0046FBE-0B4B-42BA-8A7D-F37E72381D88}"/>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49" name="正方形/長方形 648">
          <a:extLst>
            <a:ext uri="{FF2B5EF4-FFF2-40B4-BE49-F238E27FC236}">
              <a16:creationId xmlns:a16="http://schemas.microsoft.com/office/drawing/2014/main" id="{28E404B3-6B10-4340-93C8-16D8E9BC0B1E}"/>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50" name="正方形/長方形 649">
          <a:extLst>
            <a:ext uri="{FF2B5EF4-FFF2-40B4-BE49-F238E27FC236}">
              <a16:creationId xmlns:a16="http://schemas.microsoft.com/office/drawing/2014/main" id="{BFB63FB4-75A1-4198-8CD7-3EE7811AFEC1}"/>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51" name="正方形/長方形 650">
          <a:extLst>
            <a:ext uri="{FF2B5EF4-FFF2-40B4-BE49-F238E27FC236}">
              <a16:creationId xmlns:a16="http://schemas.microsoft.com/office/drawing/2014/main" id="{FA8FB28A-520F-467E-8ECB-7E4D4CB6888E}"/>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52" name="テキスト ボックス 651">
          <a:extLst>
            <a:ext uri="{FF2B5EF4-FFF2-40B4-BE49-F238E27FC236}">
              <a16:creationId xmlns:a16="http://schemas.microsoft.com/office/drawing/2014/main" id="{5158CD6A-65A2-41E2-A9D7-056654FF7A98}"/>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53" name="直線コネクタ 652">
          <a:extLst>
            <a:ext uri="{FF2B5EF4-FFF2-40B4-BE49-F238E27FC236}">
              <a16:creationId xmlns:a16="http://schemas.microsoft.com/office/drawing/2014/main" id="{C665AF35-2F88-4C54-A942-E7E0625B50F5}"/>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54" name="直線コネクタ 653">
          <a:extLst>
            <a:ext uri="{FF2B5EF4-FFF2-40B4-BE49-F238E27FC236}">
              <a16:creationId xmlns:a16="http://schemas.microsoft.com/office/drawing/2014/main" id="{B6B4E297-8E89-4408-B683-0FB8B2F221EB}"/>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55" name="テキスト ボックス 654">
          <a:extLst>
            <a:ext uri="{FF2B5EF4-FFF2-40B4-BE49-F238E27FC236}">
              <a16:creationId xmlns:a16="http://schemas.microsoft.com/office/drawing/2014/main" id="{9CD8C68D-0332-4A47-B837-8109930599C9}"/>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56" name="直線コネクタ 655">
          <a:extLst>
            <a:ext uri="{FF2B5EF4-FFF2-40B4-BE49-F238E27FC236}">
              <a16:creationId xmlns:a16="http://schemas.microsoft.com/office/drawing/2014/main" id="{BCD8AF79-F883-4BE1-A889-CCBD865833DE}"/>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57" name="テキスト ボックス 656">
          <a:extLst>
            <a:ext uri="{FF2B5EF4-FFF2-40B4-BE49-F238E27FC236}">
              <a16:creationId xmlns:a16="http://schemas.microsoft.com/office/drawing/2014/main" id="{EF189E91-B2C9-462D-9872-FC21D1D8BDD8}"/>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58" name="直線コネクタ 657">
          <a:extLst>
            <a:ext uri="{FF2B5EF4-FFF2-40B4-BE49-F238E27FC236}">
              <a16:creationId xmlns:a16="http://schemas.microsoft.com/office/drawing/2014/main" id="{2360D704-35EA-44F0-9A62-8D52DB4DB4C8}"/>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59" name="テキスト ボックス 658">
          <a:extLst>
            <a:ext uri="{FF2B5EF4-FFF2-40B4-BE49-F238E27FC236}">
              <a16:creationId xmlns:a16="http://schemas.microsoft.com/office/drawing/2014/main" id="{DD6DDF3D-6EF3-47EE-B915-4A613B48864A}"/>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60" name="直線コネクタ 659">
          <a:extLst>
            <a:ext uri="{FF2B5EF4-FFF2-40B4-BE49-F238E27FC236}">
              <a16:creationId xmlns:a16="http://schemas.microsoft.com/office/drawing/2014/main" id="{11BDA61F-8E31-4C5C-AEB9-D3F9E8A279F4}"/>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61" name="テキスト ボックス 660">
          <a:extLst>
            <a:ext uri="{FF2B5EF4-FFF2-40B4-BE49-F238E27FC236}">
              <a16:creationId xmlns:a16="http://schemas.microsoft.com/office/drawing/2014/main" id="{0F350766-4748-4AE1-B075-766ED7972FB4}"/>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62" name="直線コネクタ 661">
          <a:extLst>
            <a:ext uri="{FF2B5EF4-FFF2-40B4-BE49-F238E27FC236}">
              <a16:creationId xmlns:a16="http://schemas.microsoft.com/office/drawing/2014/main" id="{EC448153-F28B-4456-A727-E7617FD8CA43}"/>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63" name="テキスト ボックス 662">
          <a:extLst>
            <a:ext uri="{FF2B5EF4-FFF2-40B4-BE49-F238E27FC236}">
              <a16:creationId xmlns:a16="http://schemas.microsoft.com/office/drawing/2014/main" id="{B558730C-71C3-489A-9FC2-B952313CC0AC}"/>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64" name="直線コネクタ 663">
          <a:extLst>
            <a:ext uri="{FF2B5EF4-FFF2-40B4-BE49-F238E27FC236}">
              <a16:creationId xmlns:a16="http://schemas.microsoft.com/office/drawing/2014/main" id="{BEF82086-EE4E-4EE3-8F55-D2762AFBF09C}"/>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65" name="テキスト ボックス 664">
          <a:extLst>
            <a:ext uri="{FF2B5EF4-FFF2-40B4-BE49-F238E27FC236}">
              <a16:creationId xmlns:a16="http://schemas.microsoft.com/office/drawing/2014/main" id="{F6F3E4E1-0D0D-4714-BBF9-020DCEBBAFF3}"/>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66" name="【庁舎】&#10;一人当たり面積グラフ枠">
          <a:extLst>
            <a:ext uri="{FF2B5EF4-FFF2-40B4-BE49-F238E27FC236}">
              <a16:creationId xmlns:a16="http://schemas.microsoft.com/office/drawing/2014/main" id="{1EBCCC6D-6E9D-4378-9790-F0893A3A56FE}"/>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45720</xdr:rowOff>
    </xdr:from>
    <xdr:to>
      <xdr:col>116</xdr:col>
      <xdr:colOff>62864</xdr:colOff>
      <xdr:row>107</xdr:row>
      <xdr:rowOff>83820</xdr:rowOff>
    </xdr:to>
    <xdr:cxnSp macro="">
      <xdr:nvCxnSpPr>
        <xdr:cNvPr id="667" name="直線コネクタ 666">
          <a:extLst>
            <a:ext uri="{FF2B5EF4-FFF2-40B4-BE49-F238E27FC236}">
              <a16:creationId xmlns:a16="http://schemas.microsoft.com/office/drawing/2014/main" id="{9429986C-DB82-4FF2-8FC2-D4404217399B}"/>
            </a:ext>
          </a:extLst>
        </xdr:cNvPr>
        <xdr:cNvCxnSpPr/>
      </xdr:nvCxnSpPr>
      <xdr:spPr>
        <a:xfrm flipV="1">
          <a:off x="22160864" y="17362170"/>
          <a:ext cx="0" cy="1066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87647</xdr:rowOff>
    </xdr:from>
    <xdr:ext cx="469744" cy="259045"/>
    <xdr:sp macro="" textlink="">
      <xdr:nvSpPr>
        <xdr:cNvPr id="668" name="【庁舎】&#10;一人当たり面積最小値テキスト">
          <a:extLst>
            <a:ext uri="{FF2B5EF4-FFF2-40B4-BE49-F238E27FC236}">
              <a16:creationId xmlns:a16="http://schemas.microsoft.com/office/drawing/2014/main" id="{8B1F5A14-D272-4E1B-AEE1-5D84EFE0E4C7}"/>
            </a:ext>
          </a:extLst>
        </xdr:cNvPr>
        <xdr:cNvSpPr txBox="1"/>
      </xdr:nvSpPr>
      <xdr:spPr>
        <a:xfrm>
          <a:off x="22199600" y="1843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83820</xdr:rowOff>
    </xdr:from>
    <xdr:to>
      <xdr:col>116</xdr:col>
      <xdr:colOff>152400</xdr:colOff>
      <xdr:row>107</xdr:row>
      <xdr:rowOff>83820</xdr:rowOff>
    </xdr:to>
    <xdr:cxnSp macro="">
      <xdr:nvCxnSpPr>
        <xdr:cNvPr id="669" name="直線コネクタ 668">
          <a:extLst>
            <a:ext uri="{FF2B5EF4-FFF2-40B4-BE49-F238E27FC236}">
              <a16:creationId xmlns:a16="http://schemas.microsoft.com/office/drawing/2014/main" id="{310D3C98-2E4A-4022-988B-504BE1F6047B}"/>
            </a:ext>
          </a:extLst>
        </xdr:cNvPr>
        <xdr:cNvCxnSpPr/>
      </xdr:nvCxnSpPr>
      <xdr:spPr>
        <a:xfrm>
          <a:off x="22072600" y="18428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163847</xdr:rowOff>
    </xdr:from>
    <xdr:ext cx="469744" cy="259045"/>
    <xdr:sp macro="" textlink="">
      <xdr:nvSpPr>
        <xdr:cNvPr id="670" name="【庁舎】&#10;一人当たり面積最大値テキスト">
          <a:extLst>
            <a:ext uri="{FF2B5EF4-FFF2-40B4-BE49-F238E27FC236}">
              <a16:creationId xmlns:a16="http://schemas.microsoft.com/office/drawing/2014/main" id="{DDEFF950-DDFF-4FF6-88EB-BFB10BA1D9A6}"/>
            </a:ext>
          </a:extLst>
        </xdr:cNvPr>
        <xdr:cNvSpPr txBox="1"/>
      </xdr:nvSpPr>
      <xdr:spPr>
        <a:xfrm>
          <a:off x="22199600" y="1713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45720</xdr:rowOff>
    </xdr:from>
    <xdr:to>
      <xdr:col>116</xdr:col>
      <xdr:colOff>152400</xdr:colOff>
      <xdr:row>101</xdr:row>
      <xdr:rowOff>45720</xdr:rowOff>
    </xdr:to>
    <xdr:cxnSp macro="">
      <xdr:nvCxnSpPr>
        <xdr:cNvPr id="671" name="直線コネクタ 670">
          <a:extLst>
            <a:ext uri="{FF2B5EF4-FFF2-40B4-BE49-F238E27FC236}">
              <a16:creationId xmlns:a16="http://schemas.microsoft.com/office/drawing/2014/main" id="{D98BCA68-58DE-47F9-A6C8-B8C4BFDA4F82}"/>
            </a:ext>
          </a:extLst>
        </xdr:cNvPr>
        <xdr:cNvCxnSpPr/>
      </xdr:nvCxnSpPr>
      <xdr:spPr>
        <a:xfrm>
          <a:off x="22072600" y="1736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68597</xdr:rowOff>
    </xdr:from>
    <xdr:ext cx="469744" cy="259045"/>
    <xdr:sp macro="" textlink="">
      <xdr:nvSpPr>
        <xdr:cNvPr id="672" name="【庁舎】&#10;一人当たり面積平均値テキスト">
          <a:extLst>
            <a:ext uri="{FF2B5EF4-FFF2-40B4-BE49-F238E27FC236}">
              <a16:creationId xmlns:a16="http://schemas.microsoft.com/office/drawing/2014/main" id="{D3027338-CC20-4AF0-85AF-128CA4462BFF}"/>
            </a:ext>
          </a:extLst>
        </xdr:cNvPr>
        <xdr:cNvSpPr txBox="1"/>
      </xdr:nvSpPr>
      <xdr:spPr>
        <a:xfrm>
          <a:off x="22199600" y="18070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90170</xdr:rowOff>
    </xdr:from>
    <xdr:to>
      <xdr:col>116</xdr:col>
      <xdr:colOff>114300</xdr:colOff>
      <xdr:row>106</xdr:row>
      <xdr:rowOff>20320</xdr:rowOff>
    </xdr:to>
    <xdr:sp macro="" textlink="">
      <xdr:nvSpPr>
        <xdr:cNvPr id="673" name="フローチャート: 判断 672">
          <a:extLst>
            <a:ext uri="{FF2B5EF4-FFF2-40B4-BE49-F238E27FC236}">
              <a16:creationId xmlns:a16="http://schemas.microsoft.com/office/drawing/2014/main" id="{96541F2F-254C-46D1-A537-FD11BD9546A0}"/>
            </a:ext>
          </a:extLst>
        </xdr:cNvPr>
        <xdr:cNvSpPr/>
      </xdr:nvSpPr>
      <xdr:spPr>
        <a:xfrm>
          <a:off x="221107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71120</xdr:rowOff>
    </xdr:from>
    <xdr:to>
      <xdr:col>112</xdr:col>
      <xdr:colOff>38100</xdr:colOff>
      <xdr:row>106</xdr:row>
      <xdr:rowOff>1270</xdr:rowOff>
    </xdr:to>
    <xdr:sp macro="" textlink="">
      <xdr:nvSpPr>
        <xdr:cNvPr id="674" name="フローチャート: 判断 673">
          <a:extLst>
            <a:ext uri="{FF2B5EF4-FFF2-40B4-BE49-F238E27FC236}">
              <a16:creationId xmlns:a16="http://schemas.microsoft.com/office/drawing/2014/main" id="{3748D178-6367-485B-AC1C-DC3B773F9226}"/>
            </a:ext>
          </a:extLst>
        </xdr:cNvPr>
        <xdr:cNvSpPr/>
      </xdr:nvSpPr>
      <xdr:spPr>
        <a:xfrm>
          <a:off x="212725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163847</xdr:rowOff>
    </xdr:from>
    <xdr:ext cx="469744" cy="259045"/>
    <xdr:sp macro="" textlink="">
      <xdr:nvSpPr>
        <xdr:cNvPr id="675" name="n_1aveValue【庁舎】&#10;一人当たり面積">
          <a:extLst>
            <a:ext uri="{FF2B5EF4-FFF2-40B4-BE49-F238E27FC236}">
              <a16:creationId xmlns:a16="http://schemas.microsoft.com/office/drawing/2014/main" id="{CFC93F37-2D0A-4DD6-AE24-E9D9DEC61447}"/>
            </a:ext>
          </a:extLst>
        </xdr:cNvPr>
        <xdr:cNvSpPr txBox="1"/>
      </xdr:nvSpPr>
      <xdr:spPr>
        <a:xfrm>
          <a:off x="21075727" y="1816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105</xdr:row>
      <xdr:rowOff>93980</xdr:rowOff>
    </xdr:from>
    <xdr:to>
      <xdr:col>107</xdr:col>
      <xdr:colOff>101600</xdr:colOff>
      <xdr:row>106</xdr:row>
      <xdr:rowOff>24130</xdr:rowOff>
    </xdr:to>
    <xdr:sp macro="" textlink="">
      <xdr:nvSpPr>
        <xdr:cNvPr id="676" name="フローチャート: 判断 675">
          <a:extLst>
            <a:ext uri="{FF2B5EF4-FFF2-40B4-BE49-F238E27FC236}">
              <a16:creationId xmlns:a16="http://schemas.microsoft.com/office/drawing/2014/main" id="{F56BD5F0-1608-4FD8-831A-0E906D14CE51}"/>
            </a:ext>
          </a:extLst>
        </xdr:cNvPr>
        <xdr:cNvSpPr/>
      </xdr:nvSpPr>
      <xdr:spPr>
        <a:xfrm>
          <a:off x="20383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106</xdr:row>
      <xdr:rowOff>15257</xdr:rowOff>
    </xdr:from>
    <xdr:ext cx="469744" cy="259045"/>
    <xdr:sp macro="" textlink="">
      <xdr:nvSpPr>
        <xdr:cNvPr id="677" name="n_2aveValue【庁舎】&#10;一人当たり面積">
          <a:extLst>
            <a:ext uri="{FF2B5EF4-FFF2-40B4-BE49-F238E27FC236}">
              <a16:creationId xmlns:a16="http://schemas.microsoft.com/office/drawing/2014/main" id="{EF9C83B4-DDA9-4E38-86F4-6DC105BE3688}"/>
            </a:ext>
          </a:extLst>
        </xdr:cNvPr>
        <xdr:cNvSpPr txBox="1"/>
      </xdr:nvSpPr>
      <xdr:spPr>
        <a:xfrm>
          <a:off x="20199427" y="1818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105</xdr:row>
      <xdr:rowOff>116839</xdr:rowOff>
    </xdr:from>
    <xdr:to>
      <xdr:col>102</xdr:col>
      <xdr:colOff>165100</xdr:colOff>
      <xdr:row>106</xdr:row>
      <xdr:rowOff>46989</xdr:rowOff>
    </xdr:to>
    <xdr:sp macro="" textlink="">
      <xdr:nvSpPr>
        <xdr:cNvPr id="678" name="フローチャート: 判断 677">
          <a:extLst>
            <a:ext uri="{FF2B5EF4-FFF2-40B4-BE49-F238E27FC236}">
              <a16:creationId xmlns:a16="http://schemas.microsoft.com/office/drawing/2014/main" id="{58045DE2-2E23-4648-8507-FDA221DA0E5B}"/>
            </a:ext>
          </a:extLst>
        </xdr:cNvPr>
        <xdr:cNvSpPr/>
      </xdr:nvSpPr>
      <xdr:spPr>
        <a:xfrm>
          <a:off x="19494500" y="181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104</xdr:row>
      <xdr:rowOff>63516</xdr:rowOff>
    </xdr:from>
    <xdr:ext cx="469744" cy="259045"/>
    <xdr:sp macro="" textlink="">
      <xdr:nvSpPr>
        <xdr:cNvPr id="679" name="n_3aveValue【庁舎】&#10;一人当たり面積">
          <a:extLst>
            <a:ext uri="{FF2B5EF4-FFF2-40B4-BE49-F238E27FC236}">
              <a16:creationId xmlns:a16="http://schemas.microsoft.com/office/drawing/2014/main" id="{D2631452-7536-4C83-9575-0A4200937155}"/>
            </a:ext>
          </a:extLst>
        </xdr:cNvPr>
        <xdr:cNvSpPr txBox="1"/>
      </xdr:nvSpPr>
      <xdr:spPr>
        <a:xfrm>
          <a:off x="19310427" y="17894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EDFB96D2-6837-4258-B1E2-B95B869CF9F5}"/>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A210DAB1-4CB8-4B04-A714-4D851AD555C6}"/>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2A03B611-14EA-4862-B5BC-C559A01D7AE4}"/>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58A152CF-C4B2-4D34-869C-4F502229B36E}"/>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84" name="テキスト ボックス 683">
          <a:extLst>
            <a:ext uri="{FF2B5EF4-FFF2-40B4-BE49-F238E27FC236}">
              <a16:creationId xmlns:a16="http://schemas.microsoft.com/office/drawing/2014/main" id="{01DBB8FD-DB0E-44A5-A9D7-584D61D8288F}"/>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120650</xdr:rowOff>
    </xdr:from>
    <xdr:to>
      <xdr:col>112</xdr:col>
      <xdr:colOff>38100</xdr:colOff>
      <xdr:row>105</xdr:row>
      <xdr:rowOff>50800</xdr:rowOff>
    </xdr:to>
    <xdr:sp macro="" textlink="">
      <xdr:nvSpPr>
        <xdr:cNvPr id="685" name="楕円 684">
          <a:extLst>
            <a:ext uri="{FF2B5EF4-FFF2-40B4-BE49-F238E27FC236}">
              <a16:creationId xmlns:a16="http://schemas.microsoft.com/office/drawing/2014/main" id="{5113C5C2-7349-472A-8DA7-5772AE5D34B8}"/>
            </a:ext>
          </a:extLst>
        </xdr:cNvPr>
        <xdr:cNvSpPr/>
      </xdr:nvSpPr>
      <xdr:spPr>
        <a:xfrm>
          <a:off x="21272500" y="1795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124461</xdr:rowOff>
    </xdr:from>
    <xdr:to>
      <xdr:col>107</xdr:col>
      <xdr:colOff>101600</xdr:colOff>
      <xdr:row>105</xdr:row>
      <xdr:rowOff>54611</xdr:rowOff>
    </xdr:to>
    <xdr:sp macro="" textlink="">
      <xdr:nvSpPr>
        <xdr:cNvPr id="686" name="楕円 685">
          <a:extLst>
            <a:ext uri="{FF2B5EF4-FFF2-40B4-BE49-F238E27FC236}">
              <a16:creationId xmlns:a16="http://schemas.microsoft.com/office/drawing/2014/main" id="{20C87A61-BA11-488F-92A0-26759632F7F9}"/>
            </a:ext>
          </a:extLst>
        </xdr:cNvPr>
        <xdr:cNvSpPr/>
      </xdr:nvSpPr>
      <xdr:spPr>
        <a:xfrm>
          <a:off x="20383500" y="1795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0</xdr:rowOff>
    </xdr:from>
    <xdr:to>
      <xdr:col>111</xdr:col>
      <xdr:colOff>177800</xdr:colOff>
      <xdr:row>105</xdr:row>
      <xdr:rowOff>3811</xdr:rowOff>
    </xdr:to>
    <xdr:cxnSp macro="">
      <xdr:nvCxnSpPr>
        <xdr:cNvPr id="687" name="直線コネクタ 686">
          <a:extLst>
            <a:ext uri="{FF2B5EF4-FFF2-40B4-BE49-F238E27FC236}">
              <a16:creationId xmlns:a16="http://schemas.microsoft.com/office/drawing/2014/main" id="{03FF8AC4-1F56-4E71-90D9-D7EBCC2E1DB3}"/>
            </a:ext>
          </a:extLst>
        </xdr:cNvPr>
        <xdr:cNvCxnSpPr/>
      </xdr:nvCxnSpPr>
      <xdr:spPr>
        <a:xfrm flipV="1">
          <a:off x="20434300" y="1800225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67327</xdr:rowOff>
    </xdr:from>
    <xdr:ext cx="469744" cy="259045"/>
    <xdr:sp macro="" textlink="">
      <xdr:nvSpPr>
        <xdr:cNvPr id="688" name="n_1mainValue【庁舎】&#10;一人当たり面積">
          <a:extLst>
            <a:ext uri="{FF2B5EF4-FFF2-40B4-BE49-F238E27FC236}">
              <a16:creationId xmlns:a16="http://schemas.microsoft.com/office/drawing/2014/main" id="{E2D61C32-2B9D-455A-BBDA-33FBCA680DD6}"/>
            </a:ext>
          </a:extLst>
        </xdr:cNvPr>
        <xdr:cNvSpPr txBox="1"/>
      </xdr:nvSpPr>
      <xdr:spPr>
        <a:xfrm>
          <a:off x="21075727" y="1772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71138</xdr:rowOff>
    </xdr:from>
    <xdr:ext cx="469744" cy="259045"/>
    <xdr:sp macro="" textlink="">
      <xdr:nvSpPr>
        <xdr:cNvPr id="689" name="n_2mainValue【庁舎】&#10;一人当たり面積">
          <a:extLst>
            <a:ext uri="{FF2B5EF4-FFF2-40B4-BE49-F238E27FC236}">
              <a16:creationId xmlns:a16="http://schemas.microsoft.com/office/drawing/2014/main" id="{37A5B00D-3489-48C9-A69B-08D81A2791C3}"/>
            </a:ext>
          </a:extLst>
        </xdr:cNvPr>
        <xdr:cNvSpPr txBox="1"/>
      </xdr:nvSpPr>
      <xdr:spPr>
        <a:xfrm>
          <a:off x="20199427" y="17730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90" name="正方形/長方形 689">
          <a:extLst>
            <a:ext uri="{FF2B5EF4-FFF2-40B4-BE49-F238E27FC236}">
              <a16:creationId xmlns:a16="http://schemas.microsoft.com/office/drawing/2014/main" id="{90B8B025-C282-456B-A29F-10F573E224E3}"/>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91" name="正方形/長方形 690">
          <a:extLst>
            <a:ext uri="{FF2B5EF4-FFF2-40B4-BE49-F238E27FC236}">
              <a16:creationId xmlns:a16="http://schemas.microsoft.com/office/drawing/2014/main" id="{E17F4868-F42B-4383-BEE5-DDD71F4F3255}"/>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92" name="テキスト ボックス 691">
          <a:extLst>
            <a:ext uri="{FF2B5EF4-FFF2-40B4-BE49-F238E27FC236}">
              <a16:creationId xmlns:a16="http://schemas.microsoft.com/office/drawing/2014/main" id="{9CCF39A7-B5A5-4C0F-9A40-C0774B4A83F2}"/>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固定資産台帳整備中</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沖縄県那覇市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322,624
317,609
39.99
149,078,843
143,080,974
4,464,552
68,779,285
133,714,380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74.2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は、前々年度まで類似団体の平均を下回っており、前年度に同数値となった。今年度は、類似団体の平均を若干上回っている。基準財政収入額および需要額ともに前年度比で伸びているが、堅調な市税の増などにより、需要額の伸び率よりも収入額の伸び率が上回ったため前年度に比べ財政力指数が上昇した。引き続き、歳入確保および歳出削減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21872</xdr:rowOff>
    </xdr:from>
    <xdr:to>
      <xdr:col>23</xdr:col>
      <xdr:colOff>133350</xdr:colOff>
      <xdr:row>44</xdr:row>
      <xdr:rowOff>17639</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94072"/>
          <a:ext cx="0" cy="13673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161166</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3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17639</xdr:rowOff>
    </xdr:from>
    <xdr:to>
      <xdr:col>24</xdr:col>
      <xdr:colOff>12700</xdr:colOff>
      <xdr:row>44</xdr:row>
      <xdr:rowOff>17639</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61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108249</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9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21872</xdr:rowOff>
    </xdr:from>
    <xdr:to>
      <xdr:col>24</xdr:col>
      <xdr:colOff>12700</xdr:colOff>
      <xdr:row>36</xdr:row>
      <xdr:rowOff>21872</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9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49389</xdr:rowOff>
    </xdr:from>
    <xdr:to>
      <xdr:col>23</xdr:col>
      <xdr:colOff>133350</xdr:colOff>
      <xdr:row>41</xdr:row>
      <xdr:rowOff>89605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078839"/>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10882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403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38805</xdr:rowOff>
    </xdr:from>
    <xdr:to>
      <xdr:col>23</xdr:col>
      <xdr:colOff>184150</xdr:colOff>
      <xdr:row>41</xdr:row>
      <xdr:rowOff>140405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6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89605</xdr:rowOff>
    </xdr:from>
    <xdr:to>
      <xdr:col>19</xdr:col>
      <xdr:colOff>133350</xdr:colOff>
      <xdr:row>41</xdr:row>
      <xdr:rowOff>129822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3225800" y="711905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38805</xdr:rowOff>
    </xdr:from>
    <xdr:to>
      <xdr:col>19</xdr:col>
      <xdr:colOff>184150</xdr:colOff>
      <xdr:row>41</xdr:row>
      <xdr:rowOff>140405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6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125182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154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129822</xdr:rowOff>
    </xdr:from>
    <xdr:to>
      <xdr:col>15</xdr:col>
      <xdr:colOff>82550</xdr:colOff>
      <xdr:row>41</xdr:row>
      <xdr:rowOff>156633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7159272"/>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52211</xdr:rowOff>
    </xdr:from>
    <xdr:to>
      <xdr:col>15</xdr:col>
      <xdr:colOff>133350</xdr:colOff>
      <xdr:row>41</xdr:row>
      <xdr:rowOff>153811</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163988</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5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156633</xdr:rowOff>
    </xdr:from>
    <xdr:to>
      <xdr:col>11</xdr:col>
      <xdr:colOff>31750</xdr:colOff>
      <xdr:row>41</xdr:row>
      <xdr:rowOff>170039</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718608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92428</xdr:rowOff>
    </xdr:from>
    <xdr:to>
      <xdr:col>7</xdr:col>
      <xdr:colOff>31750</xdr:colOff>
      <xdr:row>42</xdr:row>
      <xdr:rowOff>22578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2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32755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8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170039</xdr:rowOff>
    </xdr:from>
    <xdr:to>
      <xdr:col>23</xdr:col>
      <xdr:colOff>184150</xdr:colOff>
      <xdr:row>41</xdr:row>
      <xdr:rowOff>100189</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02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15116</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873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38805</xdr:rowOff>
    </xdr:from>
    <xdr:to>
      <xdr:col>19</xdr:col>
      <xdr:colOff>184150</xdr:colOff>
      <xdr:row>41</xdr:row>
      <xdr:rowOff>140405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06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150582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837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79022</xdr:rowOff>
    </xdr:from>
    <xdr:to>
      <xdr:col>15</xdr:col>
      <xdr:colOff>133350</xdr:colOff>
      <xdr:row>42</xdr:row>
      <xdr:rowOff>9172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10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165399</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19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105833</xdr:rowOff>
    </xdr:from>
    <xdr:to>
      <xdr:col>11</xdr:col>
      <xdr:colOff>82550</xdr:colOff>
      <xdr:row>42</xdr:row>
      <xdr:rowOff>35983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20760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119239</xdr:rowOff>
    </xdr:from>
    <xdr:to>
      <xdr:col>7</xdr:col>
      <xdr:colOff>31750</xdr:colOff>
      <xdr:row>42</xdr:row>
      <xdr:rowOff>49389</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14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34166</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23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経常収支比率は、全国平均は下回っているものの類似団体の平均を上回った。市税等の増があったが地方交付税および臨時財政対策債の減がこれを上回ったため経常一般財源等が前年比で</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％の減、また、退職手当基金繰入金の減に伴う人件費に係る充当額の増および扶助費の伸びによる充当額の増などにより、一般財源充当経費が</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％増となった。結果として経常収支比率が前年度比で</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ポイントの悪化した。今後も、事業の見直しを進め、経常経費の削減に努める。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146304</xdr:rowOff>
    </xdr:from>
    <xdr:to>
      <xdr:col>23</xdr:col>
      <xdr:colOff>133350</xdr:colOff>
      <xdr:row>67</xdr:row>
      <xdr:rowOff>133096</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090404"/>
          <a:ext cx="0" cy="15298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105173</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59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133096</xdr:rowOff>
    </xdr:from>
    <xdr:to>
      <xdr:col>24</xdr:col>
      <xdr:colOff>12700</xdr:colOff>
      <xdr:row>67</xdr:row>
      <xdr:rowOff>133096</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620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61231</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83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146304</xdr:rowOff>
    </xdr:from>
    <xdr:to>
      <xdr:col>24</xdr:col>
      <xdr:colOff>12700</xdr:colOff>
      <xdr:row>58</xdr:row>
      <xdr:rowOff>146304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09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10414</xdr:rowOff>
    </xdr:from>
    <xdr:to>
      <xdr:col>23</xdr:col>
      <xdr:colOff>133350</xdr:colOff>
      <xdr:row>65</xdr:row>
      <xdr:rowOff>12700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983214"/>
          <a:ext cx="8382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135399</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936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118872</xdr:rowOff>
    </xdr:from>
    <xdr:to>
      <xdr:col>23</xdr:col>
      <xdr:colOff>184150</xdr:colOff>
      <xdr:row>65</xdr:row>
      <xdr:rowOff>49022</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109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10414</xdr:rowOff>
    </xdr:from>
    <xdr:to>
      <xdr:col>19</xdr:col>
      <xdr:colOff>133350</xdr:colOff>
      <xdr:row>64</xdr:row>
      <xdr:rowOff>53848</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0983214"/>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118872</xdr:rowOff>
    </xdr:from>
    <xdr:to>
      <xdr:col>19</xdr:col>
      <xdr:colOff>184150</xdr:colOff>
      <xdr:row>65</xdr:row>
      <xdr:rowOff>49022</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109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33799</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1178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138430</xdr:rowOff>
    </xdr:from>
    <xdr:to>
      <xdr:col>15</xdr:col>
      <xdr:colOff>82550</xdr:colOff>
      <xdr:row>64</xdr:row>
      <xdr:rowOff>53848</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093978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104394</xdr:rowOff>
    </xdr:from>
    <xdr:to>
      <xdr:col>15</xdr:col>
      <xdr:colOff>133350</xdr:colOff>
      <xdr:row>65</xdr:row>
      <xdr:rowOff>34544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107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19321</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1163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138430</xdr:rowOff>
    </xdr:from>
    <xdr:to>
      <xdr:col>11</xdr:col>
      <xdr:colOff>31750</xdr:colOff>
      <xdr:row>63</xdr:row>
      <xdr:rowOff>148082</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93978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160020</xdr:rowOff>
    </xdr:from>
    <xdr:to>
      <xdr:col>11</xdr:col>
      <xdr:colOff>82550</xdr:colOff>
      <xdr:row>64</xdr:row>
      <xdr:rowOff>90170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74947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104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32004</xdr:rowOff>
    </xdr:from>
    <xdr:to>
      <xdr:col>7</xdr:col>
      <xdr:colOff>31750</xdr:colOff>
      <xdr:row>64</xdr:row>
      <xdr:rowOff>133604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100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118381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109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133350</xdr:rowOff>
    </xdr:from>
    <xdr:to>
      <xdr:col>23</xdr:col>
      <xdr:colOff>184150</xdr:colOff>
      <xdr:row>65</xdr:row>
      <xdr:rowOff>63500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110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105427</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107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131064</xdr:rowOff>
    </xdr:from>
    <xdr:to>
      <xdr:col>19</xdr:col>
      <xdr:colOff>184150</xdr:colOff>
      <xdr:row>64</xdr:row>
      <xdr:rowOff>61214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93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71391</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70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3048</xdr:rowOff>
    </xdr:from>
    <xdr:to>
      <xdr:col>15</xdr:col>
      <xdr:colOff>133350</xdr:colOff>
      <xdr:row>64</xdr:row>
      <xdr:rowOff>104648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97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114825</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744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87630</xdr:rowOff>
    </xdr:from>
    <xdr:to>
      <xdr:col>11</xdr:col>
      <xdr:colOff>82550</xdr:colOff>
      <xdr:row>64</xdr:row>
      <xdr:rowOff>17780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27957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65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97282</xdr:rowOff>
    </xdr:from>
    <xdr:to>
      <xdr:col>7</xdr:col>
      <xdr:colOff>31750</xdr:colOff>
      <xdr:row>64</xdr:row>
      <xdr:rowOff>27432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89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37609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66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[93,864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人あたりの人件費・物件費等は、前年比</a:t>
          </a:r>
          <a:r>
            <a:rPr kumimoji="1" lang="en-US" altLang="ja-JP" sz="1300">
              <a:latin typeface="ＭＳ Ｐゴシック" panose="020B0600070205080204" pitchFamily="50" charset="-128"/>
              <a:ea typeface="ＭＳ Ｐゴシック" panose="020B0600070205080204" pitchFamily="50" charset="-128"/>
            </a:rPr>
            <a:t>2,100</a:t>
          </a:r>
          <a:r>
            <a:rPr kumimoji="1" lang="ja-JP" altLang="en-US" sz="1300">
              <a:latin typeface="ＭＳ Ｐゴシック" panose="020B0600070205080204" pitchFamily="50" charset="-128"/>
              <a:ea typeface="ＭＳ Ｐゴシック" panose="020B0600070205080204" pitchFamily="50" charset="-128"/>
            </a:rPr>
            <a:t>円の増で、類似団体の平均に比べ</a:t>
          </a:r>
          <a:r>
            <a:rPr kumimoji="1" lang="en-US" altLang="ja-JP" sz="1300">
              <a:latin typeface="ＭＳ Ｐゴシック" panose="020B0600070205080204" pitchFamily="50" charset="-128"/>
              <a:ea typeface="ＭＳ Ｐゴシック" panose="020B0600070205080204" pitchFamily="50" charset="-128"/>
            </a:rPr>
            <a:t>14,816</a:t>
          </a:r>
          <a:r>
            <a:rPr kumimoji="1" lang="ja-JP" altLang="en-US" sz="1300">
              <a:latin typeface="ＭＳ Ｐゴシック" panose="020B0600070205080204" pitchFamily="50" charset="-128"/>
              <a:ea typeface="ＭＳ Ｐゴシック" panose="020B0600070205080204" pitchFamily="50" charset="-128"/>
            </a:rPr>
            <a:t>円上回っており、類似団体の中でも上位に位置している。前年度比が物件費は</a:t>
          </a:r>
          <a:r>
            <a:rPr kumimoji="1" lang="en-US" altLang="ja-JP" sz="1300">
              <a:latin typeface="ＭＳ Ｐゴシック" panose="020B0600070205080204" pitchFamily="50" charset="-128"/>
              <a:ea typeface="ＭＳ Ｐゴシック" panose="020B0600070205080204" pitchFamily="50" charset="-128"/>
            </a:rPr>
            <a:t>125,510</a:t>
          </a:r>
          <a:r>
            <a:rPr kumimoji="1" lang="ja-JP" altLang="en-US" sz="1300">
              <a:latin typeface="ＭＳ Ｐゴシック" panose="020B0600070205080204" pitchFamily="50" charset="-128"/>
              <a:ea typeface="ＭＳ Ｐゴシック" panose="020B0600070205080204" pitchFamily="50" charset="-128"/>
            </a:rPr>
            <a:t>千円減となったが、人件費（退職金を除く）が</a:t>
          </a:r>
          <a:r>
            <a:rPr kumimoji="1" lang="en-US" altLang="ja-JP" sz="1300">
              <a:latin typeface="ＭＳ Ｐゴシック" panose="020B0600070205080204" pitchFamily="50" charset="-128"/>
              <a:ea typeface="ＭＳ Ｐゴシック" panose="020B0600070205080204" pitchFamily="50" charset="-128"/>
            </a:rPr>
            <a:t>142,078</a:t>
          </a:r>
          <a:r>
            <a:rPr kumimoji="1" lang="ja-JP" altLang="en-US" sz="1300">
              <a:latin typeface="ＭＳ Ｐゴシック" panose="020B0600070205080204" pitchFamily="50" charset="-128"/>
              <a:ea typeface="ＭＳ Ｐゴシック" panose="020B0600070205080204" pitchFamily="50" charset="-128"/>
            </a:rPr>
            <a:t>千円、維持補修費が</a:t>
          </a:r>
          <a:r>
            <a:rPr kumimoji="1" lang="en-US" altLang="ja-JP" sz="1300">
              <a:latin typeface="ＭＳ Ｐゴシック" panose="020B0600070205080204" pitchFamily="50" charset="-128"/>
              <a:ea typeface="ＭＳ Ｐゴシック" panose="020B0600070205080204" pitchFamily="50" charset="-128"/>
            </a:rPr>
            <a:t>599,702</a:t>
          </a:r>
          <a:r>
            <a:rPr kumimoji="1" lang="ja-JP" altLang="en-US" sz="1300">
              <a:latin typeface="ＭＳ Ｐゴシック" panose="020B0600070205080204" pitchFamily="50" charset="-128"/>
              <a:ea typeface="ＭＳ Ｐゴシック" panose="020B0600070205080204" pitchFamily="50" charset="-128"/>
            </a:rPr>
            <a:t>千円増となったことが主な要因である。物件費および維持補修費について、「那覇市ファシリティマネジメント推進方針」および「指定管理者制度に関する運用指針」に基づき、適正化や歳出削減に努めていく。</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71837</xdr:rowOff>
    </xdr:from>
    <xdr:to>
      <xdr:col>23</xdr:col>
      <xdr:colOff>133350</xdr:colOff>
      <xdr:row>89</xdr:row>
      <xdr:rowOff>121569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87837"/>
          <a:ext cx="0" cy="15927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93646</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52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121569</xdr:rowOff>
    </xdr:from>
    <xdr:to>
      <xdr:col>24</xdr:col>
      <xdr:colOff>12700</xdr:colOff>
      <xdr:row>89</xdr:row>
      <xdr:rowOff>121569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80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158214</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531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71837</xdr:rowOff>
    </xdr:from>
    <xdr:to>
      <xdr:col>24</xdr:col>
      <xdr:colOff>12700</xdr:colOff>
      <xdr:row>80</xdr:row>
      <xdr:rowOff>71837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87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108327</xdr:rowOff>
    </xdr:from>
    <xdr:to>
      <xdr:col>23</xdr:col>
      <xdr:colOff>133350</xdr:colOff>
      <xdr:row>80</xdr:row>
      <xdr:rowOff>136466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3824327"/>
          <a:ext cx="838200" cy="28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84909</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9723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112832</xdr:rowOff>
    </xdr:from>
    <xdr:to>
      <xdr:col>23</xdr:col>
      <xdr:colOff>184150</xdr:colOff>
      <xdr:row>82</xdr:row>
      <xdr:rowOff>42982</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000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103153</xdr:rowOff>
    </xdr:from>
    <xdr:to>
      <xdr:col>19</xdr:col>
      <xdr:colOff>133350</xdr:colOff>
      <xdr:row>80</xdr:row>
      <xdr:rowOff>108327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3819153"/>
          <a:ext cx="889000" cy="5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77240</xdr:rowOff>
    </xdr:from>
    <xdr:to>
      <xdr:col>19</xdr:col>
      <xdr:colOff>184150</xdr:colOff>
      <xdr:row>82</xdr:row>
      <xdr:rowOff>7390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96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163617</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0510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103153</xdr:rowOff>
    </xdr:from>
    <xdr:to>
      <xdr:col>15</xdr:col>
      <xdr:colOff>82550</xdr:colOff>
      <xdr:row>80</xdr:row>
      <xdr:rowOff>107657</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2336800" y="13819153"/>
          <a:ext cx="889000" cy="4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84117</xdr:rowOff>
    </xdr:from>
    <xdr:to>
      <xdr:col>15</xdr:col>
      <xdr:colOff>133350</xdr:colOff>
      <xdr:row>82</xdr:row>
      <xdr:rowOff>14267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97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170494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057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95861</xdr:rowOff>
    </xdr:from>
    <xdr:to>
      <xdr:col>11</xdr:col>
      <xdr:colOff>31750</xdr:colOff>
      <xdr:row>80</xdr:row>
      <xdr:rowOff>107657</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811861"/>
          <a:ext cx="889000" cy="11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76302</xdr:rowOff>
    </xdr:from>
    <xdr:to>
      <xdr:col>11</xdr:col>
      <xdr:colOff>82550</xdr:colOff>
      <xdr:row>82</xdr:row>
      <xdr:rowOff>6452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963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162679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050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68647</xdr:rowOff>
    </xdr:from>
    <xdr:to>
      <xdr:col>7</xdr:col>
      <xdr:colOff>31750</xdr:colOff>
      <xdr:row>81</xdr:row>
      <xdr:rowOff>170247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956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155024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042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85666</xdr:rowOff>
    </xdr:from>
    <xdr:to>
      <xdr:col>23</xdr:col>
      <xdr:colOff>184150</xdr:colOff>
      <xdr:row>81</xdr:row>
      <xdr:rowOff>15816</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80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6943</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722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57527</xdr:rowOff>
    </xdr:from>
    <xdr:to>
      <xdr:col>19</xdr:col>
      <xdr:colOff>184150</xdr:colOff>
      <xdr:row>80</xdr:row>
      <xdr:rowOff>159127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773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169304</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5424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52353</xdr:rowOff>
    </xdr:from>
    <xdr:to>
      <xdr:col>15</xdr:col>
      <xdr:colOff>133350</xdr:colOff>
      <xdr:row>80</xdr:row>
      <xdr:rowOff>153953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768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164130</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537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56857</xdr:rowOff>
    </xdr:from>
    <xdr:to>
      <xdr:col>11</xdr:col>
      <xdr:colOff>82550</xdr:colOff>
      <xdr:row>80</xdr:row>
      <xdr:rowOff>158457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77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168634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54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45061</xdr:rowOff>
    </xdr:from>
    <xdr:to>
      <xdr:col>7</xdr:col>
      <xdr:colOff>31750</xdr:colOff>
      <xdr:row>80</xdr:row>
      <xdr:rowOff>146661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761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156838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5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ここ数年ラスパイレス指数は横ばいではあるが、前年度より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ポイント減少しており、国との差が若干広がっている。今後も引き続き給与水準の適正化に努める。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29634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881100"/>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1711</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29634</xdr:rowOff>
    </xdr:from>
    <xdr:to>
      <xdr:col>81</xdr:col>
      <xdr:colOff>133350</xdr:colOff>
      <xdr:row>89</xdr:row>
      <xdr:rowOff>29634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43391</xdr:rowOff>
    </xdr:from>
    <xdr:to>
      <xdr:col>81</xdr:col>
      <xdr:colOff>44450</xdr:colOff>
      <xdr:row>82</xdr:row>
      <xdr:rowOff>63500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4102291"/>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124477</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52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63500</xdr:rowOff>
    </xdr:from>
    <xdr:to>
      <xdr:col>77</xdr:col>
      <xdr:colOff>44450</xdr:colOff>
      <xdr:row>82</xdr:row>
      <xdr:rowOff>63500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4122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21166</xdr:rowOff>
    </xdr:from>
    <xdr:to>
      <xdr:col>77</xdr:col>
      <xdr:colOff>95250</xdr:colOff>
      <xdr:row>85</xdr:row>
      <xdr:rowOff>122766</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107543</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680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63500</xdr:rowOff>
    </xdr:from>
    <xdr:to>
      <xdr:col>72</xdr:col>
      <xdr:colOff>203200</xdr:colOff>
      <xdr:row>82</xdr:row>
      <xdr:rowOff>123825</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4122400"/>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107543</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83609</xdr:rowOff>
    </xdr:from>
    <xdr:to>
      <xdr:col>68</xdr:col>
      <xdr:colOff>152400</xdr:colOff>
      <xdr:row>82</xdr:row>
      <xdr:rowOff>123825</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414250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81491</xdr:rowOff>
    </xdr:from>
    <xdr:to>
      <xdr:col>68</xdr:col>
      <xdr:colOff>203200</xdr:colOff>
      <xdr:row>86</xdr:row>
      <xdr:rowOff>11641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65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167868</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741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67327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164041</xdr:rowOff>
    </xdr:from>
    <xdr:to>
      <xdr:col>81</xdr:col>
      <xdr:colOff>95250</xdr:colOff>
      <xdr:row>82</xdr:row>
      <xdr:rowOff>94191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051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9118</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3896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12700</xdr:rowOff>
    </xdr:from>
    <xdr:to>
      <xdr:col>77</xdr:col>
      <xdr:colOff>95250</xdr:colOff>
      <xdr:row>82</xdr:row>
      <xdr:rowOff>114300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124477</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384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12700</xdr:rowOff>
    </xdr:from>
    <xdr:to>
      <xdr:col>73</xdr:col>
      <xdr:colOff>44450</xdr:colOff>
      <xdr:row>82</xdr:row>
      <xdr:rowOff>114300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124477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384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73025</xdr:rowOff>
    </xdr:from>
    <xdr:to>
      <xdr:col>68</xdr:col>
      <xdr:colOff>203200</xdr:colOff>
      <xdr:row>83</xdr:row>
      <xdr:rowOff>3175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13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13352</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390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32809</xdr:rowOff>
    </xdr:from>
    <xdr:to>
      <xdr:col>64</xdr:col>
      <xdr:colOff>152400</xdr:colOff>
      <xdr:row>82</xdr:row>
      <xdr:rowOff>134409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091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144586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3860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平成</a:t>
          </a:r>
          <a:r>
            <a:rPr kumimoji="1" lang="en-US" altLang="ja-JP" sz="1100">
              <a:latin typeface="ＭＳ Ｐゴシック" panose="020B0600070205080204" pitchFamily="50" charset="-128"/>
              <a:ea typeface="ＭＳ Ｐゴシック" panose="020B0600070205080204" pitchFamily="50" charset="-128"/>
            </a:rPr>
            <a:t>26</a:t>
          </a:r>
          <a:r>
            <a:rPr kumimoji="1" lang="ja-JP" altLang="en-US" sz="1100">
              <a:latin typeface="ＭＳ Ｐゴシック" panose="020B0600070205080204" pitchFamily="50" charset="-128"/>
              <a:ea typeface="ＭＳ Ｐゴシック" panose="020B0600070205080204" pitchFamily="50" charset="-128"/>
            </a:rPr>
            <a:t>年度からの</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年間を取組期間とする「中核市なは定員管理方針」では、中核市への移行や沖縄振興特別推進交付金への対応に伴う増員等に対応しつつ、特別会計等を含めた職員定員を</a:t>
          </a:r>
          <a:r>
            <a:rPr kumimoji="1" lang="en-US" altLang="ja-JP" sz="1100">
              <a:latin typeface="ＭＳ Ｐゴシック" panose="020B0600070205080204" pitchFamily="50" charset="-128"/>
              <a:ea typeface="ＭＳ Ｐゴシック" panose="020B0600070205080204" pitchFamily="50" charset="-128"/>
            </a:rPr>
            <a:t>2,300</a:t>
          </a:r>
          <a:r>
            <a:rPr kumimoji="1" lang="ja-JP" altLang="en-US" sz="1100">
              <a:latin typeface="ＭＳ Ｐゴシック" panose="020B0600070205080204" pitchFamily="50" charset="-128"/>
              <a:ea typeface="ＭＳ Ｐゴシック" panose="020B0600070205080204" pitchFamily="50" charset="-128"/>
            </a:rPr>
            <a:t>人程度に抑制することを目標に定員管理に取り組んだ。その結果、平成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月</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日現在の定員は</a:t>
          </a:r>
          <a:r>
            <a:rPr kumimoji="1" lang="en-US" altLang="ja-JP" sz="1100">
              <a:latin typeface="ＭＳ Ｐゴシック" panose="020B0600070205080204" pitchFamily="50" charset="-128"/>
              <a:ea typeface="ＭＳ Ｐゴシック" panose="020B0600070205080204" pitchFamily="50" charset="-128"/>
            </a:rPr>
            <a:t>2,333</a:t>
          </a:r>
          <a:r>
            <a:rPr kumimoji="1" lang="ja-JP" altLang="en-US" sz="1100">
              <a:latin typeface="ＭＳ Ｐゴシック" panose="020B0600070205080204" pitchFamily="50" charset="-128"/>
              <a:ea typeface="ＭＳ Ｐゴシック" panose="020B0600070205080204" pitchFamily="50" charset="-128"/>
            </a:rPr>
            <a:t>人となり、一定の効果を上げられたと考えている。</a:t>
          </a:r>
        </a:p>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月に策定した「定員管理方針」では、市の現状や課題などを踏まえ、市民サービスの維持・向上に努めるとともに、職員の心身の健康やワーク・ライフ・バランスに配慮しつつ、効果的な行政運営を進められるよう、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月</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日における定員を</a:t>
          </a:r>
          <a:r>
            <a:rPr kumimoji="1" lang="en-US" altLang="ja-JP" sz="1100">
              <a:latin typeface="ＭＳ Ｐゴシック" panose="020B0600070205080204" pitchFamily="50" charset="-128"/>
              <a:ea typeface="ＭＳ Ｐゴシック" panose="020B0600070205080204" pitchFamily="50" charset="-128"/>
            </a:rPr>
            <a:t>2,400</a:t>
          </a:r>
          <a:r>
            <a:rPr kumimoji="1" lang="ja-JP" altLang="en-US" sz="1100">
              <a:latin typeface="ＭＳ Ｐゴシック" panose="020B0600070205080204" pitchFamily="50" charset="-128"/>
              <a:ea typeface="ＭＳ Ｐゴシック" panose="020B0600070205080204" pitchFamily="50" charset="-128"/>
            </a:rPr>
            <a:t>人程度へ増員することを目標に取り組んでいるところである。</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52070</xdr:rowOff>
    </xdr:from>
    <xdr:to>
      <xdr:col>81</xdr:col>
      <xdr:colOff>44450</xdr:colOff>
      <xdr:row>66</xdr:row>
      <xdr:rowOff>141151</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67620"/>
          <a:ext cx="0" cy="12892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113228</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28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141151</xdr:rowOff>
    </xdr:from>
    <xdr:to>
      <xdr:col>81</xdr:col>
      <xdr:colOff>133350</xdr:colOff>
      <xdr:row>66</xdr:row>
      <xdr:rowOff>141151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56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138447</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91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52070</xdr:rowOff>
    </xdr:from>
    <xdr:to>
      <xdr:col>81</xdr:col>
      <xdr:colOff>133350</xdr:colOff>
      <xdr:row>59</xdr:row>
      <xdr:rowOff>52070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6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130628</xdr:rowOff>
    </xdr:from>
    <xdr:to>
      <xdr:col>81</xdr:col>
      <xdr:colOff>44450</xdr:colOff>
      <xdr:row>62</xdr:row>
      <xdr:rowOff>140970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760528"/>
          <a:ext cx="8382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44649</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5030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28122</xdr:rowOff>
    </xdr:from>
    <xdr:to>
      <xdr:col>81</xdr:col>
      <xdr:colOff>95250</xdr:colOff>
      <xdr:row>62</xdr:row>
      <xdr:rowOff>129722</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658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116840</xdr:rowOff>
    </xdr:from>
    <xdr:to>
      <xdr:col>77</xdr:col>
      <xdr:colOff>44450</xdr:colOff>
      <xdr:row>62</xdr:row>
      <xdr:rowOff>130628</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746740"/>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14333</xdr:rowOff>
    </xdr:from>
    <xdr:to>
      <xdr:col>77</xdr:col>
      <xdr:colOff>95250</xdr:colOff>
      <xdr:row>62</xdr:row>
      <xdr:rowOff>115933</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4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126110</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4131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116840</xdr:rowOff>
    </xdr:from>
    <xdr:to>
      <xdr:col>72</xdr:col>
      <xdr:colOff>203200</xdr:colOff>
      <xdr:row>62</xdr:row>
      <xdr:rowOff>134076</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4401800" y="10746740"/>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7438</xdr:rowOff>
    </xdr:from>
    <xdr:to>
      <xdr:col>73</xdr:col>
      <xdr:colOff>44450</xdr:colOff>
      <xdr:row>62</xdr:row>
      <xdr:rowOff>109038</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637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119215</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406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130628</xdr:rowOff>
    </xdr:from>
    <xdr:to>
      <xdr:col>68</xdr:col>
      <xdr:colOff>152400</xdr:colOff>
      <xdr:row>62</xdr:row>
      <xdr:rowOff>134076</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760528"/>
          <a:ext cx="889000" cy="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158206</xdr:rowOff>
    </xdr:from>
    <xdr:to>
      <xdr:col>68</xdr:col>
      <xdr:colOff>203200</xdr:colOff>
      <xdr:row>62</xdr:row>
      <xdr:rowOff>88356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61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98533</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385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168547</xdr:rowOff>
    </xdr:from>
    <xdr:to>
      <xdr:col>64</xdr:col>
      <xdr:colOff>152400</xdr:colOff>
      <xdr:row>62</xdr:row>
      <xdr:rowOff>98697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626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108874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395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90170</xdr:rowOff>
    </xdr:from>
    <xdr:to>
      <xdr:col>81</xdr:col>
      <xdr:colOff>95250</xdr:colOff>
      <xdr:row>63</xdr:row>
      <xdr:rowOff>20320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62247</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692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79828</xdr:rowOff>
    </xdr:from>
    <xdr:to>
      <xdr:col>77</xdr:col>
      <xdr:colOff>95250</xdr:colOff>
      <xdr:row>63</xdr:row>
      <xdr:rowOff>9978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70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166205</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796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66040</xdr:rowOff>
    </xdr:from>
    <xdr:to>
      <xdr:col>73</xdr:col>
      <xdr:colOff>44450</xdr:colOff>
      <xdr:row>62</xdr:row>
      <xdr:rowOff>167640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152417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78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83276</xdr:rowOff>
    </xdr:from>
    <xdr:to>
      <xdr:col>68</xdr:col>
      <xdr:colOff>203200</xdr:colOff>
      <xdr:row>63</xdr:row>
      <xdr:rowOff>13426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713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169653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79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79828</xdr:rowOff>
    </xdr:from>
    <xdr:to>
      <xdr:col>64</xdr:col>
      <xdr:colOff>152400</xdr:colOff>
      <xdr:row>63</xdr:row>
      <xdr:rowOff>9978</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70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166205</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79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分子となる公債費等については元利償還金等が減少（</a:t>
          </a:r>
          <a:r>
            <a:rPr kumimoji="1" lang="en-US" altLang="ja-JP" sz="1300">
              <a:latin typeface="ＭＳ Ｐゴシック" panose="020B0600070205080204" pitchFamily="50" charset="-128"/>
              <a:ea typeface="ＭＳ Ｐゴシック" panose="020B0600070205080204" pitchFamily="50" charset="-128"/>
            </a:rPr>
            <a:t>177,892</a:t>
          </a:r>
          <a:r>
            <a:rPr kumimoji="1" lang="ja-JP" altLang="en-US" sz="1300">
              <a:latin typeface="ＭＳ Ｐゴシック" panose="020B0600070205080204" pitchFamily="50" charset="-128"/>
              <a:ea typeface="ＭＳ Ｐゴシック" panose="020B0600070205080204" pitchFamily="50" charset="-128"/>
            </a:rPr>
            <a:t>千円）し、交付税措置額の増（</a:t>
          </a:r>
          <a:r>
            <a:rPr kumimoji="1" lang="en-US" altLang="ja-JP" sz="1300">
              <a:latin typeface="ＭＳ Ｐゴシック" panose="020B0600070205080204" pitchFamily="50" charset="-128"/>
              <a:ea typeface="ＭＳ Ｐゴシック" panose="020B0600070205080204" pitchFamily="50" charset="-128"/>
            </a:rPr>
            <a:t>47,399</a:t>
          </a:r>
          <a:r>
            <a:rPr kumimoji="1" lang="ja-JP" altLang="en-US" sz="1300">
              <a:latin typeface="ＭＳ Ｐゴシック" panose="020B0600070205080204" pitchFamily="50" charset="-128"/>
              <a:ea typeface="ＭＳ Ｐゴシック" panose="020B0600070205080204" pitchFamily="50" charset="-128"/>
            </a:rPr>
            <a:t>千円）となった。また、分母となる標準財政規模が増となっているため、単年度の実質公債費比率は前年度より</a:t>
          </a:r>
          <a:r>
            <a:rPr kumimoji="1" lang="en-US" altLang="ja-JP" sz="1300">
              <a:latin typeface="ＭＳ Ｐゴシック" panose="020B0600070205080204" pitchFamily="50" charset="-128"/>
              <a:ea typeface="ＭＳ Ｐゴシック" panose="020B0600070205080204" pitchFamily="50" charset="-128"/>
            </a:rPr>
            <a:t>0.55</a:t>
          </a:r>
          <a:r>
            <a:rPr kumimoji="1" lang="ja-JP" altLang="en-US" sz="1300">
              <a:latin typeface="ＭＳ Ｐゴシック" panose="020B0600070205080204" pitchFamily="50" charset="-128"/>
              <a:ea typeface="ＭＳ Ｐゴシック" panose="020B0600070205080204" pitchFamily="50" charset="-128"/>
            </a:rPr>
            <a:t>ポイント改善した。</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か年平均でも</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ポイント改善している。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標準財政規模の増は、固定資産税の課税客体の伸びが顕著であり、結果、標準税収入額が</a:t>
          </a:r>
          <a:r>
            <a:rPr kumimoji="1" lang="en-US" altLang="ja-JP" sz="1300">
              <a:latin typeface="ＭＳ Ｐゴシック" panose="020B0600070205080204" pitchFamily="50" charset="-128"/>
              <a:ea typeface="ＭＳ Ｐゴシック" panose="020B0600070205080204" pitchFamily="50" charset="-128"/>
            </a:rPr>
            <a:t>1,488,741</a:t>
          </a:r>
          <a:r>
            <a:rPr kumimoji="1" lang="ja-JP" altLang="en-US" sz="1300">
              <a:latin typeface="ＭＳ Ｐゴシック" panose="020B0600070205080204" pitchFamily="50" charset="-128"/>
              <a:ea typeface="ＭＳ Ｐゴシック" panose="020B0600070205080204" pitchFamily="50" charset="-128"/>
            </a:rPr>
            <a:t>千円増となったことが大きい。</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144526</xdr:rowOff>
    </xdr:from>
    <xdr:to>
      <xdr:col>81</xdr:col>
      <xdr:colOff>44450</xdr:colOff>
      <xdr:row>45</xdr:row>
      <xdr:rowOff>12954</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145276"/>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156481</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00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12954</xdr:rowOff>
    </xdr:from>
    <xdr:to>
      <xdr:col>81</xdr:col>
      <xdr:colOff>133350</xdr:colOff>
      <xdr:row>45</xdr:row>
      <xdr:rowOff>12954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728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59453</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5888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144526</xdr:rowOff>
    </xdr:from>
    <xdr:to>
      <xdr:col>81</xdr:col>
      <xdr:colOff>133350</xdr:colOff>
      <xdr:row>35</xdr:row>
      <xdr:rowOff>144526</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14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170180</xdr:rowOff>
    </xdr:from>
    <xdr:to>
      <xdr:col>81</xdr:col>
      <xdr:colOff>44450</xdr:colOff>
      <xdr:row>43</xdr:row>
      <xdr:rowOff>66294</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6179800" y="7371080"/>
          <a:ext cx="8382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109745</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6248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93218</xdr:rowOff>
    </xdr:from>
    <xdr:to>
      <xdr:col>81</xdr:col>
      <xdr:colOff>95250</xdr:colOff>
      <xdr:row>40</xdr:row>
      <xdr:rowOff>23368</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66294</xdr:rowOff>
    </xdr:from>
    <xdr:to>
      <xdr:col>77</xdr:col>
      <xdr:colOff>44450</xdr:colOff>
      <xdr:row>43</xdr:row>
      <xdr:rowOff>124206</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5290800" y="7438644"/>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112522</xdr:rowOff>
    </xdr:from>
    <xdr:to>
      <xdr:col>77</xdr:col>
      <xdr:colOff>95250</xdr:colOff>
      <xdr:row>40</xdr:row>
      <xdr:rowOff>42672</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79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52849</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567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124206</xdr:rowOff>
    </xdr:from>
    <xdr:to>
      <xdr:col>72</xdr:col>
      <xdr:colOff>203200</xdr:colOff>
      <xdr:row>43</xdr:row>
      <xdr:rowOff>162814</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4401800" y="7496556"/>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141478</xdr:rowOff>
    </xdr:from>
    <xdr:to>
      <xdr:col>73</xdr:col>
      <xdr:colOff>44450</xdr:colOff>
      <xdr:row>40</xdr:row>
      <xdr:rowOff>71628</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81805</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59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162814</xdr:rowOff>
    </xdr:from>
    <xdr:to>
      <xdr:col>68</xdr:col>
      <xdr:colOff>152400</xdr:colOff>
      <xdr:row>44</xdr:row>
      <xdr:rowOff>49276</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512800" y="7535164"/>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170434</xdr:rowOff>
    </xdr:from>
    <xdr:to>
      <xdr:col>68</xdr:col>
      <xdr:colOff>203200</xdr:colOff>
      <xdr:row>40</xdr:row>
      <xdr:rowOff>100584</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685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110761</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625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56896</xdr:rowOff>
    </xdr:from>
    <xdr:to>
      <xdr:col>64</xdr:col>
      <xdr:colOff>152400</xdr:colOff>
      <xdr:row>40</xdr:row>
      <xdr:rowOff>158496</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691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168673</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68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119380</xdr:rowOff>
    </xdr:from>
    <xdr:to>
      <xdr:col>81</xdr:col>
      <xdr:colOff>95250</xdr:colOff>
      <xdr:row>43</xdr:row>
      <xdr:rowOff>49530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91457</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729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15494</xdr:rowOff>
    </xdr:from>
    <xdr:to>
      <xdr:col>77</xdr:col>
      <xdr:colOff>95250</xdr:colOff>
      <xdr:row>43</xdr:row>
      <xdr:rowOff>117094</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738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101871</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7474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73406</xdr:rowOff>
    </xdr:from>
    <xdr:to>
      <xdr:col>73</xdr:col>
      <xdr:colOff>44450</xdr:colOff>
      <xdr:row>44</xdr:row>
      <xdr:rowOff>3556</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744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159783</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753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112014</xdr:rowOff>
    </xdr:from>
    <xdr:to>
      <xdr:col>68</xdr:col>
      <xdr:colOff>203200</xdr:colOff>
      <xdr:row>44</xdr:row>
      <xdr:rowOff>42164</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748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26941</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7570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169926</xdr:rowOff>
    </xdr:from>
    <xdr:to>
      <xdr:col>64</xdr:col>
      <xdr:colOff>152400</xdr:colOff>
      <xdr:row>44</xdr:row>
      <xdr:rowOff>100076</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754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84853</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7628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基金残高の減少により充当可能財源等の減少はあったものの、将来負担額が地方債残高の減により、分子となる額は前年度に比べ</a:t>
          </a:r>
          <a:r>
            <a:rPr kumimoji="1" lang="en-US" altLang="ja-JP" sz="1300" baseline="0">
              <a:latin typeface="ＭＳ Ｐゴシック" panose="020B0600070205080204" pitchFamily="50" charset="-128"/>
              <a:ea typeface="ＭＳ Ｐゴシック" panose="020B0600070205080204" pitchFamily="50" charset="-128"/>
            </a:rPr>
            <a:t>1,741,384</a:t>
          </a:r>
          <a:r>
            <a:rPr kumimoji="1" lang="ja-JP" altLang="en-US" sz="1300" baseline="0">
              <a:latin typeface="ＭＳ Ｐゴシック" panose="020B0600070205080204" pitchFamily="50" charset="-128"/>
              <a:ea typeface="ＭＳ Ｐゴシック" panose="020B0600070205080204" pitchFamily="50" charset="-128"/>
            </a:rPr>
            <a:t>千円減少。また標準財政規模が増となり、分母となる額が前年度に比べ</a:t>
          </a:r>
          <a:r>
            <a:rPr kumimoji="1" lang="en-US" altLang="ja-JP" sz="1300" baseline="0">
              <a:latin typeface="ＭＳ Ｐゴシック" panose="020B0600070205080204" pitchFamily="50" charset="-128"/>
              <a:ea typeface="ＭＳ Ｐゴシック" panose="020B0600070205080204" pitchFamily="50" charset="-128"/>
            </a:rPr>
            <a:t>385442</a:t>
          </a:r>
          <a:r>
            <a:rPr kumimoji="1" lang="ja-JP" altLang="en-US" sz="1300" baseline="0">
              <a:latin typeface="ＭＳ Ｐゴシック" panose="020B0600070205080204" pitchFamily="50" charset="-128"/>
              <a:ea typeface="ＭＳ Ｐゴシック" panose="020B0600070205080204" pitchFamily="50" charset="-128"/>
            </a:rPr>
            <a:t>千円増となったことにより、将来負担比率は</a:t>
          </a:r>
          <a:r>
            <a:rPr kumimoji="1" lang="en-US" altLang="ja-JP" sz="1300" baseline="0">
              <a:latin typeface="ＭＳ Ｐゴシック" panose="020B0600070205080204" pitchFamily="50" charset="-128"/>
              <a:ea typeface="ＭＳ Ｐゴシック" panose="020B0600070205080204" pitchFamily="50" charset="-128"/>
            </a:rPr>
            <a:t>3.3</a:t>
          </a:r>
          <a:r>
            <a:rPr kumimoji="1" lang="ja-JP" altLang="en-US" sz="1300" baseline="0">
              <a:latin typeface="ＭＳ Ｐゴシック" panose="020B0600070205080204" pitchFamily="50" charset="-128"/>
              <a:ea typeface="ＭＳ Ｐゴシック" panose="020B0600070205080204" pitchFamily="50" charset="-128"/>
            </a:rPr>
            <a:t>ポイント改善した。</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前年度同様、改善傾向にはあるが、全国、類似団体、県内平均に比べ高い状況にあることから、起債活用事業の選択や財源確保に努める。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104606</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370667"/>
          <a:ext cx="0" cy="13343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76683</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677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104606</xdr:rowOff>
    </xdr:from>
    <xdr:to>
      <xdr:col>81</xdr:col>
      <xdr:colOff>133350</xdr:colOff>
      <xdr:row>21</xdr:row>
      <xdr:rowOff>104606</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705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52832</xdr:rowOff>
    </xdr:from>
    <xdr:to>
      <xdr:col>81</xdr:col>
      <xdr:colOff>44450</xdr:colOff>
      <xdr:row>17</xdr:row>
      <xdr:rowOff>79375</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6179800" y="2967482"/>
          <a:ext cx="838200" cy="2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38117</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438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21590</xdr:rowOff>
    </xdr:from>
    <xdr:to>
      <xdr:col>81</xdr:col>
      <xdr:colOff>95250</xdr:colOff>
      <xdr:row>15</xdr:row>
      <xdr:rowOff>123190</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79375</xdr:rowOff>
    </xdr:from>
    <xdr:to>
      <xdr:col>77</xdr:col>
      <xdr:colOff>44450</xdr:colOff>
      <xdr:row>17</xdr:row>
      <xdr:rowOff>113961</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5290800" y="2994025"/>
          <a:ext cx="889000" cy="34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50546</xdr:rowOff>
    </xdr:from>
    <xdr:to>
      <xdr:col>77</xdr:col>
      <xdr:colOff>95250</xdr:colOff>
      <xdr:row>15</xdr:row>
      <xdr:rowOff>152146</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62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162323</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3911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113961</xdr:rowOff>
    </xdr:from>
    <xdr:to>
      <xdr:col>72</xdr:col>
      <xdr:colOff>203200</xdr:colOff>
      <xdr:row>18</xdr:row>
      <xdr:rowOff>38227</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4401800" y="3028611"/>
          <a:ext cx="889000" cy="9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61002</xdr:rowOff>
    </xdr:from>
    <xdr:to>
      <xdr:col>73</xdr:col>
      <xdr:colOff>44450</xdr:colOff>
      <xdr:row>15</xdr:row>
      <xdr:rowOff>162602</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63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1329</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401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38227</xdr:rowOff>
    </xdr:from>
    <xdr:to>
      <xdr:col>68</xdr:col>
      <xdr:colOff>152400</xdr:colOff>
      <xdr:row>18</xdr:row>
      <xdr:rowOff>89704</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3512800" y="3124327"/>
          <a:ext cx="889000" cy="51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81111</xdr:rowOff>
    </xdr:from>
    <xdr:to>
      <xdr:col>68</xdr:col>
      <xdr:colOff>203200</xdr:colOff>
      <xdr:row>16</xdr:row>
      <xdr:rowOff>11261</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65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21438</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421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126153</xdr:rowOff>
    </xdr:from>
    <xdr:to>
      <xdr:col>64</xdr:col>
      <xdr:colOff>152400</xdr:colOff>
      <xdr:row>16</xdr:row>
      <xdr:rowOff>56303</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697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66480</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466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2032</xdr:rowOff>
    </xdr:from>
    <xdr:to>
      <xdr:col>81</xdr:col>
      <xdr:colOff>95250</xdr:colOff>
      <xdr:row>17</xdr:row>
      <xdr:rowOff>103632</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967200" y="2916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145559</xdr:rowOff>
    </xdr:from>
    <xdr:ext cx="762000" cy="259045"/>
    <xdr:sp macro="" textlink="">
      <xdr:nvSpPr>
        <xdr:cNvPr id="462" name="将来負担の状況該当値テキスト">
          <a:extLst>
            <a:ext uri="{FF2B5EF4-FFF2-40B4-BE49-F238E27FC236}">
              <a16:creationId xmlns:a16="http://schemas.microsoft.com/office/drawing/2014/main" id="{00000000-0008-0000-0300-0000CE010000}"/>
            </a:ext>
          </a:extLst>
        </xdr:cNvPr>
        <xdr:cNvSpPr txBox="1"/>
      </xdr:nvSpPr>
      <xdr:spPr>
        <a:xfrm>
          <a:off x="17106900" y="2888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28575</xdr:rowOff>
    </xdr:from>
    <xdr:to>
      <xdr:col>77</xdr:col>
      <xdr:colOff>95250</xdr:colOff>
      <xdr:row>17</xdr:row>
      <xdr:rowOff>130175</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129000" y="294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114952</xdr:rowOff>
    </xdr:from>
    <xdr:ext cx="7366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798800" y="30296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63161</xdr:rowOff>
    </xdr:from>
    <xdr:to>
      <xdr:col>73</xdr:col>
      <xdr:colOff>44450</xdr:colOff>
      <xdr:row>17</xdr:row>
      <xdr:rowOff>164761</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5240000" y="2977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149538</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909800" y="3064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158877</xdr:rowOff>
    </xdr:from>
    <xdr:to>
      <xdr:col>68</xdr:col>
      <xdr:colOff>203200</xdr:colOff>
      <xdr:row>18</xdr:row>
      <xdr:rowOff>89027</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4351000" y="3073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73804</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020800" y="3159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38904</xdr:rowOff>
    </xdr:from>
    <xdr:to>
      <xdr:col>64</xdr:col>
      <xdr:colOff>152400</xdr:colOff>
      <xdr:row>18</xdr:row>
      <xdr:rowOff>140504</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3462000" y="3125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125281</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3131800" y="321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沖縄県那覇市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322,624
317,609
39.99
149,078,843
143,080,974
4,464,552
68,779,285
133,714,380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74.2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の増、全国平均は下回っているものの類似団体の平均を上回った。主な要因は退職手当基金繰入金の減に伴う一般財源等充当経常経費減によるものである。今後も、職員の定員管理方針に基づき、人件費の適正化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1270</xdr:rowOff>
    </xdr:from>
    <xdr:to>
      <xdr:col>24</xdr:col>
      <xdr:colOff>25400</xdr:colOff>
      <xdr:row>40</xdr:row>
      <xdr:rowOff>43180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5912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15257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7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43180</xdr:rowOff>
    </xdr:from>
    <xdr:to>
      <xdr:col>24</xdr:col>
      <xdr:colOff>114300</xdr:colOff>
      <xdr:row>40</xdr:row>
      <xdr:rowOff>43180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0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87647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02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1270</xdr:rowOff>
    </xdr:from>
    <xdr:to>
      <xdr:col>24</xdr:col>
      <xdr:colOff>114300</xdr:colOff>
      <xdr:row>33</xdr:row>
      <xdr:rowOff>1270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59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27940</xdr:rowOff>
    </xdr:from>
    <xdr:to>
      <xdr:col>24</xdr:col>
      <xdr:colOff>25400</xdr:colOff>
      <xdr:row>36</xdr:row>
      <xdr:rowOff>157480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00140"/>
          <a:ext cx="8382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100347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01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83820</xdr:rowOff>
    </xdr:from>
    <xdr:to>
      <xdr:col>24</xdr:col>
      <xdr:colOff>76200</xdr:colOff>
      <xdr:row>37</xdr:row>
      <xdr:rowOff>13970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27940</xdr:rowOff>
    </xdr:from>
    <xdr:to>
      <xdr:col>19</xdr:col>
      <xdr:colOff>187325</xdr:colOff>
      <xdr:row>36</xdr:row>
      <xdr:rowOff>104140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2001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91440</xdr:rowOff>
    </xdr:from>
    <xdr:to>
      <xdr:col>20</xdr:col>
      <xdr:colOff>38100</xdr:colOff>
      <xdr:row>37</xdr:row>
      <xdr:rowOff>21590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6367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50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35560</xdr:rowOff>
    </xdr:from>
    <xdr:to>
      <xdr:col>15</xdr:col>
      <xdr:colOff>98425</xdr:colOff>
      <xdr:row>36</xdr:row>
      <xdr:rowOff>104140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2077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99060</xdr:rowOff>
    </xdr:from>
    <xdr:to>
      <xdr:col>15</xdr:col>
      <xdr:colOff>149225</xdr:colOff>
      <xdr:row>37</xdr:row>
      <xdr:rowOff>29210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13987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35560</xdr:rowOff>
    </xdr:from>
    <xdr:to>
      <xdr:col>11</xdr:col>
      <xdr:colOff>9525</xdr:colOff>
      <xdr:row>36</xdr:row>
      <xdr:rowOff>58420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077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68580</xdr:rowOff>
    </xdr:from>
    <xdr:to>
      <xdr:col>11</xdr:col>
      <xdr:colOff>60325</xdr:colOff>
      <xdr:row>36</xdr:row>
      <xdr:rowOff>170180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154957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68580</xdr:rowOff>
    </xdr:from>
    <xdr:to>
      <xdr:col>6</xdr:col>
      <xdr:colOff>171450</xdr:colOff>
      <xdr:row>36</xdr:row>
      <xdr:rowOff>170180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154957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106680</xdr:rowOff>
    </xdr:from>
    <xdr:to>
      <xdr:col>24</xdr:col>
      <xdr:colOff>76200</xdr:colOff>
      <xdr:row>37</xdr:row>
      <xdr:rowOff>36830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78757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25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148590</xdr:rowOff>
    </xdr:from>
    <xdr:to>
      <xdr:col>20</xdr:col>
      <xdr:colOff>38100</xdr:colOff>
      <xdr:row>36</xdr:row>
      <xdr:rowOff>78740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88917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18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53340</xdr:rowOff>
    </xdr:from>
    <xdr:to>
      <xdr:col>15</xdr:col>
      <xdr:colOff>149225</xdr:colOff>
      <xdr:row>36</xdr:row>
      <xdr:rowOff>154940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165117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156210</xdr:rowOff>
    </xdr:from>
    <xdr:to>
      <xdr:col>11</xdr:col>
      <xdr:colOff>60325</xdr:colOff>
      <xdr:row>36</xdr:row>
      <xdr:rowOff>86360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96537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xdr:rowOff>
    </xdr:from>
    <xdr:to>
      <xdr:col>6</xdr:col>
      <xdr:colOff>171450</xdr:colOff>
      <xdr:row>36</xdr:row>
      <xdr:rowOff>109220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119397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の増となったが、類似団体および全国平均を下回っている。主な要因として予防接種委託料の単価やごみ収集業務委託料の人件費など、物価や人件費の増によるものとなっている。今後も物価や人件費の伸びによる歳出増が予測されるが、事業の見直しによる歳出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127000</xdr:rowOff>
    </xdr:from>
    <xdr:to>
      <xdr:col>82</xdr:col>
      <xdr:colOff>107950</xdr:colOff>
      <xdr:row>20</xdr:row>
      <xdr:rowOff>127000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1844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99077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2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127000</xdr:rowOff>
    </xdr:from>
    <xdr:to>
      <xdr:col>82</xdr:col>
      <xdr:colOff>196850</xdr:colOff>
      <xdr:row>20</xdr:row>
      <xdr:rowOff>127000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41927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2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127000</xdr:rowOff>
    </xdr:from>
    <xdr:to>
      <xdr:col>82</xdr:col>
      <xdr:colOff>196850</xdr:colOff>
      <xdr:row>12</xdr:row>
      <xdr:rowOff>127000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18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82550</xdr:rowOff>
    </xdr:from>
    <xdr:to>
      <xdr:col>82</xdr:col>
      <xdr:colOff>107950</xdr:colOff>
      <xdr:row>13</xdr:row>
      <xdr:rowOff>133350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3114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137177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537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165100</xdr:rowOff>
    </xdr:from>
    <xdr:to>
      <xdr:col>82</xdr:col>
      <xdr:colOff>158750</xdr:colOff>
      <xdr:row>15</xdr:row>
      <xdr:rowOff>95250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56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82550</xdr:rowOff>
    </xdr:from>
    <xdr:to>
      <xdr:col>78</xdr:col>
      <xdr:colOff>69850</xdr:colOff>
      <xdr:row>13</xdr:row>
      <xdr:rowOff>146050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3114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139700</xdr:rowOff>
    </xdr:from>
    <xdr:to>
      <xdr:col>78</xdr:col>
      <xdr:colOff>120650</xdr:colOff>
      <xdr:row>15</xdr:row>
      <xdr:rowOff>69850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54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54627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626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82550</xdr:rowOff>
    </xdr:from>
    <xdr:to>
      <xdr:col>73</xdr:col>
      <xdr:colOff>180975</xdr:colOff>
      <xdr:row>13</xdr:row>
      <xdr:rowOff>146050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3114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114300</xdr:rowOff>
    </xdr:from>
    <xdr:to>
      <xdr:col>74</xdr:col>
      <xdr:colOff>31750</xdr:colOff>
      <xdr:row>15</xdr:row>
      <xdr:rowOff>44450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29227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6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44450</xdr:rowOff>
    </xdr:from>
    <xdr:to>
      <xdr:col>69</xdr:col>
      <xdr:colOff>92075</xdr:colOff>
      <xdr:row>13</xdr:row>
      <xdr:rowOff>82550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273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63500</xdr:rowOff>
    </xdr:from>
    <xdr:to>
      <xdr:col>69</xdr:col>
      <xdr:colOff>142875</xdr:colOff>
      <xdr:row>14</xdr:row>
      <xdr:rowOff>165100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46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149877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50800</xdr:rowOff>
    </xdr:from>
    <xdr:to>
      <xdr:col>65</xdr:col>
      <xdr:colOff>53975</xdr:colOff>
      <xdr:row>14</xdr:row>
      <xdr:rowOff>152400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45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137177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5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82550</xdr:rowOff>
    </xdr:from>
    <xdr:to>
      <xdr:col>82</xdr:col>
      <xdr:colOff>158750</xdr:colOff>
      <xdr:row>14</xdr:row>
      <xdr:rowOff>12700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31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99077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15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31750</xdr:rowOff>
    </xdr:from>
    <xdr:to>
      <xdr:col>78</xdr:col>
      <xdr:colOff>120650</xdr:colOff>
      <xdr:row>13</xdr:row>
      <xdr:rowOff>133350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26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11</xdr:row>
      <xdr:rowOff>143527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02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95250</xdr:rowOff>
    </xdr:from>
    <xdr:to>
      <xdr:col>74</xdr:col>
      <xdr:colOff>31750</xdr:colOff>
      <xdr:row>14</xdr:row>
      <xdr:rowOff>25400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32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35577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09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31750</xdr:rowOff>
    </xdr:from>
    <xdr:to>
      <xdr:col>69</xdr:col>
      <xdr:colOff>142875</xdr:colOff>
      <xdr:row>13</xdr:row>
      <xdr:rowOff>133350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26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143527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02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12</xdr:row>
      <xdr:rowOff>165100</xdr:rowOff>
    </xdr:from>
    <xdr:to>
      <xdr:col>65</xdr:col>
      <xdr:colOff>53975</xdr:colOff>
      <xdr:row>13</xdr:row>
      <xdr:rowOff>95250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22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105427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199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前年度比で</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増、類似団体平均および全国平均に比べ高い状況が続いている。給付対象園数の増に伴う認定こども園施設型給付費等の増、生活保護費および障がい福祉サービス等給付費の伸びに伴う増などが今後も見込まれるため、より適正な執行となるよう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19050</xdr:rowOff>
    </xdr:from>
    <xdr:to>
      <xdr:col>24</xdr:col>
      <xdr:colOff>25400</xdr:colOff>
      <xdr:row>62</xdr:row>
      <xdr:rowOff>25400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05900"/>
          <a:ext cx="0" cy="1549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168927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2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25400</xdr:rowOff>
    </xdr:from>
    <xdr:to>
      <xdr:col>24</xdr:col>
      <xdr:colOff>114300</xdr:colOff>
      <xdr:row>62</xdr:row>
      <xdr:rowOff>25400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5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105427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4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19050</xdr:rowOff>
    </xdr:from>
    <xdr:to>
      <xdr:col>24</xdr:col>
      <xdr:colOff>114300</xdr:colOff>
      <xdr:row>53</xdr:row>
      <xdr:rowOff>19050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0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61</xdr:row>
      <xdr:rowOff>69850</xdr:rowOff>
    </xdr:from>
    <xdr:to>
      <xdr:col>24</xdr:col>
      <xdr:colOff>25400</xdr:colOff>
      <xdr:row>62</xdr:row>
      <xdr:rowOff>25400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10528300"/>
          <a:ext cx="8382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60977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62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44450</xdr:rowOff>
    </xdr:from>
    <xdr:to>
      <xdr:col>24</xdr:col>
      <xdr:colOff>76200</xdr:colOff>
      <xdr:row>57</xdr:row>
      <xdr:rowOff>146050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127000</xdr:rowOff>
    </xdr:from>
    <xdr:to>
      <xdr:col>19</xdr:col>
      <xdr:colOff>187325</xdr:colOff>
      <xdr:row>61</xdr:row>
      <xdr:rowOff>69850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104140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44450</xdr:rowOff>
    </xdr:from>
    <xdr:to>
      <xdr:col>20</xdr:col>
      <xdr:colOff>38100</xdr:colOff>
      <xdr:row>57</xdr:row>
      <xdr:rowOff>146050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156227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585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127000</xdr:rowOff>
    </xdr:from>
    <xdr:to>
      <xdr:col>15</xdr:col>
      <xdr:colOff>98425</xdr:colOff>
      <xdr:row>60</xdr:row>
      <xdr:rowOff>152400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104140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165100</xdr:rowOff>
    </xdr:from>
    <xdr:to>
      <xdr:col>15</xdr:col>
      <xdr:colOff>149225</xdr:colOff>
      <xdr:row>57</xdr:row>
      <xdr:rowOff>95250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105427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101600</xdr:rowOff>
    </xdr:from>
    <xdr:to>
      <xdr:col>11</xdr:col>
      <xdr:colOff>9525</xdr:colOff>
      <xdr:row>60</xdr:row>
      <xdr:rowOff>152400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103886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88900</xdr:rowOff>
    </xdr:from>
    <xdr:to>
      <xdr:col>11</xdr:col>
      <xdr:colOff>60325</xdr:colOff>
      <xdr:row>57</xdr:row>
      <xdr:rowOff>19050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29227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101600</xdr:rowOff>
    </xdr:from>
    <xdr:to>
      <xdr:col>6</xdr:col>
      <xdr:colOff>171450</xdr:colOff>
      <xdr:row>57</xdr:row>
      <xdr:rowOff>31750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41927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61</xdr:row>
      <xdr:rowOff>146050</xdr:rowOff>
    </xdr:from>
    <xdr:to>
      <xdr:col>24</xdr:col>
      <xdr:colOff>76200</xdr:colOff>
      <xdr:row>62</xdr:row>
      <xdr:rowOff>76200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1060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61</xdr:row>
      <xdr:rowOff>54627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105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61</xdr:row>
      <xdr:rowOff>19050</xdr:rowOff>
    </xdr:from>
    <xdr:to>
      <xdr:col>20</xdr:col>
      <xdr:colOff>38100</xdr:colOff>
      <xdr:row>61</xdr:row>
      <xdr:rowOff>120650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1047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61</xdr:row>
      <xdr:rowOff>105427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56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76200</xdr:rowOff>
    </xdr:from>
    <xdr:to>
      <xdr:col>15</xdr:col>
      <xdr:colOff>149225</xdr:colOff>
      <xdr:row>61</xdr:row>
      <xdr:rowOff>6350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162577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101600</xdr:rowOff>
    </xdr:from>
    <xdr:to>
      <xdr:col>11</xdr:col>
      <xdr:colOff>60325</xdr:colOff>
      <xdr:row>61</xdr:row>
      <xdr:rowOff>31750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61</xdr:row>
      <xdr:rowOff>16527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47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50800</xdr:rowOff>
    </xdr:from>
    <xdr:to>
      <xdr:col>6</xdr:col>
      <xdr:colOff>171450</xdr:colOff>
      <xdr:row>60</xdr:row>
      <xdr:rowOff>152400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1033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137177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の増となったが、類似団体および全国平均を下回っている。主に介護保険事業特別会計に対する介護給付費増に伴う法定負担額の増及び地域包括支援センター機能強化に伴う法定外負担額の新規計上による繰出金</a:t>
          </a:r>
          <a:r>
            <a:rPr kumimoji="1" lang="en-US" altLang="ja-JP" sz="1300">
              <a:latin typeface="ＭＳ Ｐゴシック" panose="020B0600070205080204" pitchFamily="50" charset="-128"/>
              <a:ea typeface="ＭＳ Ｐゴシック" panose="020B0600070205080204" pitchFamily="50" charset="-128"/>
            </a:rPr>
            <a:t>172,878</a:t>
          </a:r>
          <a:r>
            <a:rPr kumimoji="1" lang="ja-JP" altLang="en-US" sz="1300">
              <a:latin typeface="ＭＳ Ｐゴシック" panose="020B0600070205080204" pitchFamily="50" charset="-128"/>
              <a:ea typeface="ＭＳ Ｐゴシック" panose="020B0600070205080204" pitchFamily="50" charset="-128"/>
            </a:rPr>
            <a:t>千円の増等によるものである。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46990</xdr:rowOff>
    </xdr:from>
    <xdr:to>
      <xdr:col>82</xdr:col>
      <xdr:colOff>107950</xdr:colOff>
      <xdr:row>60</xdr:row>
      <xdr:rowOff>134620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13384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106697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393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134620</xdr:rowOff>
    </xdr:from>
    <xdr:to>
      <xdr:col>82</xdr:col>
      <xdr:colOff>196850</xdr:colOff>
      <xdr:row>60</xdr:row>
      <xdr:rowOff>134620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421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133367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7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46990</xdr:rowOff>
    </xdr:from>
    <xdr:to>
      <xdr:col>82</xdr:col>
      <xdr:colOff>196850</xdr:colOff>
      <xdr:row>53</xdr:row>
      <xdr:rowOff>46990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133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12700</xdr:rowOff>
    </xdr:from>
    <xdr:to>
      <xdr:col>82</xdr:col>
      <xdr:colOff>107950</xdr:colOff>
      <xdr:row>56</xdr:row>
      <xdr:rowOff>43180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6139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48277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64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130810</xdr:rowOff>
    </xdr:from>
    <xdr:to>
      <xdr:col>78</xdr:col>
      <xdr:colOff>69850</xdr:colOff>
      <xdr:row>56</xdr:row>
      <xdr:rowOff>12700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5605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76200</xdr:rowOff>
    </xdr:from>
    <xdr:to>
      <xdr:col>78</xdr:col>
      <xdr:colOff>120650</xdr:colOff>
      <xdr:row>57</xdr:row>
      <xdr:rowOff>6350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162577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115570</xdr:rowOff>
    </xdr:from>
    <xdr:to>
      <xdr:col>73</xdr:col>
      <xdr:colOff>180975</xdr:colOff>
      <xdr:row>55</xdr:row>
      <xdr:rowOff>130810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5453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45720</xdr:rowOff>
    </xdr:from>
    <xdr:to>
      <xdr:col>74</xdr:col>
      <xdr:colOff>31750</xdr:colOff>
      <xdr:row>56</xdr:row>
      <xdr:rowOff>147320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6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132097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3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100330</xdr:rowOff>
    </xdr:from>
    <xdr:to>
      <xdr:col>69</xdr:col>
      <xdr:colOff>92075</xdr:colOff>
      <xdr:row>55</xdr:row>
      <xdr:rowOff>115570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95300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15240</xdr:rowOff>
    </xdr:from>
    <xdr:to>
      <xdr:col>69</xdr:col>
      <xdr:colOff>142875</xdr:colOff>
      <xdr:row>56</xdr:row>
      <xdr:rowOff>116840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61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101617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70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148590</xdr:rowOff>
    </xdr:from>
    <xdr:to>
      <xdr:col>65</xdr:col>
      <xdr:colOff>53975</xdr:colOff>
      <xdr:row>56</xdr:row>
      <xdr:rowOff>78740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63517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66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163830</xdr:rowOff>
    </xdr:from>
    <xdr:to>
      <xdr:col>82</xdr:col>
      <xdr:colOff>158750</xdr:colOff>
      <xdr:row>56</xdr:row>
      <xdr:rowOff>93980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59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8907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43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133350</xdr:rowOff>
    </xdr:from>
    <xdr:to>
      <xdr:col>78</xdr:col>
      <xdr:colOff>120650</xdr:colOff>
      <xdr:row>56</xdr:row>
      <xdr:rowOff>63500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73677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80010</xdr:rowOff>
    </xdr:from>
    <xdr:to>
      <xdr:col>74</xdr:col>
      <xdr:colOff>31750</xdr:colOff>
      <xdr:row>56</xdr:row>
      <xdr:rowOff>10160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50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20337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27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64770</xdr:rowOff>
    </xdr:from>
    <xdr:to>
      <xdr:col>69</xdr:col>
      <xdr:colOff>142875</xdr:colOff>
      <xdr:row>55</xdr:row>
      <xdr:rowOff>166370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49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5097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26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49530</xdr:rowOff>
    </xdr:from>
    <xdr:to>
      <xdr:col>65</xdr:col>
      <xdr:colOff>53975</xdr:colOff>
      <xdr:row>55</xdr:row>
      <xdr:rowOff>151130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47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161307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24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の増、類似団体および全国平均を下回っている。主な要因は主に政務活動費に係る補助金を臨時的経費から経常的経費に区分変更したこと等による増となっている。今後も、本市が策定している補助金に関するガイドラインに沿って、継続・廃止等の検討を行い、補助金等の適正化を進め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69850</xdr:rowOff>
    </xdr:from>
    <xdr:to>
      <xdr:col>82</xdr:col>
      <xdr:colOff>107950</xdr:colOff>
      <xdr:row>42</xdr:row>
      <xdr:rowOff>38100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7277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10177</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21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38100</xdr:rowOff>
    </xdr:from>
    <xdr:to>
      <xdr:col>82</xdr:col>
      <xdr:colOff>196850</xdr:colOff>
      <xdr:row>42</xdr:row>
      <xdr:rowOff>38100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156227</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69850</xdr:rowOff>
    </xdr:from>
    <xdr:to>
      <xdr:col>82</xdr:col>
      <xdr:colOff>196850</xdr:colOff>
      <xdr:row>33</xdr:row>
      <xdr:rowOff>69850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139700</xdr:rowOff>
    </xdr:from>
    <xdr:to>
      <xdr:col>82</xdr:col>
      <xdr:colOff>107950</xdr:colOff>
      <xdr:row>34</xdr:row>
      <xdr:rowOff>165100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71800" y="59690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111777</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6283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139700</xdr:rowOff>
    </xdr:from>
    <xdr:to>
      <xdr:col>82</xdr:col>
      <xdr:colOff>158750</xdr:colOff>
      <xdr:row>37</xdr:row>
      <xdr:rowOff>69850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139700</xdr:rowOff>
    </xdr:from>
    <xdr:to>
      <xdr:col>78</xdr:col>
      <xdr:colOff>69850</xdr:colOff>
      <xdr:row>35</xdr:row>
      <xdr:rowOff>44450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4782800" y="59690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101600</xdr:rowOff>
    </xdr:from>
    <xdr:to>
      <xdr:col>78</xdr:col>
      <xdr:colOff>120650</xdr:colOff>
      <xdr:row>37</xdr:row>
      <xdr:rowOff>31750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16527</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36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6350</xdr:rowOff>
    </xdr:from>
    <xdr:to>
      <xdr:col>73</xdr:col>
      <xdr:colOff>180975</xdr:colOff>
      <xdr:row>35</xdr:row>
      <xdr:rowOff>44450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893800" y="6007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127000</xdr:rowOff>
    </xdr:from>
    <xdr:to>
      <xdr:col>74</xdr:col>
      <xdr:colOff>31750</xdr:colOff>
      <xdr:row>37</xdr:row>
      <xdr:rowOff>57150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29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41927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638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6350</xdr:rowOff>
    </xdr:from>
    <xdr:to>
      <xdr:col>69</xdr:col>
      <xdr:colOff>92075</xdr:colOff>
      <xdr:row>35</xdr:row>
      <xdr:rowOff>6350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004800" y="6007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88900</xdr:rowOff>
    </xdr:from>
    <xdr:to>
      <xdr:col>69</xdr:col>
      <xdr:colOff>142875</xdr:colOff>
      <xdr:row>37</xdr:row>
      <xdr:rowOff>19050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3827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63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139700</xdr:rowOff>
    </xdr:from>
    <xdr:to>
      <xdr:col>65</xdr:col>
      <xdr:colOff>53975</xdr:colOff>
      <xdr:row>37</xdr:row>
      <xdr:rowOff>69850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54627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639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114300</xdr:rowOff>
    </xdr:from>
    <xdr:to>
      <xdr:col>82</xdr:col>
      <xdr:colOff>158750</xdr:colOff>
      <xdr:row>35</xdr:row>
      <xdr:rowOff>44450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594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130827</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88900</xdr:rowOff>
    </xdr:from>
    <xdr:to>
      <xdr:col>78</xdr:col>
      <xdr:colOff>120650</xdr:colOff>
      <xdr:row>35</xdr:row>
      <xdr:rowOff>19050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59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29227</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568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165100</xdr:rowOff>
    </xdr:from>
    <xdr:to>
      <xdr:col>74</xdr:col>
      <xdr:colOff>31750</xdr:colOff>
      <xdr:row>35</xdr:row>
      <xdr:rowOff>95250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599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105427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576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127000</xdr:rowOff>
    </xdr:from>
    <xdr:to>
      <xdr:col>69</xdr:col>
      <xdr:colOff>142875</xdr:colOff>
      <xdr:row>35</xdr:row>
      <xdr:rowOff>57150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595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67327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572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127000</xdr:rowOff>
    </xdr:from>
    <xdr:to>
      <xdr:col>65</xdr:col>
      <xdr:colOff>53975</xdr:colOff>
      <xdr:row>35</xdr:row>
      <xdr:rowOff>57150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595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67327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572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ポイントの減、決算額では前年度比</a:t>
          </a:r>
          <a:r>
            <a:rPr kumimoji="1" lang="en-US" altLang="ja-JP" sz="1300">
              <a:latin typeface="ＭＳ Ｐゴシック" panose="020B0600070205080204" pitchFamily="50" charset="-128"/>
              <a:ea typeface="ＭＳ Ｐゴシック" panose="020B0600070205080204" pitchFamily="50" charset="-128"/>
            </a:rPr>
            <a:t>165,493</a:t>
          </a:r>
          <a:r>
            <a:rPr kumimoji="1" lang="ja-JP" altLang="en-US" sz="1300">
              <a:latin typeface="ＭＳ Ｐゴシック" panose="020B0600070205080204" pitchFamily="50" charset="-128"/>
              <a:ea typeface="ＭＳ Ｐゴシック" panose="020B0600070205080204" pitchFamily="50" charset="-128"/>
            </a:rPr>
            <a:t>千円減となっている。これまで同様、市債については、借入額が償還額を下回るよう借入事業の見直しを行い、公債費の抑制に努める。</a:t>
          </a: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27940</xdr:rowOff>
    </xdr:from>
    <xdr:to>
      <xdr:col>24</xdr:col>
      <xdr:colOff>25400</xdr:colOff>
      <xdr:row>81</xdr:row>
      <xdr:rowOff>39370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71524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11447</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39370</xdr:rowOff>
    </xdr:from>
    <xdr:to>
      <xdr:col>24</xdr:col>
      <xdr:colOff>114300</xdr:colOff>
      <xdr:row>81</xdr:row>
      <xdr:rowOff>39370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114317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45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27940</xdr:rowOff>
    </xdr:from>
    <xdr:to>
      <xdr:col>24</xdr:col>
      <xdr:colOff>114300</xdr:colOff>
      <xdr:row>74</xdr:row>
      <xdr:rowOff>27940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715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146050</xdr:rowOff>
    </xdr:from>
    <xdr:to>
      <xdr:col>24</xdr:col>
      <xdr:colOff>25400</xdr:colOff>
      <xdr:row>77</xdr:row>
      <xdr:rowOff>153670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987800" y="133477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82566</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2842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110489</xdr:rowOff>
    </xdr:from>
    <xdr:to>
      <xdr:col>24</xdr:col>
      <xdr:colOff>76200</xdr:colOff>
      <xdr:row>78</xdr:row>
      <xdr:rowOff>40639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153670</xdr:rowOff>
    </xdr:from>
    <xdr:to>
      <xdr:col>19</xdr:col>
      <xdr:colOff>187325</xdr:colOff>
      <xdr:row>78</xdr:row>
      <xdr:rowOff>12700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098800" y="133553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140970</xdr:rowOff>
    </xdr:from>
    <xdr:to>
      <xdr:col>20</xdr:col>
      <xdr:colOff>38100</xdr:colOff>
      <xdr:row>78</xdr:row>
      <xdr:rowOff>71120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34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55897</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428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5080</xdr:rowOff>
    </xdr:from>
    <xdr:to>
      <xdr:col>15</xdr:col>
      <xdr:colOff>98425</xdr:colOff>
      <xdr:row>78</xdr:row>
      <xdr:rowOff>12700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2209800" y="133781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0</xdr:rowOff>
    </xdr:from>
    <xdr:to>
      <xdr:col>15</xdr:col>
      <xdr:colOff>149225</xdr:colOff>
      <xdr:row>78</xdr:row>
      <xdr:rowOff>101600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86377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5080</xdr:rowOff>
    </xdr:from>
    <xdr:to>
      <xdr:col>11</xdr:col>
      <xdr:colOff>9525</xdr:colOff>
      <xdr:row>78</xdr:row>
      <xdr:rowOff>66039</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1320800" y="13378180"/>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148589</xdr:rowOff>
    </xdr:from>
    <xdr:to>
      <xdr:col>11</xdr:col>
      <xdr:colOff>60325</xdr:colOff>
      <xdr:row>78</xdr:row>
      <xdr:rowOff>78739</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63516</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436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53339</xdr:rowOff>
    </xdr:from>
    <xdr:to>
      <xdr:col>6</xdr:col>
      <xdr:colOff>171450</xdr:colOff>
      <xdr:row>78</xdr:row>
      <xdr:rowOff>154939</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42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139716</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95250</xdr:rowOff>
    </xdr:from>
    <xdr:to>
      <xdr:col>24</xdr:col>
      <xdr:colOff>76200</xdr:colOff>
      <xdr:row>78</xdr:row>
      <xdr:rowOff>25400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111777</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102870</xdr:rowOff>
    </xdr:from>
    <xdr:to>
      <xdr:col>20</xdr:col>
      <xdr:colOff>38100</xdr:colOff>
      <xdr:row>78</xdr:row>
      <xdr:rowOff>33020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43197</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307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133350</xdr:rowOff>
    </xdr:from>
    <xdr:to>
      <xdr:col>15</xdr:col>
      <xdr:colOff>149225</xdr:colOff>
      <xdr:row>78</xdr:row>
      <xdr:rowOff>63500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73677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310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125730</xdr:rowOff>
    </xdr:from>
    <xdr:to>
      <xdr:col>11</xdr:col>
      <xdr:colOff>60325</xdr:colOff>
      <xdr:row>78</xdr:row>
      <xdr:rowOff>55880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66057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309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15239</xdr:rowOff>
    </xdr:from>
    <xdr:to>
      <xdr:col>6</xdr:col>
      <xdr:colOff>171450</xdr:colOff>
      <xdr:row>78</xdr:row>
      <xdr:rowOff>116839</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38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127016</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3157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および全国平均を上回った。公債費を除く各項目において、前年度比で増となっている。主な要因として毎年伸びている扶助費や人件費および物件費の増が大きい。今後も事業の見直しや必要経費の適正化を行い、歳出削減できるよう努める。</a:t>
          </a: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17272</xdr:rowOff>
    </xdr:from>
    <xdr:to>
      <xdr:col>82</xdr:col>
      <xdr:colOff>107950</xdr:colOff>
      <xdr:row>80</xdr:row>
      <xdr:rowOff>3556</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704572"/>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147083</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691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3556</xdr:rowOff>
    </xdr:from>
    <xdr:to>
      <xdr:col>82</xdr:col>
      <xdr:colOff>196850</xdr:colOff>
      <xdr:row>80</xdr:row>
      <xdr:rowOff>3556</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3719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103649</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44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17272</xdr:rowOff>
    </xdr:from>
    <xdr:to>
      <xdr:col>82</xdr:col>
      <xdr:colOff>196850</xdr:colOff>
      <xdr:row>74</xdr:row>
      <xdr:rowOff>17272</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704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140715</xdr:rowOff>
    </xdr:from>
    <xdr:to>
      <xdr:col>82</xdr:col>
      <xdr:colOff>107950</xdr:colOff>
      <xdr:row>77</xdr:row>
      <xdr:rowOff>138430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5671800" y="13170915"/>
          <a:ext cx="838200" cy="169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81297</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11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64770</xdr:rowOff>
    </xdr:from>
    <xdr:to>
      <xdr:col>82</xdr:col>
      <xdr:colOff>158750</xdr:colOff>
      <xdr:row>77</xdr:row>
      <xdr:rowOff>166370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140715</xdr:rowOff>
    </xdr:from>
    <xdr:to>
      <xdr:col>78</xdr:col>
      <xdr:colOff>69850</xdr:colOff>
      <xdr:row>76</xdr:row>
      <xdr:rowOff>163576</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4782800" y="13170915"/>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46482</xdr:rowOff>
    </xdr:from>
    <xdr:to>
      <xdr:col>78</xdr:col>
      <xdr:colOff>120650</xdr:colOff>
      <xdr:row>77</xdr:row>
      <xdr:rowOff>148082</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132859</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3334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85852</xdr:rowOff>
    </xdr:from>
    <xdr:to>
      <xdr:col>73</xdr:col>
      <xdr:colOff>180975</xdr:colOff>
      <xdr:row>76</xdr:row>
      <xdr:rowOff>163576</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893800" y="13116052"/>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14478</xdr:rowOff>
    </xdr:from>
    <xdr:to>
      <xdr:col>74</xdr:col>
      <xdr:colOff>31750</xdr:colOff>
      <xdr:row>77</xdr:row>
      <xdr:rowOff>116078</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100855</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330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58420</xdr:rowOff>
    </xdr:from>
    <xdr:to>
      <xdr:col>69</xdr:col>
      <xdr:colOff>92075</xdr:colOff>
      <xdr:row>76</xdr:row>
      <xdr:rowOff>85852</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004800" y="1308862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89915</xdr:rowOff>
    </xdr:from>
    <xdr:to>
      <xdr:col>69</xdr:col>
      <xdr:colOff>142875</xdr:colOff>
      <xdr:row>77</xdr:row>
      <xdr:rowOff>20065</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4842</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32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85344</xdr:rowOff>
    </xdr:from>
    <xdr:to>
      <xdr:col>65</xdr:col>
      <xdr:colOff>53975</xdr:colOff>
      <xdr:row>77</xdr:row>
      <xdr:rowOff>15494</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271</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87630</xdr:rowOff>
    </xdr:from>
    <xdr:to>
      <xdr:col>82</xdr:col>
      <xdr:colOff>158750</xdr:colOff>
      <xdr:row>78</xdr:row>
      <xdr:rowOff>17780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59707</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89915</xdr:rowOff>
    </xdr:from>
    <xdr:to>
      <xdr:col>78</xdr:col>
      <xdr:colOff>120650</xdr:colOff>
      <xdr:row>77</xdr:row>
      <xdr:rowOff>20065</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30243</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2888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112776</xdr:rowOff>
    </xdr:from>
    <xdr:to>
      <xdr:col>74</xdr:col>
      <xdr:colOff>31750</xdr:colOff>
      <xdr:row>77</xdr:row>
      <xdr:rowOff>42926</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53103</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35052</xdr:rowOff>
    </xdr:from>
    <xdr:to>
      <xdr:col>69</xdr:col>
      <xdr:colOff>142875</xdr:colOff>
      <xdr:row>76</xdr:row>
      <xdr:rowOff>136652</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146829</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2834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xdr:rowOff>
    </xdr:from>
    <xdr:to>
      <xdr:col>65</xdr:col>
      <xdr:colOff>53975</xdr:colOff>
      <xdr:row>76</xdr:row>
      <xdr:rowOff>109220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119397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沖縄県那覇市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35499</xdr:rowOff>
    </xdr:from>
    <xdr:to>
      <xdr:col>29</xdr:col>
      <xdr:colOff>127000</xdr:colOff>
      <xdr:row>20</xdr:row>
      <xdr:rowOff>38791</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140524"/>
          <a:ext cx="0" cy="137489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10868</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87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38791</xdr:rowOff>
    </xdr:from>
    <xdr:to>
      <xdr:col>30</xdr:col>
      <xdr:colOff>25400</xdr:colOff>
      <xdr:row>20</xdr:row>
      <xdr:rowOff>38791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5154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121876</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84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35499</xdr:rowOff>
    </xdr:from>
    <xdr:to>
      <xdr:col>30</xdr:col>
      <xdr:colOff>25400</xdr:colOff>
      <xdr:row>12</xdr:row>
      <xdr:rowOff>35499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1405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88397</xdr:rowOff>
    </xdr:from>
    <xdr:to>
      <xdr:col>29</xdr:col>
      <xdr:colOff>127000</xdr:colOff>
      <xdr:row>17</xdr:row>
      <xdr:rowOff>122733</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050672"/>
          <a:ext cx="647700" cy="343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124030</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43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107503</xdr:rowOff>
    </xdr:from>
    <xdr:to>
      <xdr:col>29</xdr:col>
      <xdr:colOff>177800</xdr:colOff>
      <xdr:row>17</xdr:row>
      <xdr:rowOff>37653</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8983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122733</xdr:rowOff>
    </xdr:from>
    <xdr:to>
      <xdr:col>26</xdr:col>
      <xdr:colOff>50800</xdr:colOff>
      <xdr:row>17</xdr:row>
      <xdr:rowOff>158852</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085008"/>
          <a:ext cx="698500" cy="361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126797</xdr:rowOff>
    </xdr:from>
    <xdr:to>
      <xdr:col>26</xdr:col>
      <xdr:colOff>101600</xdr:colOff>
      <xdr:row>17</xdr:row>
      <xdr:rowOff>56947</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917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67124</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686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150485</xdr:rowOff>
    </xdr:from>
    <xdr:to>
      <xdr:col>22</xdr:col>
      <xdr:colOff>114300</xdr:colOff>
      <xdr:row>17</xdr:row>
      <xdr:rowOff>158852</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a:off x="3606800" y="3112760"/>
          <a:ext cx="698500" cy="83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148788</xdr:rowOff>
    </xdr:from>
    <xdr:to>
      <xdr:col>22</xdr:col>
      <xdr:colOff>165100</xdr:colOff>
      <xdr:row>17</xdr:row>
      <xdr:rowOff>78938</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9396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89115</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708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139832</xdr:rowOff>
    </xdr:from>
    <xdr:to>
      <xdr:col>18</xdr:col>
      <xdr:colOff>177800</xdr:colOff>
      <xdr:row>17</xdr:row>
      <xdr:rowOff>150485</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a:off x="2908300" y="3102107"/>
          <a:ext cx="698500" cy="106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145999</xdr:rowOff>
    </xdr:from>
    <xdr:to>
      <xdr:col>19</xdr:col>
      <xdr:colOff>38100</xdr:colOff>
      <xdr:row>17</xdr:row>
      <xdr:rowOff>76149</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9368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86326</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705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162916</xdr:rowOff>
    </xdr:from>
    <xdr:to>
      <xdr:col>15</xdr:col>
      <xdr:colOff>101600</xdr:colOff>
      <xdr:row>17</xdr:row>
      <xdr:rowOff>93066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2953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103243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722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37597</xdr:rowOff>
    </xdr:from>
    <xdr:to>
      <xdr:col>29</xdr:col>
      <xdr:colOff>177800</xdr:colOff>
      <xdr:row>17</xdr:row>
      <xdr:rowOff>139197</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9998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9674</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971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71933</xdr:rowOff>
    </xdr:from>
    <xdr:to>
      <xdr:col>26</xdr:col>
      <xdr:colOff>101600</xdr:colOff>
      <xdr:row>18</xdr:row>
      <xdr:rowOff>2083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0342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158310</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1205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108052</xdr:rowOff>
    </xdr:from>
    <xdr:to>
      <xdr:col>22</xdr:col>
      <xdr:colOff>165100</xdr:colOff>
      <xdr:row>18</xdr:row>
      <xdr:rowOff>38202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0703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22979</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156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99685</xdr:rowOff>
    </xdr:from>
    <xdr:to>
      <xdr:col>19</xdr:col>
      <xdr:colOff>38100</xdr:colOff>
      <xdr:row>18</xdr:row>
      <xdr:rowOff>29835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0619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14612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14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89032</xdr:rowOff>
    </xdr:from>
    <xdr:to>
      <xdr:col>15</xdr:col>
      <xdr:colOff>101600</xdr:colOff>
      <xdr:row>18</xdr:row>
      <xdr:rowOff>19182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0513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3959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137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185522</xdr:rowOff>
    </xdr:from>
    <xdr:to>
      <xdr:col>29</xdr:col>
      <xdr:colOff>127000</xdr:colOff>
      <xdr:row>38</xdr:row>
      <xdr:rowOff>114793</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110072"/>
          <a:ext cx="0" cy="147232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86870</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554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114793</xdr:rowOff>
    </xdr:from>
    <xdr:to>
      <xdr:col>30</xdr:col>
      <xdr:colOff>25400</xdr:colOff>
      <xdr:row>38</xdr:row>
      <xdr:rowOff>114793</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5823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100449</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853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185522</xdr:rowOff>
    </xdr:from>
    <xdr:to>
      <xdr:col>30</xdr:col>
      <xdr:colOff>25400</xdr:colOff>
      <xdr:row>33</xdr:row>
      <xdr:rowOff>185522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1100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219994</xdr:rowOff>
    </xdr:from>
    <xdr:to>
      <xdr:col>29</xdr:col>
      <xdr:colOff>127000</xdr:colOff>
      <xdr:row>34</xdr:row>
      <xdr:rowOff>260594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003800" y="6487444"/>
          <a:ext cx="647700" cy="406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309612</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9199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337535</xdr:rowOff>
    </xdr:from>
    <xdr:to>
      <xdr:col>29</xdr:col>
      <xdr:colOff>177800</xdr:colOff>
      <xdr:row>36</xdr:row>
      <xdr:rowOff>96235</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9478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150409</xdr:rowOff>
    </xdr:from>
    <xdr:to>
      <xdr:col>26</xdr:col>
      <xdr:colOff>50800</xdr:colOff>
      <xdr:row>34</xdr:row>
      <xdr:rowOff>219994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4305300" y="6417859"/>
          <a:ext cx="698500" cy="695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331501</xdr:rowOff>
    </xdr:from>
    <xdr:to>
      <xdr:col>26</xdr:col>
      <xdr:colOff>101600</xdr:colOff>
      <xdr:row>36</xdr:row>
      <xdr:rowOff>90201</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941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74978</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70282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113101</xdr:rowOff>
    </xdr:from>
    <xdr:to>
      <xdr:col>22</xdr:col>
      <xdr:colOff>114300</xdr:colOff>
      <xdr:row>34</xdr:row>
      <xdr:rowOff>150409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3606800" y="6380551"/>
          <a:ext cx="698500" cy="373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294147</xdr:rowOff>
    </xdr:from>
    <xdr:to>
      <xdr:col>22</xdr:col>
      <xdr:colOff>165100</xdr:colOff>
      <xdr:row>36</xdr:row>
      <xdr:rowOff>52847</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904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37624</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990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85532</xdr:rowOff>
    </xdr:from>
    <xdr:to>
      <xdr:col>18</xdr:col>
      <xdr:colOff>177800</xdr:colOff>
      <xdr:row>34</xdr:row>
      <xdr:rowOff>113101</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2908300" y="6352982"/>
          <a:ext cx="698500" cy="275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271790</xdr:rowOff>
    </xdr:from>
    <xdr:to>
      <xdr:col>19</xdr:col>
      <xdr:colOff>38100</xdr:colOff>
      <xdr:row>36</xdr:row>
      <xdr:rowOff>30490</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8821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15267</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96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267401</xdr:rowOff>
    </xdr:from>
    <xdr:to>
      <xdr:col>15</xdr:col>
      <xdr:colOff>101600</xdr:colOff>
      <xdr:row>36</xdr:row>
      <xdr:rowOff>26101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8777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10878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964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209794</xdr:rowOff>
    </xdr:from>
    <xdr:to>
      <xdr:col>29</xdr:col>
      <xdr:colOff>177800</xdr:colOff>
      <xdr:row>34</xdr:row>
      <xdr:rowOff>311393</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477244"/>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54871</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322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169194</xdr:rowOff>
    </xdr:from>
    <xdr:to>
      <xdr:col>26</xdr:col>
      <xdr:colOff>101600</xdr:colOff>
      <xdr:row>34</xdr:row>
      <xdr:rowOff>270794</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4366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280971</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205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99609</xdr:rowOff>
    </xdr:from>
    <xdr:to>
      <xdr:col>22</xdr:col>
      <xdr:colOff>165100</xdr:colOff>
      <xdr:row>34</xdr:row>
      <xdr:rowOff>201209</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3670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211386</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135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62301</xdr:rowOff>
    </xdr:from>
    <xdr:to>
      <xdr:col>19</xdr:col>
      <xdr:colOff>38100</xdr:colOff>
      <xdr:row>34</xdr:row>
      <xdr:rowOff>163901</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3297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174078</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098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34732</xdr:rowOff>
    </xdr:from>
    <xdr:to>
      <xdr:col>15</xdr:col>
      <xdr:colOff>101600</xdr:colOff>
      <xdr:row>34</xdr:row>
      <xdr:rowOff>136332</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3021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146509</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071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沖縄県那覇市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322,624
317,609
39.99
149,078,843
143,080,974
4,464,552
68,779,285
133,714,380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74.2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27457</xdr:rowOff>
    </xdr:from>
    <xdr:to>
      <xdr:col>24</xdr:col>
      <xdr:colOff>62865</xdr:colOff>
      <xdr:row>39</xdr:row>
      <xdr:rowOff>10351</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70957"/>
          <a:ext cx="1270" cy="1525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14178</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00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10351</xdr:rowOff>
    </xdr:from>
    <xdr:to>
      <xdr:col>24</xdr:col>
      <xdr:colOff>152400</xdr:colOff>
      <xdr:row>39</xdr:row>
      <xdr:rowOff>10351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96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145584</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46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27457</xdr:rowOff>
    </xdr:from>
    <xdr:to>
      <xdr:col>24</xdr:col>
      <xdr:colOff>152400</xdr:colOff>
      <xdr:row>30</xdr:row>
      <xdr:rowOff>27457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7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90018</xdr:rowOff>
    </xdr:from>
    <xdr:to>
      <xdr:col>24</xdr:col>
      <xdr:colOff>63500</xdr:colOff>
      <xdr:row>35</xdr:row>
      <xdr:rowOff>98057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090768"/>
          <a:ext cx="838200" cy="8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19461</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487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168034</xdr:rowOff>
    </xdr:from>
    <xdr:to>
      <xdr:col>24</xdr:col>
      <xdr:colOff>114300</xdr:colOff>
      <xdr:row>35</xdr:row>
      <xdr:rowOff>98184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97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90018</xdr:rowOff>
    </xdr:from>
    <xdr:to>
      <xdr:col>19</xdr:col>
      <xdr:colOff>177800</xdr:colOff>
      <xdr:row>35</xdr:row>
      <xdr:rowOff>148082</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090768"/>
          <a:ext cx="889000" cy="58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1270</xdr:rowOff>
    </xdr:from>
    <xdr:to>
      <xdr:col>20</xdr:col>
      <xdr:colOff>38100</xdr:colOff>
      <xdr:row>35</xdr:row>
      <xdr:rowOff>102870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0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119397</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777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148082</xdr:rowOff>
    </xdr:from>
    <xdr:to>
      <xdr:col>15</xdr:col>
      <xdr:colOff>50800</xdr:colOff>
      <xdr:row>36</xdr:row>
      <xdr:rowOff>12255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148832"/>
          <a:ext cx="889000" cy="35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8661</xdr:rowOff>
    </xdr:from>
    <xdr:to>
      <xdr:col>15</xdr:col>
      <xdr:colOff>101600</xdr:colOff>
      <xdr:row>35</xdr:row>
      <xdr:rowOff>110261</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09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126788</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784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12255</xdr:rowOff>
    </xdr:from>
    <xdr:to>
      <xdr:col>10</xdr:col>
      <xdr:colOff>114300</xdr:colOff>
      <xdr:row>36</xdr:row>
      <xdr:rowOff>20257</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184455"/>
          <a:ext cx="889000" cy="8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167234</xdr:rowOff>
    </xdr:from>
    <xdr:to>
      <xdr:col>10</xdr:col>
      <xdr:colOff>165100</xdr:colOff>
      <xdr:row>35</xdr:row>
      <xdr:rowOff>97384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5996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113911</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771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5613</xdr:rowOff>
    </xdr:from>
    <xdr:to>
      <xdr:col>6</xdr:col>
      <xdr:colOff>38100</xdr:colOff>
      <xdr:row>35</xdr:row>
      <xdr:rowOff>107213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0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123740</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5781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47257</xdr:rowOff>
    </xdr:from>
    <xdr:to>
      <xdr:col>24</xdr:col>
      <xdr:colOff>114300</xdr:colOff>
      <xdr:row>35</xdr:row>
      <xdr:rowOff>148857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048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25684</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026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39218</xdr:rowOff>
    </xdr:from>
    <xdr:to>
      <xdr:col>20</xdr:col>
      <xdr:colOff>38100</xdr:colOff>
      <xdr:row>35</xdr:row>
      <xdr:rowOff>140818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039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131945</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132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97282</xdr:rowOff>
    </xdr:from>
    <xdr:to>
      <xdr:col>15</xdr:col>
      <xdr:colOff>101600</xdr:colOff>
      <xdr:row>36</xdr:row>
      <xdr:rowOff>27432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098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18559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190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132905</xdr:rowOff>
    </xdr:from>
    <xdr:to>
      <xdr:col>10</xdr:col>
      <xdr:colOff>165100</xdr:colOff>
      <xdr:row>36</xdr:row>
      <xdr:rowOff>63055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133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54182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226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140907</xdr:rowOff>
    </xdr:from>
    <xdr:to>
      <xdr:col>6</xdr:col>
      <xdr:colOff>38100</xdr:colOff>
      <xdr:row>36</xdr:row>
      <xdr:rowOff>71057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14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62184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234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94259</xdr:rowOff>
    </xdr:from>
    <xdr:to>
      <xdr:col>24</xdr:col>
      <xdr:colOff>62865</xdr:colOff>
      <xdr:row>58</xdr:row>
      <xdr:rowOff>152616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66759"/>
          <a:ext cx="1270" cy="1429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156443</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00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152616</xdr:rowOff>
    </xdr:from>
    <xdr:to>
      <xdr:col>24</xdr:col>
      <xdr:colOff>152400</xdr:colOff>
      <xdr:row>58</xdr:row>
      <xdr:rowOff>152616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96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40936</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41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94259</xdr:rowOff>
    </xdr:from>
    <xdr:to>
      <xdr:col>24</xdr:col>
      <xdr:colOff>152400</xdr:colOff>
      <xdr:row>50</xdr:row>
      <xdr:rowOff>94259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66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113208</xdr:rowOff>
    </xdr:from>
    <xdr:to>
      <xdr:col>24</xdr:col>
      <xdr:colOff>63500</xdr:colOff>
      <xdr:row>58</xdr:row>
      <xdr:rowOff>117157</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10057308"/>
          <a:ext cx="838200" cy="3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112374</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135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89497</xdr:rowOff>
    </xdr:from>
    <xdr:to>
      <xdr:col>24</xdr:col>
      <xdr:colOff>114300</xdr:colOff>
      <xdr:row>58</xdr:row>
      <xdr:rowOff>19647</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62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101130</xdr:rowOff>
    </xdr:from>
    <xdr:to>
      <xdr:col>19</xdr:col>
      <xdr:colOff>177800</xdr:colOff>
      <xdr:row>58</xdr:row>
      <xdr:rowOff>113208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10045230"/>
          <a:ext cx="889000" cy="12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118681</xdr:rowOff>
    </xdr:from>
    <xdr:to>
      <xdr:col>20</xdr:col>
      <xdr:colOff>38100</xdr:colOff>
      <xdr:row>58</xdr:row>
      <xdr:rowOff>48831</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9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65358</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666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96965</xdr:rowOff>
    </xdr:from>
    <xdr:to>
      <xdr:col>15</xdr:col>
      <xdr:colOff>50800</xdr:colOff>
      <xdr:row>58</xdr:row>
      <xdr:rowOff>101130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10041065"/>
          <a:ext cx="889000" cy="4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104077</xdr:rowOff>
    </xdr:from>
    <xdr:to>
      <xdr:col>15</xdr:col>
      <xdr:colOff>101600</xdr:colOff>
      <xdr:row>58</xdr:row>
      <xdr:rowOff>34227</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76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50754</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651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96965</xdr:rowOff>
    </xdr:from>
    <xdr:to>
      <xdr:col>10</xdr:col>
      <xdr:colOff>114300</xdr:colOff>
      <xdr:row>58</xdr:row>
      <xdr:rowOff>110909</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10041065"/>
          <a:ext cx="889000" cy="13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113500</xdr:rowOff>
    </xdr:from>
    <xdr:to>
      <xdr:col>10</xdr:col>
      <xdr:colOff>165100</xdr:colOff>
      <xdr:row>58</xdr:row>
      <xdr:rowOff>43650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8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60177</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661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115583</xdr:rowOff>
    </xdr:from>
    <xdr:to>
      <xdr:col>6</xdr:col>
      <xdr:colOff>38100</xdr:colOff>
      <xdr:row>58</xdr:row>
      <xdr:rowOff>45733</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8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62260</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63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66357</xdr:rowOff>
    </xdr:from>
    <xdr:to>
      <xdr:col>24</xdr:col>
      <xdr:colOff>114300</xdr:colOff>
      <xdr:row>58</xdr:row>
      <xdr:rowOff>167957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10010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152734</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925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62408</xdr:rowOff>
    </xdr:from>
    <xdr:to>
      <xdr:col>20</xdr:col>
      <xdr:colOff>38100</xdr:colOff>
      <xdr:row>58</xdr:row>
      <xdr:rowOff>164008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10006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155135</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1009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50330</xdr:rowOff>
    </xdr:from>
    <xdr:to>
      <xdr:col>15</xdr:col>
      <xdr:colOff>101600</xdr:colOff>
      <xdr:row>58</xdr:row>
      <xdr:rowOff>151930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99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143057</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10087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46165</xdr:rowOff>
    </xdr:from>
    <xdr:to>
      <xdr:col>10</xdr:col>
      <xdr:colOff>165100</xdr:colOff>
      <xdr:row>58</xdr:row>
      <xdr:rowOff>147765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990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138892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082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60109</xdr:rowOff>
    </xdr:from>
    <xdr:to>
      <xdr:col>6</xdr:col>
      <xdr:colOff>38100</xdr:colOff>
      <xdr:row>58</xdr:row>
      <xdr:rowOff>161709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10004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152836</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096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166479</xdr:rowOff>
    </xdr:from>
    <xdr:to>
      <xdr:col>24</xdr:col>
      <xdr:colOff>62865</xdr:colOff>
      <xdr:row>79</xdr:row>
      <xdr:rowOff>63500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1996529"/>
          <a:ext cx="1270" cy="16115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67327</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6118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63500</xdr:rowOff>
    </xdr:from>
    <xdr:to>
      <xdr:col>24</xdr:col>
      <xdr:colOff>152400</xdr:colOff>
      <xdr:row>79</xdr:row>
      <xdr:rowOff>63500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608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113156</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771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69</xdr:row>
      <xdr:rowOff>166479</xdr:rowOff>
    </xdr:from>
    <xdr:to>
      <xdr:col>24</xdr:col>
      <xdr:colOff>152400</xdr:colOff>
      <xdr:row>69</xdr:row>
      <xdr:rowOff>166479</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1996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36939</xdr:rowOff>
    </xdr:from>
    <xdr:to>
      <xdr:col>24</xdr:col>
      <xdr:colOff>63500</xdr:colOff>
      <xdr:row>78</xdr:row>
      <xdr:rowOff>68290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3238589"/>
          <a:ext cx="838200" cy="20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116240</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29749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93363</xdr:rowOff>
    </xdr:from>
    <xdr:to>
      <xdr:col>24</xdr:col>
      <xdr:colOff>114300</xdr:colOff>
      <xdr:row>77</xdr:row>
      <xdr:rowOff>23513</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12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68290</xdr:rowOff>
    </xdr:from>
    <xdr:to>
      <xdr:col>19</xdr:col>
      <xdr:colOff>177800</xdr:colOff>
      <xdr:row>78</xdr:row>
      <xdr:rowOff>101056</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3441390"/>
          <a:ext cx="889000" cy="3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102398</xdr:rowOff>
    </xdr:from>
    <xdr:to>
      <xdr:col>20</xdr:col>
      <xdr:colOff>38100</xdr:colOff>
      <xdr:row>77</xdr:row>
      <xdr:rowOff>32548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13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49075</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2907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101056</xdr:rowOff>
    </xdr:from>
    <xdr:to>
      <xdr:col>15</xdr:col>
      <xdr:colOff>50800</xdr:colOff>
      <xdr:row>78</xdr:row>
      <xdr:rowOff>130338</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3474156"/>
          <a:ext cx="889000" cy="29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114481</xdr:rowOff>
    </xdr:from>
    <xdr:to>
      <xdr:col>15</xdr:col>
      <xdr:colOff>101600</xdr:colOff>
      <xdr:row>77</xdr:row>
      <xdr:rowOff>44631</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144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61158</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2919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121847</xdr:rowOff>
    </xdr:from>
    <xdr:to>
      <xdr:col>10</xdr:col>
      <xdr:colOff>114300</xdr:colOff>
      <xdr:row>78</xdr:row>
      <xdr:rowOff>130338</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a:off x="1130300" y="13494947"/>
          <a:ext cx="889000" cy="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121665</xdr:rowOff>
    </xdr:from>
    <xdr:to>
      <xdr:col>10</xdr:col>
      <xdr:colOff>165100</xdr:colOff>
      <xdr:row>77</xdr:row>
      <xdr:rowOff>51815</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15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68343</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2927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129395</xdr:rowOff>
    </xdr:from>
    <xdr:to>
      <xdr:col>6</xdr:col>
      <xdr:colOff>38100</xdr:colOff>
      <xdr:row>77</xdr:row>
      <xdr:rowOff>59545</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15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76072</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2934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157589</xdr:rowOff>
    </xdr:from>
    <xdr:to>
      <xdr:col>24</xdr:col>
      <xdr:colOff>114300</xdr:colOff>
      <xdr:row>77</xdr:row>
      <xdr:rowOff>87739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187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136016</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166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17490</xdr:rowOff>
    </xdr:from>
    <xdr:to>
      <xdr:col>20</xdr:col>
      <xdr:colOff>38100</xdr:colOff>
      <xdr:row>78</xdr:row>
      <xdr:rowOff>119090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390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110217</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48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50256</xdr:rowOff>
    </xdr:from>
    <xdr:to>
      <xdr:col>15</xdr:col>
      <xdr:colOff>101600</xdr:colOff>
      <xdr:row>78</xdr:row>
      <xdr:rowOff>151856</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423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142983</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516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79538</xdr:rowOff>
    </xdr:from>
    <xdr:to>
      <xdr:col>10</xdr:col>
      <xdr:colOff>165100</xdr:colOff>
      <xdr:row>79</xdr:row>
      <xdr:rowOff>9688</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452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815</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545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71047</xdr:rowOff>
    </xdr:from>
    <xdr:to>
      <xdr:col>6</xdr:col>
      <xdr:colOff>38100</xdr:colOff>
      <xdr:row>79</xdr:row>
      <xdr:rowOff>1197</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444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163774</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536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123228</xdr:rowOff>
    </xdr:from>
    <xdr:to>
      <xdr:col>24</xdr:col>
      <xdr:colOff>62865</xdr:colOff>
      <xdr:row>98</xdr:row>
      <xdr:rowOff>102527</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553728"/>
          <a:ext cx="1270" cy="1350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106354</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908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102527</xdr:rowOff>
    </xdr:from>
    <xdr:to>
      <xdr:col>24</xdr:col>
      <xdr:colOff>152400</xdr:colOff>
      <xdr:row>98</xdr:row>
      <xdr:rowOff>102527</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904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69905</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28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123228</xdr:rowOff>
    </xdr:from>
    <xdr:to>
      <xdr:col>24</xdr:col>
      <xdr:colOff>152400</xdr:colOff>
      <xdr:row>90</xdr:row>
      <xdr:rowOff>123228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553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158178</xdr:rowOff>
    </xdr:from>
    <xdr:to>
      <xdr:col>24</xdr:col>
      <xdr:colOff>63500</xdr:colOff>
      <xdr:row>91</xdr:row>
      <xdr:rowOff>16548</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5588678"/>
          <a:ext cx="838200" cy="29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37622</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3253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59195</xdr:rowOff>
    </xdr:from>
    <xdr:to>
      <xdr:col>24</xdr:col>
      <xdr:colOff>114300</xdr:colOff>
      <xdr:row>95</xdr:row>
      <xdr:rowOff>160795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34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16548</xdr:rowOff>
    </xdr:from>
    <xdr:to>
      <xdr:col>19</xdr:col>
      <xdr:colOff>177800</xdr:colOff>
      <xdr:row>91</xdr:row>
      <xdr:rowOff>159258</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5618498"/>
          <a:ext cx="889000" cy="142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50585</xdr:rowOff>
    </xdr:from>
    <xdr:to>
      <xdr:col>20</xdr:col>
      <xdr:colOff>38100</xdr:colOff>
      <xdr:row>95</xdr:row>
      <xdr:rowOff>152185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338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143312</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431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159258</xdr:rowOff>
    </xdr:from>
    <xdr:to>
      <xdr:col>15</xdr:col>
      <xdr:colOff>50800</xdr:colOff>
      <xdr:row>92</xdr:row>
      <xdr:rowOff>83807</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5761208"/>
          <a:ext cx="889000" cy="95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76200</xdr:rowOff>
    </xdr:from>
    <xdr:to>
      <xdr:col>15</xdr:col>
      <xdr:colOff>101600</xdr:colOff>
      <xdr:row>96</xdr:row>
      <xdr:rowOff>6350</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36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168927</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456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83807</xdr:rowOff>
    </xdr:from>
    <xdr:to>
      <xdr:col>10</xdr:col>
      <xdr:colOff>114300</xdr:colOff>
      <xdr:row>92</xdr:row>
      <xdr:rowOff>147853</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5857207"/>
          <a:ext cx="889000" cy="64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141732</xdr:rowOff>
    </xdr:from>
    <xdr:to>
      <xdr:col>10</xdr:col>
      <xdr:colOff>165100</xdr:colOff>
      <xdr:row>96</xdr:row>
      <xdr:rowOff>71882</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42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63009</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522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8052</xdr:rowOff>
    </xdr:from>
    <xdr:to>
      <xdr:col>6</xdr:col>
      <xdr:colOff>38100</xdr:colOff>
      <xdr:row>96</xdr:row>
      <xdr:rowOff>109652</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467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100779</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559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107378</xdr:rowOff>
    </xdr:from>
    <xdr:to>
      <xdr:col>24</xdr:col>
      <xdr:colOff>114300</xdr:colOff>
      <xdr:row>91</xdr:row>
      <xdr:rowOff>37528</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5537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25455</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5455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90</xdr:row>
      <xdr:rowOff>137198</xdr:rowOff>
    </xdr:from>
    <xdr:to>
      <xdr:col>20</xdr:col>
      <xdr:colOff>38100</xdr:colOff>
      <xdr:row>91</xdr:row>
      <xdr:rowOff>67348</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5567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89</xdr:row>
      <xdr:rowOff>83875</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5342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108458</xdr:rowOff>
    </xdr:from>
    <xdr:to>
      <xdr:col>15</xdr:col>
      <xdr:colOff>101600</xdr:colOff>
      <xdr:row>92</xdr:row>
      <xdr:rowOff>38608</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571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55135</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5485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33007</xdr:rowOff>
    </xdr:from>
    <xdr:to>
      <xdr:col>10</xdr:col>
      <xdr:colOff>165100</xdr:colOff>
      <xdr:row>92</xdr:row>
      <xdr:rowOff>134607</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5806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90</xdr:row>
      <xdr:rowOff>151134</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5581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97053</xdr:rowOff>
    </xdr:from>
    <xdr:to>
      <xdr:col>6</xdr:col>
      <xdr:colOff>38100</xdr:colOff>
      <xdr:row>93</xdr:row>
      <xdr:rowOff>27203</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5870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91</xdr:row>
      <xdr:rowOff>43730</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30795" y="15645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89713</xdr:rowOff>
    </xdr:from>
    <xdr:to>
      <xdr:col>54</xdr:col>
      <xdr:colOff>189865</xdr:colOff>
      <xdr:row>37</xdr:row>
      <xdr:rowOff>105505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233213"/>
          <a:ext cx="1270" cy="1215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109332</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452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105505</xdr:rowOff>
    </xdr:from>
    <xdr:to>
      <xdr:col>55</xdr:col>
      <xdr:colOff>88900</xdr:colOff>
      <xdr:row>37</xdr:row>
      <xdr:rowOff>105505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449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36390</xdr:rowOff>
    </xdr:from>
    <xdr:ext cx="534377"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008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89713</xdr:rowOff>
    </xdr:from>
    <xdr:to>
      <xdr:col>55</xdr:col>
      <xdr:colOff>88900</xdr:colOff>
      <xdr:row>30</xdr:row>
      <xdr:rowOff>89713</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233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131947</xdr:rowOff>
    </xdr:from>
    <xdr:to>
      <xdr:col>55</xdr:col>
      <xdr:colOff>0</xdr:colOff>
      <xdr:row>36</xdr:row>
      <xdr:rowOff>57804</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9639300" y="6132697"/>
          <a:ext cx="838200" cy="97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89768</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0905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111341</xdr:rowOff>
    </xdr:from>
    <xdr:to>
      <xdr:col>55</xdr:col>
      <xdr:colOff>50800</xdr:colOff>
      <xdr:row>36</xdr:row>
      <xdr:rowOff>41491</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112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57804</xdr:rowOff>
    </xdr:from>
    <xdr:to>
      <xdr:col>50</xdr:col>
      <xdr:colOff>114300</xdr:colOff>
      <xdr:row>36</xdr:row>
      <xdr:rowOff>68624</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6230004"/>
          <a:ext cx="889000" cy="10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145707</xdr:rowOff>
    </xdr:from>
    <xdr:to>
      <xdr:col>50</xdr:col>
      <xdr:colOff>165100</xdr:colOff>
      <xdr:row>36</xdr:row>
      <xdr:rowOff>75857</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146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92384</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5921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68624</xdr:rowOff>
    </xdr:from>
    <xdr:to>
      <xdr:col>45</xdr:col>
      <xdr:colOff>177800</xdr:colOff>
      <xdr:row>36</xdr:row>
      <xdr:rowOff>73558</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7861300" y="6240824"/>
          <a:ext cx="889000" cy="4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131210</xdr:rowOff>
    </xdr:from>
    <xdr:to>
      <xdr:col>46</xdr:col>
      <xdr:colOff>38100</xdr:colOff>
      <xdr:row>36</xdr:row>
      <xdr:rowOff>61360</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13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77887</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5907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32182</xdr:rowOff>
    </xdr:from>
    <xdr:to>
      <xdr:col>41</xdr:col>
      <xdr:colOff>50800</xdr:colOff>
      <xdr:row>36</xdr:row>
      <xdr:rowOff>73558</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6972300" y="6204382"/>
          <a:ext cx="889000" cy="41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131229</xdr:rowOff>
    </xdr:from>
    <xdr:to>
      <xdr:col>41</xdr:col>
      <xdr:colOff>101600</xdr:colOff>
      <xdr:row>36</xdr:row>
      <xdr:rowOff>61379</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13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77906</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4111" y="590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135306</xdr:rowOff>
    </xdr:from>
    <xdr:to>
      <xdr:col>36</xdr:col>
      <xdr:colOff>165100</xdr:colOff>
      <xdr:row>36</xdr:row>
      <xdr:rowOff>65456</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13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81983</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591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81147</xdr:rowOff>
    </xdr:from>
    <xdr:to>
      <xdr:col>55</xdr:col>
      <xdr:colOff>50800</xdr:colOff>
      <xdr:row>36</xdr:row>
      <xdr:rowOff>11297</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081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104024</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5933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7004</xdr:rowOff>
    </xdr:from>
    <xdr:to>
      <xdr:col>50</xdr:col>
      <xdr:colOff>165100</xdr:colOff>
      <xdr:row>36</xdr:row>
      <xdr:rowOff>108604</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17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99731</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271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17824</xdr:rowOff>
    </xdr:from>
    <xdr:to>
      <xdr:col>46</xdr:col>
      <xdr:colOff>38100</xdr:colOff>
      <xdr:row>36</xdr:row>
      <xdr:rowOff>119424</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19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110551</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282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22758</xdr:rowOff>
    </xdr:from>
    <xdr:to>
      <xdr:col>41</xdr:col>
      <xdr:colOff>101600</xdr:colOff>
      <xdr:row>36</xdr:row>
      <xdr:rowOff>124358</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619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115485</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94111" y="6287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152832</xdr:rowOff>
    </xdr:from>
    <xdr:to>
      <xdr:col>36</xdr:col>
      <xdr:colOff>165100</xdr:colOff>
      <xdr:row>36</xdr:row>
      <xdr:rowOff>82982</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15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74109</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246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79483</xdr:rowOff>
    </xdr:from>
    <xdr:to>
      <xdr:col>54</xdr:col>
      <xdr:colOff>189865</xdr:colOff>
      <xdr:row>59</xdr:row>
      <xdr:rowOff>1340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823433"/>
          <a:ext cx="1270" cy="1293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5167</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12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1340</xdr:rowOff>
    </xdr:from>
    <xdr:to>
      <xdr:col>55</xdr:col>
      <xdr:colOff>88900</xdr:colOff>
      <xdr:row>59</xdr:row>
      <xdr:rowOff>1340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116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26160</xdr:rowOff>
    </xdr:from>
    <xdr:ext cx="534377"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598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79483</xdr:rowOff>
    </xdr:from>
    <xdr:to>
      <xdr:col>55</xdr:col>
      <xdr:colOff>88900</xdr:colOff>
      <xdr:row>51</xdr:row>
      <xdr:rowOff>79483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823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7969</xdr:rowOff>
    </xdr:from>
    <xdr:to>
      <xdr:col>55</xdr:col>
      <xdr:colOff>0</xdr:colOff>
      <xdr:row>55</xdr:row>
      <xdr:rowOff>69500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9639300" y="9266269"/>
          <a:ext cx="838200" cy="23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153871</xdr:rowOff>
    </xdr:from>
    <xdr:ext cx="534377"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5836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3994</xdr:rowOff>
    </xdr:from>
    <xdr:to>
      <xdr:col>55</xdr:col>
      <xdr:colOff>50800</xdr:colOff>
      <xdr:row>56</xdr:row>
      <xdr:rowOff>105594</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605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63195</xdr:rowOff>
    </xdr:from>
    <xdr:to>
      <xdr:col>50</xdr:col>
      <xdr:colOff>114300</xdr:colOff>
      <xdr:row>54</xdr:row>
      <xdr:rowOff>7969</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8750300" y="9150045"/>
          <a:ext cx="889000" cy="116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144373</xdr:rowOff>
    </xdr:from>
    <xdr:to>
      <xdr:col>50</xdr:col>
      <xdr:colOff>165100</xdr:colOff>
      <xdr:row>56</xdr:row>
      <xdr:rowOff>74523</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57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65650</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72111" y="9666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63195</xdr:rowOff>
    </xdr:from>
    <xdr:to>
      <xdr:col>45</xdr:col>
      <xdr:colOff>177800</xdr:colOff>
      <xdr:row>53</xdr:row>
      <xdr:rowOff>124346</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7861300" y="9150045"/>
          <a:ext cx="889000" cy="61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5175</xdr:rowOff>
    </xdr:from>
    <xdr:to>
      <xdr:col>46</xdr:col>
      <xdr:colOff>38100</xdr:colOff>
      <xdr:row>56</xdr:row>
      <xdr:rowOff>106775</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606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97902</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83111" y="9699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124346</xdr:rowOff>
    </xdr:from>
    <xdr:to>
      <xdr:col>41</xdr:col>
      <xdr:colOff>50800</xdr:colOff>
      <xdr:row>54</xdr:row>
      <xdr:rowOff>157950</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6972300" y="9211196"/>
          <a:ext cx="889000" cy="205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91186</xdr:rowOff>
    </xdr:from>
    <xdr:to>
      <xdr:col>41</xdr:col>
      <xdr:colOff>101600</xdr:colOff>
      <xdr:row>56</xdr:row>
      <xdr:rowOff>21336</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52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12463</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94111" y="9613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77222</xdr:rowOff>
    </xdr:from>
    <xdr:to>
      <xdr:col>36</xdr:col>
      <xdr:colOff>165100</xdr:colOff>
      <xdr:row>56</xdr:row>
      <xdr:rowOff>7372</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506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169949</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05111" y="9599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18700</xdr:rowOff>
    </xdr:from>
    <xdr:to>
      <xdr:col>55</xdr:col>
      <xdr:colOff>50800</xdr:colOff>
      <xdr:row>55</xdr:row>
      <xdr:rowOff>120300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44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41577</xdr:rowOff>
    </xdr:from>
    <xdr:ext cx="534377"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299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128619</xdr:rowOff>
    </xdr:from>
    <xdr:to>
      <xdr:col>50</xdr:col>
      <xdr:colOff>165100</xdr:colOff>
      <xdr:row>54</xdr:row>
      <xdr:rowOff>58769</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21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75296</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72111" y="8990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12395</xdr:rowOff>
    </xdr:from>
    <xdr:to>
      <xdr:col>46</xdr:col>
      <xdr:colOff>38100</xdr:colOff>
      <xdr:row>53</xdr:row>
      <xdr:rowOff>113995</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9099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130522</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83111" y="8874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73546</xdr:rowOff>
    </xdr:from>
    <xdr:to>
      <xdr:col>41</xdr:col>
      <xdr:colOff>101600</xdr:colOff>
      <xdr:row>54</xdr:row>
      <xdr:rowOff>3696</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9160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20223</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94111" y="8935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107150</xdr:rowOff>
    </xdr:from>
    <xdr:to>
      <xdr:col>36</xdr:col>
      <xdr:colOff>165100</xdr:colOff>
      <xdr:row>55</xdr:row>
      <xdr:rowOff>37300</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36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53827</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05111" y="9140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a:extLst>
            <a:ext uri="{FF2B5EF4-FFF2-40B4-BE49-F238E27FC236}">
              <a16:creationId xmlns:a16="http://schemas.microsoft.com/office/drawing/2014/main" id="{00000000-0008-0000-06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153089</xdr:rowOff>
    </xdr:from>
    <xdr:to>
      <xdr:col>54</xdr:col>
      <xdr:colOff>189865</xdr:colOff>
      <xdr:row>79</xdr:row>
      <xdr:rowOff>95025</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10475595" y="12154589"/>
          <a:ext cx="1270" cy="1484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98852</xdr:rowOff>
    </xdr:from>
    <xdr:ext cx="378565" cy="259045"/>
    <xdr:sp macro="" textlink="">
      <xdr:nvSpPr>
        <xdr:cNvPr id="406" name="普通建設事業費 （ うち新規整備　）最小値テキスト">
          <a:extLst>
            <a:ext uri="{FF2B5EF4-FFF2-40B4-BE49-F238E27FC236}">
              <a16:creationId xmlns:a16="http://schemas.microsoft.com/office/drawing/2014/main" id="{00000000-0008-0000-0600-000096010000}"/>
            </a:ext>
          </a:extLst>
        </xdr:cNvPr>
        <xdr:cNvSpPr txBox="1"/>
      </xdr:nvSpPr>
      <xdr:spPr>
        <a:xfrm>
          <a:off x="10528300" y="136434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95025</xdr:rowOff>
    </xdr:from>
    <xdr:to>
      <xdr:col>55</xdr:col>
      <xdr:colOff>88900</xdr:colOff>
      <xdr:row>79</xdr:row>
      <xdr:rowOff>95025</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3639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99766</xdr:rowOff>
    </xdr:from>
    <xdr:ext cx="534377" cy="259045"/>
    <xdr:sp macro="" textlink="">
      <xdr:nvSpPr>
        <xdr:cNvPr id="408" name="普通建設事業費 （ うち新規整備　）最大値テキスト">
          <a:extLst>
            <a:ext uri="{FF2B5EF4-FFF2-40B4-BE49-F238E27FC236}">
              <a16:creationId xmlns:a16="http://schemas.microsoft.com/office/drawing/2014/main" id="{00000000-0008-0000-0600-000098010000}"/>
            </a:ext>
          </a:extLst>
        </xdr:cNvPr>
        <xdr:cNvSpPr txBox="1"/>
      </xdr:nvSpPr>
      <xdr:spPr>
        <a:xfrm>
          <a:off x="10528300" y="11929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153089</xdr:rowOff>
    </xdr:from>
    <xdr:to>
      <xdr:col>55</xdr:col>
      <xdr:colOff>88900</xdr:colOff>
      <xdr:row>70</xdr:row>
      <xdr:rowOff>153089</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2154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87774</xdr:rowOff>
    </xdr:from>
    <xdr:to>
      <xdr:col>55</xdr:col>
      <xdr:colOff>0</xdr:colOff>
      <xdr:row>78</xdr:row>
      <xdr:rowOff>145904</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9639300" y="13460874"/>
          <a:ext cx="838200" cy="58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84214</xdr:rowOff>
    </xdr:from>
    <xdr:ext cx="534377" cy="259045"/>
    <xdr:sp macro="" textlink="">
      <xdr:nvSpPr>
        <xdr:cNvPr id="411" name="普通建設事業費 （ うち新規整備　）平均値テキスト">
          <a:extLst>
            <a:ext uri="{FF2B5EF4-FFF2-40B4-BE49-F238E27FC236}">
              <a16:creationId xmlns:a16="http://schemas.microsoft.com/office/drawing/2014/main" id="{00000000-0008-0000-0600-00009B010000}"/>
            </a:ext>
          </a:extLst>
        </xdr:cNvPr>
        <xdr:cNvSpPr txBox="1"/>
      </xdr:nvSpPr>
      <xdr:spPr>
        <a:xfrm>
          <a:off x="10528300" y="131144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61337</xdr:rowOff>
    </xdr:from>
    <xdr:to>
      <xdr:col>55</xdr:col>
      <xdr:colOff>50800</xdr:colOff>
      <xdr:row>77</xdr:row>
      <xdr:rowOff>162937</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10426700" y="1326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12142</xdr:rowOff>
    </xdr:from>
    <xdr:to>
      <xdr:col>50</xdr:col>
      <xdr:colOff>114300</xdr:colOff>
      <xdr:row>78</xdr:row>
      <xdr:rowOff>87774</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8750300" y="13213792"/>
          <a:ext cx="889000" cy="247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22019</xdr:rowOff>
    </xdr:from>
    <xdr:to>
      <xdr:col>50</xdr:col>
      <xdr:colOff>165100</xdr:colOff>
      <xdr:row>77</xdr:row>
      <xdr:rowOff>123619</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9588500" y="1322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140146</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372111" y="1299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80460</xdr:rowOff>
    </xdr:from>
    <xdr:to>
      <xdr:col>45</xdr:col>
      <xdr:colOff>177800</xdr:colOff>
      <xdr:row>77</xdr:row>
      <xdr:rowOff>12142</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7861300" y="12939210"/>
          <a:ext cx="889000" cy="27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142163</xdr:rowOff>
    </xdr:from>
    <xdr:to>
      <xdr:col>46</xdr:col>
      <xdr:colOff>38100</xdr:colOff>
      <xdr:row>77</xdr:row>
      <xdr:rowOff>72313</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8699500" y="13172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63440</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483111" y="13265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80460</xdr:rowOff>
    </xdr:from>
    <xdr:to>
      <xdr:col>41</xdr:col>
      <xdr:colOff>50800</xdr:colOff>
      <xdr:row>76</xdr:row>
      <xdr:rowOff>156877</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flipV="1">
          <a:off x="6972300" y="12939210"/>
          <a:ext cx="889000" cy="247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143928</xdr:rowOff>
    </xdr:from>
    <xdr:to>
      <xdr:col>41</xdr:col>
      <xdr:colOff>101600</xdr:colOff>
      <xdr:row>76</xdr:row>
      <xdr:rowOff>74078</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7810500" y="1300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65205</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4111" y="1309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114928</xdr:rowOff>
    </xdr:from>
    <xdr:to>
      <xdr:col>36</xdr:col>
      <xdr:colOff>165100</xdr:colOff>
      <xdr:row>76</xdr:row>
      <xdr:rowOff>45078</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6921500" y="12973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61605</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5111" y="12748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95104</xdr:rowOff>
    </xdr:from>
    <xdr:to>
      <xdr:col>55</xdr:col>
      <xdr:colOff>50800</xdr:colOff>
      <xdr:row>79</xdr:row>
      <xdr:rowOff>25254</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10426700" y="1346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10031</xdr:rowOff>
    </xdr:from>
    <xdr:ext cx="469744" cy="259045"/>
    <xdr:sp macro="" textlink="">
      <xdr:nvSpPr>
        <xdr:cNvPr id="430" name="普通建設事業費 （ うち新規整備　）該当値テキスト">
          <a:extLst>
            <a:ext uri="{FF2B5EF4-FFF2-40B4-BE49-F238E27FC236}">
              <a16:creationId xmlns:a16="http://schemas.microsoft.com/office/drawing/2014/main" id="{00000000-0008-0000-0600-0000AE010000}"/>
            </a:ext>
          </a:extLst>
        </xdr:cNvPr>
        <xdr:cNvSpPr txBox="1"/>
      </xdr:nvSpPr>
      <xdr:spPr>
        <a:xfrm>
          <a:off x="10528300" y="13383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36974</xdr:rowOff>
    </xdr:from>
    <xdr:to>
      <xdr:col>50</xdr:col>
      <xdr:colOff>165100</xdr:colOff>
      <xdr:row>78</xdr:row>
      <xdr:rowOff>138574</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9588500" y="1341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129701</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9404428" y="13502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132792</xdr:rowOff>
    </xdr:from>
    <xdr:to>
      <xdr:col>46</xdr:col>
      <xdr:colOff>38100</xdr:colOff>
      <xdr:row>77</xdr:row>
      <xdr:rowOff>62942</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8699500" y="1316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79468</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8483111" y="12938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29660</xdr:rowOff>
    </xdr:from>
    <xdr:to>
      <xdr:col>41</xdr:col>
      <xdr:colOff>101600</xdr:colOff>
      <xdr:row>75</xdr:row>
      <xdr:rowOff>131260</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7810500" y="12888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147787</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7594111" y="12663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106077</xdr:rowOff>
    </xdr:from>
    <xdr:to>
      <xdr:col>36</xdr:col>
      <xdr:colOff>165100</xdr:colOff>
      <xdr:row>77</xdr:row>
      <xdr:rowOff>36227</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6921500" y="13136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27354</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705111" y="13229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a:extLst>
            <a:ext uri="{FF2B5EF4-FFF2-40B4-BE49-F238E27FC236}">
              <a16:creationId xmlns:a16="http://schemas.microsoft.com/office/drawing/2014/main" id="{00000000-0008-0000-06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78511</xdr:rowOff>
    </xdr:from>
    <xdr:to>
      <xdr:col>54</xdr:col>
      <xdr:colOff>189865</xdr:colOff>
      <xdr:row>98</xdr:row>
      <xdr:rowOff>75616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10475595" y="15680461"/>
          <a:ext cx="1270" cy="1197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79443</xdr:rowOff>
    </xdr:from>
    <xdr:ext cx="469744" cy="259045"/>
    <xdr:sp macro="" textlink="">
      <xdr:nvSpPr>
        <xdr:cNvPr id="463" name="普通建設事業費 （ うち更新整備　）最小値テキスト">
          <a:extLst>
            <a:ext uri="{FF2B5EF4-FFF2-40B4-BE49-F238E27FC236}">
              <a16:creationId xmlns:a16="http://schemas.microsoft.com/office/drawing/2014/main" id="{00000000-0008-0000-0600-0000CF010000}"/>
            </a:ext>
          </a:extLst>
        </xdr:cNvPr>
        <xdr:cNvSpPr txBox="1"/>
      </xdr:nvSpPr>
      <xdr:spPr>
        <a:xfrm>
          <a:off x="10528300" y="16881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75616</xdr:rowOff>
    </xdr:from>
    <xdr:to>
      <xdr:col>55</xdr:col>
      <xdr:colOff>88900</xdr:colOff>
      <xdr:row>98</xdr:row>
      <xdr:rowOff>75616</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6877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25188</xdr:rowOff>
    </xdr:from>
    <xdr:ext cx="534377" cy="259045"/>
    <xdr:sp macro="" textlink="">
      <xdr:nvSpPr>
        <xdr:cNvPr id="465" name="普通建設事業費 （ うち更新整備　）最大値テキスト">
          <a:extLst>
            <a:ext uri="{FF2B5EF4-FFF2-40B4-BE49-F238E27FC236}">
              <a16:creationId xmlns:a16="http://schemas.microsoft.com/office/drawing/2014/main" id="{00000000-0008-0000-0600-0000D1010000}"/>
            </a:ext>
          </a:extLst>
        </xdr:cNvPr>
        <xdr:cNvSpPr txBox="1"/>
      </xdr:nvSpPr>
      <xdr:spPr>
        <a:xfrm>
          <a:off x="10528300" y="15455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78511</xdr:rowOff>
    </xdr:from>
    <xdr:to>
      <xdr:col>55</xdr:col>
      <xdr:colOff>88900</xdr:colOff>
      <xdr:row>91</xdr:row>
      <xdr:rowOff>78511</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5680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108934</xdr:rowOff>
    </xdr:from>
    <xdr:to>
      <xdr:col>55</xdr:col>
      <xdr:colOff>0</xdr:colOff>
      <xdr:row>94</xdr:row>
      <xdr:rowOff>129508</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9639300" y="16225234"/>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162958</xdr:rowOff>
    </xdr:from>
    <xdr:ext cx="534377" cy="259045"/>
    <xdr:sp macro="" textlink="">
      <xdr:nvSpPr>
        <xdr:cNvPr id="468" name="普通建設事業費 （ うち更新整備　）平均値テキスト">
          <a:extLst>
            <a:ext uri="{FF2B5EF4-FFF2-40B4-BE49-F238E27FC236}">
              <a16:creationId xmlns:a16="http://schemas.microsoft.com/office/drawing/2014/main" id="{00000000-0008-0000-0600-0000D4010000}"/>
            </a:ext>
          </a:extLst>
        </xdr:cNvPr>
        <xdr:cNvSpPr txBox="1"/>
      </xdr:nvSpPr>
      <xdr:spPr>
        <a:xfrm>
          <a:off x="10528300" y="16450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13081</xdr:rowOff>
    </xdr:from>
    <xdr:to>
      <xdr:col>55</xdr:col>
      <xdr:colOff>50800</xdr:colOff>
      <xdr:row>96</xdr:row>
      <xdr:rowOff>114681</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10426700" y="1647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108934</xdr:rowOff>
    </xdr:from>
    <xdr:to>
      <xdr:col>50</xdr:col>
      <xdr:colOff>114300</xdr:colOff>
      <xdr:row>95</xdr:row>
      <xdr:rowOff>23915</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8750300" y="16225234"/>
          <a:ext cx="889000" cy="86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32493</xdr:rowOff>
    </xdr:from>
    <xdr:to>
      <xdr:col>50</xdr:col>
      <xdr:colOff>165100</xdr:colOff>
      <xdr:row>96</xdr:row>
      <xdr:rowOff>134093</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9588500" y="1649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125220</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2111" y="16584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23915</xdr:rowOff>
    </xdr:from>
    <xdr:to>
      <xdr:col>45</xdr:col>
      <xdr:colOff>177800</xdr:colOff>
      <xdr:row>95</xdr:row>
      <xdr:rowOff>108096</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7861300" y="16311665"/>
          <a:ext cx="889000" cy="84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69241</xdr:rowOff>
    </xdr:from>
    <xdr:to>
      <xdr:col>46</xdr:col>
      <xdr:colOff>38100</xdr:colOff>
      <xdr:row>96</xdr:row>
      <xdr:rowOff>170841</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8699500" y="1652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161968</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483111" y="16621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108096</xdr:rowOff>
    </xdr:from>
    <xdr:to>
      <xdr:col>41</xdr:col>
      <xdr:colOff>50800</xdr:colOff>
      <xdr:row>95</xdr:row>
      <xdr:rowOff>127851</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flipV="1">
          <a:off x="6972300" y="16395846"/>
          <a:ext cx="889000" cy="19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76175</xdr:rowOff>
    </xdr:from>
    <xdr:to>
      <xdr:col>41</xdr:col>
      <xdr:colOff>101600</xdr:colOff>
      <xdr:row>97</xdr:row>
      <xdr:rowOff>6325</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7810500" y="16535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168902</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628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86995</xdr:rowOff>
    </xdr:from>
    <xdr:to>
      <xdr:col>36</xdr:col>
      <xdr:colOff>165100</xdr:colOff>
      <xdr:row>97</xdr:row>
      <xdr:rowOff>17145</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6921500" y="1654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8272</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638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78708</xdr:rowOff>
    </xdr:from>
    <xdr:to>
      <xdr:col>55</xdr:col>
      <xdr:colOff>50800</xdr:colOff>
      <xdr:row>95</xdr:row>
      <xdr:rowOff>8858</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10426700" y="16195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101585</xdr:rowOff>
    </xdr:from>
    <xdr:ext cx="534377" cy="259045"/>
    <xdr:sp macro="" textlink="">
      <xdr:nvSpPr>
        <xdr:cNvPr id="487" name="普通建設事業費 （ うち更新整備　）該当値テキスト">
          <a:extLst>
            <a:ext uri="{FF2B5EF4-FFF2-40B4-BE49-F238E27FC236}">
              <a16:creationId xmlns:a16="http://schemas.microsoft.com/office/drawing/2014/main" id="{00000000-0008-0000-0600-0000E7010000}"/>
            </a:ext>
          </a:extLst>
        </xdr:cNvPr>
        <xdr:cNvSpPr txBox="1"/>
      </xdr:nvSpPr>
      <xdr:spPr>
        <a:xfrm>
          <a:off x="10528300" y="16046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58134</xdr:rowOff>
    </xdr:from>
    <xdr:to>
      <xdr:col>50</xdr:col>
      <xdr:colOff>165100</xdr:colOff>
      <xdr:row>94</xdr:row>
      <xdr:rowOff>159734</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9588500" y="1617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4811</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9372111" y="15949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144565</xdr:rowOff>
    </xdr:from>
    <xdr:to>
      <xdr:col>46</xdr:col>
      <xdr:colOff>38100</xdr:colOff>
      <xdr:row>95</xdr:row>
      <xdr:rowOff>74715</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8699500" y="1626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91242</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8483111" y="16036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57296</xdr:rowOff>
    </xdr:from>
    <xdr:to>
      <xdr:col>41</xdr:col>
      <xdr:colOff>101600</xdr:colOff>
      <xdr:row>95</xdr:row>
      <xdr:rowOff>158896</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7810500" y="16345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3973</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7594111" y="16120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77051</xdr:rowOff>
    </xdr:from>
    <xdr:to>
      <xdr:col>36</xdr:col>
      <xdr:colOff>165100</xdr:colOff>
      <xdr:row>96</xdr:row>
      <xdr:rowOff>7201</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6921500" y="16364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23728</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6705111" y="16140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99809</xdr:rowOff>
    </xdr:from>
    <xdr:to>
      <xdr:col>85</xdr:col>
      <xdr:colOff>126364</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6317595" y="5414759"/>
          <a:ext cx="1269" cy="1316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46486</xdr:rowOff>
    </xdr:from>
    <xdr:ext cx="534377" cy="259045"/>
    <xdr:sp macro=""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6370300" y="5189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99809</xdr:rowOff>
    </xdr:from>
    <xdr:to>
      <xdr:col>86</xdr:col>
      <xdr:colOff>25400</xdr:colOff>
      <xdr:row>31</xdr:row>
      <xdr:rowOff>99809</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5414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38392</xdr:rowOff>
    </xdr:from>
    <xdr:to>
      <xdr:col>85</xdr:col>
      <xdr:colOff>127000</xdr:colOff>
      <xdr:row>39</xdr:row>
      <xdr:rowOff>44450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5481300" y="6724942"/>
          <a:ext cx="838200" cy="6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106291</xdr:rowOff>
    </xdr:from>
    <xdr:ext cx="469744" cy="259045"/>
    <xdr:sp macro=""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6370300" y="64499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83414</xdr:rowOff>
    </xdr:from>
    <xdr:to>
      <xdr:col>85</xdr:col>
      <xdr:colOff>177800</xdr:colOff>
      <xdr:row>39</xdr:row>
      <xdr:rowOff>13564</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6268700" y="659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38392</xdr:rowOff>
    </xdr:from>
    <xdr:to>
      <xdr:col>81</xdr:col>
      <xdr:colOff>50800</xdr:colOff>
      <xdr:row>39</xdr:row>
      <xdr:rowOff>41554</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4592300" y="6724942"/>
          <a:ext cx="889000" cy="3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112560</xdr:rowOff>
    </xdr:from>
    <xdr:to>
      <xdr:col>81</xdr:col>
      <xdr:colOff>101600</xdr:colOff>
      <xdr:row>39</xdr:row>
      <xdr:rowOff>42710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5430500" y="662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59237</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46428" y="640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41554</xdr:rowOff>
    </xdr:from>
    <xdr:to>
      <xdr:col>76</xdr:col>
      <xdr:colOff>114300</xdr:colOff>
      <xdr:row>39</xdr:row>
      <xdr:rowOff>44450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flipV="1">
          <a:off x="13703300" y="6728104"/>
          <a:ext cx="889000" cy="2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113017</xdr:rowOff>
    </xdr:from>
    <xdr:to>
      <xdr:col>76</xdr:col>
      <xdr:colOff>165100</xdr:colOff>
      <xdr:row>39</xdr:row>
      <xdr:rowOff>43167</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4541500" y="6628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59694</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357428" y="6403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125933</xdr:rowOff>
    </xdr:from>
    <xdr:to>
      <xdr:col>72</xdr:col>
      <xdr:colOff>38100</xdr:colOff>
      <xdr:row>39</xdr:row>
      <xdr:rowOff>56083</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3652500" y="6641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72610</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416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128333</xdr:rowOff>
    </xdr:from>
    <xdr:to>
      <xdr:col>67</xdr:col>
      <xdr:colOff>101600</xdr:colOff>
      <xdr:row>39</xdr:row>
      <xdr:rowOff>58483</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2763500" y="6643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75011</xdr:rowOff>
    </xdr:from>
    <xdr:ext cx="378565"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5017" y="6418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159042</xdr:rowOff>
    </xdr:from>
    <xdr:to>
      <xdr:col>81</xdr:col>
      <xdr:colOff>101600</xdr:colOff>
      <xdr:row>39</xdr:row>
      <xdr:rowOff>89192</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5430500" y="6674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80319</xdr:rowOff>
    </xdr:from>
    <xdr:ext cx="378565"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292017" y="67668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162204</xdr:rowOff>
    </xdr:from>
    <xdr:to>
      <xdr:col>76</xdr:col>
      <xdr:colOff>165100</xdr:colOff>
      <xdr:row>39</xdr:row>
      <xdr:rowOff>92354</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4541500" y="6677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83481</xdr:rowOff>
    </xdr:from>
    <xdr:ext cx="313932"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435333" y="67700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83007</xdr:rowOff>
    </xdr:from>
    <xdr:to>
      <xdr:col>85</xdr:col>
      <xdr:colOff>126364</xdr:colOff>
      <xdr:row>78</xdr:row>
      <xdr:rowOff>143387</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2084507"/>
          <a:ext cx="1269" cy="1431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147214</xdr:rowOff>
    </xdr:from>
    <xdr:ext cx="534377" cy="259045"/>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520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143387</xdr:rowOff>
    </xdr:from>
    <xdr:to>
      <xdr:col>86</xdr:col>
      <xdr:colOff>25400</xdr:colOff>
      <xdr:row>78</xdr:row>
      <xdr:rowOff>143387</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516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29684</xdr:rowOff>
    </xdr:from>
    <xdr:ext cx="534377" cy="259045"/>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1859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83007</xdr:rowOff>
    </xdr:from>
    <xdr:to>
      <xdr:col>86</xdr:col>
      <xdr:colOff>25400</xdr:colOff>
      <xdr:row>70</xdr:row>
      <xdr:rowOff>83007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2084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151158</xdr:rowOff>
    </xdr:from>
    <xdr:to>
      <xdr:col>85</xdr:col>
      <xdr:colOff>127000</xdr:colOff>
      <xdr:row>74</xdr:row>
      <xdr:rowOff>163475</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5481300" y="12838458"/>
          <a:ext cx="838200" cy="12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124391</xdr:rowOff>
    </xdr:from>
    <xdr:ext cx="534377" cy="259045"/>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28116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145964</xdr:rowOff>
    </xdr:from>
    <xdr:to>
      <xdr:col>85</xdr:col>
      <xdr:colOff>177800</xdr:colOff>
      <xdr:row>75</xdr:row>
      <xdr:rowOff>76114</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283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149844</xdr:rowOff>
    </xdr:from>
    <xdr:to>
      <xdr:col>81</xdr:col>
      <xdr:colOff>50800</xdr:colOff>
      <xdr:row>74</xdr:row>
      <xdr:rowOff>151158</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4592300" y="12837144"/>
          <a:ext cx="889000" cy="1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144793</xdr:rowOff>
    </xdr:from>
    <xdr:to>
      <xdr:col>81</xdr:col>
      <xdr:colOff>101600</xdr:colOff>
      <xdr:row>75</xdr:row>
      <xdr:rowOff>74943</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283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66070</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14111" y="12924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130413</xdr:rowOff>
    </xdr:from>
    <xdr:to>
      <xdr:col>76</xdr:col>
      <xdr:colOff>114300</xdr:colOff>
      <xdr:row>74</xdr:row>
      <xdr:rowOff>149844</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3703300" y="12817713"/>
          <a:ext cx="8890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134048</xdr:rowOff>
    </xdr:from>
    <xdr:to>
      <xdr:col>76</xdr:col>
      <xdr:colOff>165100</xdr:colOff>
      <xdr:row>75</xdr:row>
      <xdr:rowOff>64198</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2821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55325</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325111" y="12914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111925</xdr:rowOff>
    </xdr:from>
    <xdr:to>
      <xdr:col>71</xdr:col>
      <xdr:colOff>177800</xdr:colOff>
      <xdr:row>74</xdr:row>
      <xdr:rowOff>130413</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2814300" y="12799225"/>
          <a:ext cx="889000" cy="18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129162</xdr:rowOff>
    </xdr:from>
    <xdr:to>
      <xdr:col>72</xdr:col>
      <xdr:colOff>38100</xdr:colOff>
      <xdr:row>75</xdr:row>
      <xdr:rowOff>59312</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2816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50439</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2909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65983</xdr:rowOff>
    </xdr:from>
    <xdr:to>
      <xdr:col>67</xdr:col>
      <xdr:colOff>101600</xdr:colOff>
      <xdr:row>74</xdr:row>
      <xdr:rowOff>167583</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2753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158710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284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112675</xdr:rowOff>
    </xdr:from>
    <xdr:to>
      <xdr:col>85</xdr:col>
      <xdr:colOff>177800</xdr:colOff>
      <xdr:row>75</xdr:row>
      <xdr:rowOff>42825</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6268700" y="1279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135552</xdr:rowOff>
    </xdr:from>
    <xdr:ext cx="534377" cy="259045"/>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2651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100358</xdr:rowOff>
    </xdr:from>
    <xdr:to>
      <xdr:col>81</xdr:col>
      <xdr:colOff>101600</xdr:colOff>
      <xdr:row>75</xdr:row>
      <xdr:rowOff>30508</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5430500" y="12787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47035</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14111" y="12562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99044</xdr:rowOff>
    </xdr:from>
    <xdr:to>
      <xdr:col>76</xdr:col>
      <xdr:colOff>165100</xdr:colOff>
      <xdr:row>75</xdr:row>
      <xdr:rowOff>29194</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541500" y="12786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45721</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325111" y="12561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79613</xdr:rowOff>
    </xdr:from>
    <xdr:to>
      <xdr:col>72</xdr:col>
      <xdr:colOff>38100</xdr:colOff>
      <xdr:row>75</xdr:row>
      <xdr:rowOff>9763</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652500" y="12766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26290</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36111" y="12542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61125</xdr:rowOff>
    </xdr:from>
    <xdr:to>
      <xdr:col>67</xdr:col>
      <xdr:colOff>101600</xdr:colOff>
      <xdr:row>74</xdr:row>
      <xdr:rowOff>162725</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763500" y="1274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7802</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47111" y="12523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159817</xdr:rowOff>
    </xdr:from>
    <xdr:to>
      <xdr:col>85</xdr:col>
      <xdr:colOff>126364</xdr:colOff>
      <xdr:row>98</xdr:row>
      <xdr:rowOff>120817</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6317595" y="15590317"/>
          <a:ext cx="1269" cy="1332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124644</xdr:rowOff>
    </xdr:from>
    <xdr:ext cx="378565" cy="259045"/>
    <xdr:sp macro="" textlink="">
      <xdr:nvSpPr>
        <xdr:cNvPr id="678" name="積立金最小値テキスト">
          <a:extLst>
            <a:ext uri="{FF2B5EF4-FFF2-40B4-BE49-F238E27FC236}">
              <a16:creationId xmlns:a16="http://schemas.microsoft.com/office/drawing/2014/main" id="{00000000-0008-0000-0600-0000A6020000}"/>
            </a:ext>
          </a:extLst>
        </xdr:cNvPr>
        <xdr:cNvSpPr txBox="1"/>
      </xdr:nvSpPr>
      <xdr:spPr>
        <a:xfrm>
          <a:off x="16370300" y="169267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120817</xdr:rowOff>
    </xdr:from>
    <xdr:to>
      <xdr:col>86</xdr:col>
      <xdr:colOff>25400</xdr:colOff>
      <xdr:row>98</xdr:row>
      <xdr:rowOff>120817</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6922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106494</xdr:rowOff>
    </xdr:from>
    <xdr:ext cx="534377" cy="259045"/>
    <xdr:sp macro="" textlink="">
      <xdr:nvSpPr>
        <xdr:cNvPr id="680" name="積立金最大値テキスト">
          <a:extLst>
            <a:ext uri="{FF2B5EF4-FFF2-40B4-BE49-F238E27FC236}">
              <a16:creationId xmlns:a16="http://schemas.microsoft.com/office/drawing/2014/main" id="{00000000-0008-0000-0600-0000A8020000}"/>
            </a:ext>
          </a:extLst>
        </xdr:cNvPr>
        <xdr:cNvSpPr txBox="1"/>
      </xdr:nvSpPr>
      <xdr:spPr>
        <a:xfrm>
          <a:off x="16370300" y="15365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159817</xdr:rowOff>
    </xdr:from>
    <xdr:to>
      <xdr:col>86</xdr:col>
      <xdr:colOff>25400</xdr:colOff>
      <xdr:row>90</xdr:row>
      <xdr:rowOff>159817</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5590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61061</xdr:rowOff>
    </xdr:from>
    <xdr:to>
      <xdr:col>85</xdr:col>
      <xdr:colOff>127000</xdr:colOff>
      <xdr:row>97</xdr:row>
      <xdr:rowOff>1992</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5481300" y="16520261"/>
          <a:ext cx="838200" cy="112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139839</xdr:rowOff>
    </xdr:from>
    <xdr:ext cx="469744" cy="259045"/>
    <xdr:sp macro="" textlink="">
      <xdr:nvSpPr>
        <xdr:cNvPr id="683" name="積立金平均値テキスト">
          <a:extLst>
            <a:ext uri="{FF2B5EF4-FFF2-40B4-BE49-F238E27FC236}">
              <a16:creationId xmlns:a16="http://schemas.microsoft.com/office/drawing/2014/main" id="{00000000-0008-0000-0600-0000AB020000}"/>
            </a:ext>
          </a:extLst>
        </xdr:cNvPr>
        <xdr:cNvSpPr txBox="1"/>
      </xdr:nvSpPr>
      <xdr:spPr>
        <a:xfrm>
          <a:off x="16370300" y="165990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161412</xdr:rowOff>
    </xdr:from>
    <xdr:to>
      <xdr:col>85</xdr:col>
      <xdr:colOff>177800</xdr:colOff>
      <xdr:row>97</xdr:row>
      <xdr:rowOff>91562</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6268700" y="1662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103947</xdr:rowOff>
    </xdr:from>
    <xdr:to>
      <xdr:col>81</xdr:col>
      <xdr:colOff>50800</xdr:colOff>
      <xdr:row>97</xdr:row>
      <xdr:rowOff>1992</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4592300" y="16563147"/>
          <a:ext cx="889000" cy="69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2673</xdr:rowOff>
    </xdr:from>
    <xdr:to>
      <xdr:col>81</xdr:col>
      <xdr:colOff>101600</xdr:colOff>
      <xdr:row>97</xdr:row>
      <xdr:rowOff>104273</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5430500" y="16633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95400</xdr:rowOff>
    </xdr:from>
    <xdr:ext cx="469744"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46428" y="16726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86254</xdr:rowOff>
    </xdr:from>
    <xdr:to>
      <xdr:col>76</xdr:col>
      <xdr:colOff>114300</xdr:colOff>
      <xdr:row>96</xdr:row>
      <xdr:rowOff>103947</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3703300" y="16545454"/>
          <a:ext cx="889000" cy="17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139740</xdr:rowOff>
    </xdr:from>
    <xdr:to>
      <xdr:col>76</xdr:col>
      <xdr:colOff>165100</xdr:colOff>
      <xdr:row>97</xdr:row>
      <xdr:rowOff>69890</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4541500" y="1659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61017</xdr:rowOff>
    </xdr:from>
    <xdr:ext cx="469744"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357428" y="16691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86254</xdr:rowOff>
    </xdr:from>
    <xdr:to>
      <xdr:col>71</xdr:col>
      <xdr:colOff>177800</xdr:colOff>
      <xdr:row>96</xdr:row>
      <xdr:rowOff>153370</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2814300" y="16545454"/>
          <a:ext cx="889000" cy="67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121362</xdr:rowOff>
    </xdr:from>
    <xdr:to>
      <xdr:col>72</xdr:col>
      <xdr:colOff>38100</xdr:colOff>
      <xdr:row>97</xdr:row>
      <xdr:rowOff>51512</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3652500" y="16580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42639</xdr:rowOff>
    </xdr:from>
    <xdr:ext cx="469744"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68428" y="16673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40391</xdr:rowOff>
    </xdr:from>
    <xdr:to>
      <xdr:col>67</xdr:col>
      <xdr:colOff>101600</xdr:colOff>
      <xdr:row>96</xdr:row>
      <xdr:rowOff>141991</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2763500" y="16499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94</xdr:row>
      <xdr:rowOff>158518</xdr:rowOff>
    </xdr:from>
    <xdr:ext cx="469744"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79428" y="16274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10261</xdr:rowOff>
    </xdr:from>
    <xdr:to>
      <xdr:col>85</xdr:col>
      <xdr:colOff>177800</xdr:colOff>
      <xdr:row>96</xdr:row>
      <xdr:rowOff>111861</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6268700" y="16469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33138</xdr:rowOff>
    </xdr:from>
    <xdr:ext cx="469744" cy="259045"/>
    <xdr:sp macro="" textlink="">
      <xdr:nvSpPr>
        <xdr:cNvPr id="702" name="積立金該当値テキスト">
          <a:extLst>
            <a:ext uri="{FF2B5EF4-FFF2-40B4-BE49-F238E27FC236}">
              <a16:creationId xmlns:a16="http://schemas.microsoft.com/office/drawing/2014/main" id="{00000000-0008-0000-0600-0000BE020000}"/>
            </a:ext>
          </a:extLst>
        </xdr:cNvPr>
        <xdr:cNvSpPr txBox="1"/>
      </xdr:nvSpPr>
      <xdr:spPr>
        <a:xfrm>
          <a:off x="16370300" y="16320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122642</xdr:rowOff>
    </xdr:from>
    <xdr:to>
      <xdr:col>81</xdr:col>
      <xdr:colOff>101600</xdr:colOff>
      <xdr:row>97</xdr:row>
      <xdr:rowOff>52792</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5430500" y="16581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95</xdr:row>
      <xdr:rowOff>69319</xdr:rowOff>
    </xdr:from>
    <xdr:ext cx="469744"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46428" y="16357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53147</xdr:rowOff>
    </xdr:from>
    <xdr:to>
      <xdr:col>76</xdr:col>
      <xdr:colOff>165100</xdr:colOff>
      <xdr:row>96</xdr:row>
      <xdr:rowOff>154747</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4541500" y="16512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94</xdr:row>
      <xdr:rowOff>171274</xdr:rowOff>
    </xdr:from>
    <xdr:ext cx="469744"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357428" y="16287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35454</xdr:rowOff>
    </xdr:from>
    <xdr:to>
      <xdr:col>72</xdr:col>
      <xdr:colOff>38100</xdr:colOff>
      <xdr:row>96</xdr:row>
      <xdr:rowOff>137054</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3652500" y="16494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94</xdr:row>
      <xdr:rowOff>153581</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68428" y="16269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102570</xdr:rowOff>
    </xdr:from>
    <xdr:to>
      <xdr:col>67</xdr:col>
      <xdr:colOff>101600</xdr:colOff>
      <xdr:row>97</xdr:row>
      <xdr:rowOff>32720</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2763500" y="16561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23847</xdr:rowOff>
    </xdr:from>
    <xdr:ext cx="469744"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79428" y="16654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67854</xdr:rowOff>
    </xdr:from>
    <xdr:to>
      <xdr:col>116</xdr:col>
      <xdr:colOff>62864</xdr:colOff>
      <xdr:row>39</xdr:row>
      <xdr:rowOff>98878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211354"/>
          <a:ext cx="1269" cy="1574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14531</xdr:rowOff>
    </xdr:from>
    <xdr:ext cx="469744"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4986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67854</xdr:rowOff>
    </xdr:from>
    <xdr:to>
      <xdr:col>116</xdr:col>
      <xdr:colOff>152400</xdr:colOff>
      <xdr:row>30</xdr:row>
      <xdr:rowOff>67854</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211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101328</xdr:rowOff>
    </xdr:from>
    <xdr:to>
      <xdr:col>116</xdr:col>
      <xdr:colOff>63500</xdr:colOff>
      <xdr:row>38</xdr:row>
      <xdr:rowOff>149823</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1323300" y="6616428"/>
          <a:ext cx="838200" cy="48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74058</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2462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51181</xdr:rowOff>
    </xdr:from>
    <xdr:to>
      <xdr:col>116</xdr:col>
      <xdr:colOff>114300</xdr:colOff>
      <xdr:row>37</xdr:row>
      <xdr:rowOff>152781</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394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149823</xdr:rowOff>
    </xdr:from>
    <xdr:to>
      <xdr:col>111</xdr:col>
      <xdr:colOff>177800</xdr:colOff>
      <xdr:row>39</xdr:row>
      <xdr:rowOff>55771</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0434300" y="6664923"/>
          <a:ext cx="889000" cy="77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74531</xdr:rowOff>
    </xdr:from>
    <xdr:to>
      <xdr:col>112</xdr:col>
      <xdr:colOff>38100</xdr:colOff>
      <xdr:row>38</xdr:row>
      <xdr:rowOff>4680</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4181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21208</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193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54791</xdr:rowOff>
    </xdr:from>
    <xdr:to>
      <xdr:col>107</xdr:col>
      <xdr:colOff>50800</xdr:colOff>
      <xdr:row>39</xdr:row>
      <xdr:rowOff>55771</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9545300" y="6741341"/>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79266</xdr:rowOff>
    </xdr:from>
    <xdr:to>
      <xdr:col>107</xdr:col>
      <xdr:colOff>101600</xdr:colOff>
      <xdr:row>38</xdr:row>
      <xdr:rowOff>9416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42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25943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198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54791</xdr:rowOff>
    </xdr:from>
    <xdr:to>
      <xdr:col>102</xdr:col>
      <xdr:colOff>114300</xdr:colOff>
      <xdr:row>39</xdr:row>
      <xdr:rowOff>67038</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18656300" y="6741341"/>
          <a:ext cx="889000" cy="12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91186</xdr:rowOff>
    </xdr:from>
    <xdr:to>
      <xdr:col>102</xdr:col>
      <xdr:colOff>165100</xdr:colOff>
      <xdr:row>38</xdr:row>
      <xdr:rowOff>21336</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43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37863</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210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71918</xdr:rowOff>
    </xdr:from>
    <xdr:to>
      <xdr:col>98</xdr:col>
      <xdr:colOff>38100</xdr:colOff>
      <xdr:row>38</xdr:row>
      <xdr:rowOff>2068</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415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18595</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190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50528</xdr:rowOff>
    </xdr:from>
    <xdr:to>
      <xdr:col>116</xdr:col>
      <xdr:colOff>114300</xdr:colOff>
      <xdr:row>38</xdr:row>
      <xdr:rowOff>152128</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565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28955</xdr:rowOff>
    </xdr:from>
    <xdr:ext cx="469744"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544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99023</xdr:rowOff>
    </xdr:from>
    <xdr:to>
      <xdr:col>112</xdr:col>
      <xdr:colOff>38100</xdr:colOff>
      <xdr:row>39</xdr:row>
      <xdr:rowOff>29173</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614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20300</xdr:rowOff>
    </xdr:from>
    <xdr:ext cx="378565"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34017" y="6706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4971</xdr:rowOff>
    </xdr:from>
    <xdr:to>
      <xdr:col>107</xdr:col>
      <xdr:colOff>101600</xdr:colOff>
      <xdr:row>39</xdr:row>
      <xdr:rowOff>106571</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691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97698</xdr:rowOff>
    </xdr:from>
    <xdr:ext cx="378565"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245017" y="67842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3991</xdr:rowOff>
    </xdr:from>
    <xdr:to>
      <xdr:col>102</xdr:col>
      <xdr:colOff>165100</xdr:colOff>
      <xdr:row>39</xdr:row>
      <xdr:rowOff>105591</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690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96718</xdr:rowOff>
    </xdr:from>
    <xdr:ext cx="378565"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356017" y="67832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16238</xdr:rowOff>
    </xdr:from>
    <xdr:to>
      <xdr:col>98</xdr:col>
      <xdr:colOff>38100</xdr:colOff>
      <xdr:row>39</xdr:row>
      <xdr:rowOff>117838</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702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108965</xdr:rowOff>
    </xdr:from>
    <xdr:ext cx="378565"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67017" y="67955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a:extLst>
            <a:ext uri="{FF2B5EF4-FFF2-40B4-BE49-F238E27FC236}">
              <a16:creationId xmlns:a16="http://schemas.microsoft.com/office/drawing/2014/main" id="{00000000-0008-0000-06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35262</xdr:rowOff>
    </xdr:from>
    <xdr:to>
      <xdr:col>116</xdr:col>
      <xdr:colOff>62864</xdr:colOff>
      <xdr:row>59</xdr:row>
      <xdr:rowOff>96821</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2159595" y="8607762"/>
          <a:ext cx="1269" cy="1604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100648</xdr:rowOff>
    </xdr:from>
    <xdr:ext cx="313932" cy="259045"/>
    <xdr:sp macro="" textlink="">
      <xdr:nvSpPr>
        <xdr:cNvPr id="796" name="貸付金最小値テキスト">
          <a:extLst>
            <a:ext uri="{FF2B5EF4-FFF2-40B4-BE49-F238E27FC236}">
              <a16:creationId xmlns:a16="http://schemas.microsoft.com/office/drawing/2014/main" id="{00000000-0008-0000-0600-00001C030000}"/>
            </a:ext>
          </a:extLst>
        </xdr:cNvPr>
        <xdr:cNvSpPr txBox="1"/>
      </xdr:nvSpPr>
      <xdr:spPr>
        <a:xfrm>
          <a:off x="22212300" y="102161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96821</xdr:rowOff>
    </xdr:from>
    <xdr:to>
      <xdr:col>116</xdr:col>
      <xdr:colOff>152400</xdr:colOff>
      <xdr:row>59</xdr:row>
      <xdr:rowOff>96821</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10212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153389</xdr:rowOff>
    </xdr:from>
    <xdr:ext cx="534377" cy="259045"/>
    <xdr:sp macro="" textlink="">
      <xdr:nvSpPr>
        <xdr:cNvPr id="798" name="貸付金最大値テキスト">
          <a:extLst>
            <a:ext uri="{FF2B5EF4-FFF2-40B4-BE49-F238E27FC236}">
              <a16:creationId xmlns:a16="http://schemas.microsoft.com/office/drawing/2014/main" id="{00000000-0008-0000-0600-00001E030000}"/>
            </a:ext>
          </a:extLst>
        </xdr:cNvPr>
        <xdr:cNvSpPr txBox="1"/>
      </xdr:nvSpPr>
      <xdr:spPr>
        <a:xfrm>
          <a:off x="22212300" y="838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35262</xdr:rowOff>
    </xdr:from>
    <xdr:to>
      <xdr:col>116</xdr:col>
      <xdr:colOff>152400</xdr:colOff>
      <xdr:row>50</xdr:row>
      <xdr:rowOff>35262</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8607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60702</xdr:rowOff>
    </xdr:from>
    <xdr:to>
      <xdr:col>116</xdr:col>
      <xdr:colOff>63500</xdr:colOff>
      <xdr:row>59</xdr:row>
      <xdr:rowOff>69030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1323300" y="10176252"/>
          <a:ext cx="838200" cy="8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23766</xdr:rowOff>
    </xdr:from>
    <xdr:ext cx="469744" cy="259045"/>
    <xdr:sp macro="" textlink="">
      <xdr:nvSpPr>
        <xdr:cNvPr id="801" name="貸付金平均値テキスト">
          <a:extLst>
            <a:ext uri="{FF2B5EF4-FFF2-40B4-BE49-F238E27FC236}">
              <a16:creationId xmlns:a16="http://schemas.microsoft.com/office/drawing/2014/main" id="{00000000-0008-0000-0600-000021030000}"/>
            </a:ext>
          </a:extLst>
        </xdr:cNvPr>
        <xdr:cNvSpPr txBox="1"/>
      </xdr:nvSpPr>
      <xdr:spPr>
        <a:xfrm>
          <a:off x="22212300" y="97964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xdr:rowOff>
    </xdr:from>
    <xdr:to>
      <xdr:col>116</xdr:col>
      <xdr:colOff>114300</xdr:colOff>
      <xdr:row>58</xdr:row>
      <xdr:rowOff>102489</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2110700" y="9944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69030</xdr:rowOff>
    </xdr:from>
    <xdr:to>
      <xdr:col>111</xdr:col>
      <xdr:colOff>177800</xdr:colOff>
      <xdr:row>59</xdr:row>
      <xdr:rowOff>70696</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20434300" y="10184580"/>
          <a:ext cx="889000" cy="1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158688</xdr:rowOff>
    </xdr:from>
    <xdr:to>
      <xdr:col>112</xdr:col>
      <xdr:colOff>38100</xdr:colOff>
      <xdr:row>58</xdr:row>
      <xdr:rowOff>88838</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1272500" y="993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105365</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088428" y="9706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13741</xdr:rowOff>
    </xdr:from>
    <xdr:to>
      <xdr:col>107</xdr:col>
      <xdr:colOff>50800</xdr:colOff>
      <xdr:row>59</xdr:row>
      <xdr:rowOff>70696</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19545300" y="10129291"/>
          <a:ext cx="889000" cy="56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133575</xdr:rowOff>
    </xdr:from>
    <xdr:to>
      <xdr:col>107</xdr:col>
      <xdr:colOff>101600</xdr:colOff>
      <xdr:row>58</xdr:row>
      <xdr:rowOff>63725</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0383500" y="990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80252</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199428" y="9681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13741</xdr:rowOff>
    </xdr:from>
    <xdr:to>
      <xdr:col>102</xdr:col>
      <xdr:colOff>114300</xdr:colOff>
      <xdr:row>59</xdr:row>
      <xdr:rowOff>55738</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flipV="1">
          <a:off x="18656300" y="10129291"/>
          <a:ext cx="889000" cy="41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131714</xdr:rowOff>
    </xdr:from>
    <xdr:to>
      <xdr:col>102</xdr:col>
      <xdr:colOff>165100</xdr:colOff>
      <xdr:row>58</xdr:row>
      <xdr:rowOff>61864</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9494500" y="990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78391</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10428" y="9679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91251</xdr:rowOff>
    </xdr:from>
    <xdr:to>
      <xdr:col>98</xdr:col>
      <xdr:colOff>38100</xdr:colOff>
      <xdr:row>58</xdr:row>
      <xdr:rowOff>21401</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8605500" y="9863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37928</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21428" y="9639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9902</xdr:rowOff>
    </xdr:from>
    <xdr:to>
      <xdr:col>116</xdr:col>
      <xdr:colOff>114300</xdr:colOff>
      <xdr:row>59</xdr:row>
      <xdr:rowOff>111502</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2110700" y="10125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96279</xdr:rowOff>
    </xdr:from>
    <xdr:ext cx="469744" cy="259045"/>
    <xdr:sp macro="" textlink="">
      <xdr:nvSpPr>
        <xdr:cNvPr id="820" name="貸付金該当値テキスト">
          <a:extLst>
            <a:ext uri="{FF2B5EF4-FFF2-40B4-BE49-F238E27FC236}">
              <a16:creationId xmlns:a16="http://schemas.microsoft.com/office/drawing/2014/main" id="{00000000-0008-0000-0600-000034030000}"/>
            </a:ext>
          </a:extLst>
        </xdr:cNvPr>
        <xdr:cNvSpPr txBox="1"/>
      </xdr:nvSpPr>
      <xdr:spPr>
        <a:xfrm>
          <a:off x="22212300" y="10040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18230</xdr:rowOff>
    </xdr:from>
    <xdr:to>
      <xdr:col>112</xdr:col>
      <xdr:colOff>38100</xdr:colOff>
      <xdr:row>59</xdr:row>
      <xdr:rowOff>119830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1272500" y="1013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110957</xdr:rowOff>
    </xdr:from>
    <xdr:ext cx="378565"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134017" y="10226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19896</xdr:rowOff>
    </xdr:from>
    <xdr:to>
      <xdr:col>107</xdr:col>
      <xdr:colOff>101600</xdr:colOff>
      <xdr:row>59</xdr:row>
      <xdr:rowOff>121496</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0383500" y="10135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112623</xdr:rowOff>
    </xdr:from>
    <xdr:ext cx="378565"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245017" y="102281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134391</xdr:rowOff>
    </xdr:from>
    <xdr:to>
      <xdr:col>102</xdr:col>
      <xdr:colOff>165100</xdr:colOff>
      <xdr:row>59</xdr:row>
      <xdr:rowOff>64541</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9494500" y="1007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55668</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9310428" y="10171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4938</xdr:rowOff>
    </xdr:from>
    <xdr:to>
      <xdr:col>98</xdr:col>
      <xdr:colOff>38100</xdr:colOff>
      <xdr:row>59</xdr:row>
      <xdr:rowOff>106538</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8605500" y="10120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97665</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421428" y="10213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168504</xdr:rowOff>
    </xdr:from>
    <xdr:to>
      <xdr:col>116</xdr:col>
      <xdr:colOff>62864</xdr:colOff>
      <xdr:row>78</xdr:row>
      <xdr:rowOff>133719</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170004"/>
          <a:ext cx="1269" cy="1336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137546</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510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133719</xdr:rowOff>
    </xdr:from>
    <xdr:to>
      <xdr:col>116</xdr:col>
      <xdr:colOff>152400</xdr:colOff>
      <xdr:row>78</xdr:row>
      <xdr:rowOff>133719</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506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115181</xdr:rowOff>
    </xdr:from>
    <xdr:ext cx="534377"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1945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168504</xdr:rowOff>
    </xdr:from>
    <xdr:to>
      <xdr:col>116</xdr:col>
      <xdr:colOff>152400</xdr:colOff>
      <xdr:row>70</xdr:row>
      <xdr:rowOff>168504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170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109830</xdr:rowOff>
    </xdr:from>
    <xdr:to>
      <xdr:col>116</xdr:col>
      <xdr:colOff>63500</xdr:colOff>
      <xdr:row>75</xdr:row>
      <xdr:rowOff>113906</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1323300" y="12797130"/>
          <a:ext cx="838200" cy="175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61650</xdr:rowOff>
    </xdr:from>
    <xdr:ext cx="534377"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29204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83223</xdr:rowOff>
    </xdr:from>
    <xdr:to>
      <xdr:col>116</xdr:col>
      <xdr:colOff>114300</xdr:colOff>
      <xdr:row>76</xdr:row>
      <xdr:rowOff>13373</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294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145186</xdr:rowOff>
    </xdr:from>
    <xdr:to>
      <xdr:col>111</xdr:col>
      <xdr:colOff>177800</xdr:colOff>
      <xdr:row>74</xdr:row>
      <xdr:rowOff>109830</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0434300" y="12661036"/>
          <a:ext cx="889000" cy="136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52057</xdr:rowOff>
    </xdr:from>
    <xdr:to>
      <xdr:col>112</xdr:col>
      <xdr:colOff>38100</xdr:colOff>
      <xdr:row>75</xdr:row>
      <xdr:rowOff>153657</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2910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144784</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3003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145186</xdr:rowOff>
    </xdr:from>
    <xdr:to>
      <xdr:col>107</xdr:col>
      <xdr:colOff>50800</xdr:colOff>
      <xdr:row>74</xdr:row>
      <xdr:rowOff>37478</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9545300" y="12661036"/>
          <a:ext cx="889000" cy="63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59830</xdr:rowOff>
    </xdr:from>
    <xdr:to>
      <xdr:col>107</xdr:col>
      <xdr:colOff>101600</xdr:colOff>
      <xdr:row>75</xdr:row>
      <xdr:rowOff>161429</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291858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152557</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67111" y="13011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37478</xdr:rowOff>
    </xdr:from>
    <xdr:to>
      <xdr:col>102</xdr:col>
      <xdr:colOff>114300</xdr:colOff>
      <xdr:row>74</xdr:row>
      <xdr:rowOff>158903</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8656300" y="12724778"/>
          <a:ext cx="889000" cy="121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65163</xdr:rowOff>
    </xdr:from>
    <xdr:to>
      <xdr:col>102</xdr:col>
      <xdr:colOff>165100</xdr:colOff>
      <xdr:row>75</xdr:row>
      <xdr:rowOff>166763</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2923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157890</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3016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160680</xdr:rowOff>
    </xdr:from>
    <xdr:to>
      <xdr:col>98</xdr:col>
      <xdr:colOff>38100</xdr:colOff>
      <xdr:row>76</xdr:row>
      <xdr:rowOff>90830</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301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81957</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3112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63106</xdr:rowOff>
    </xdr:from>
    <xdr:to>
      <xdr:col>116</xdr:col>
      <xdr:colOff>114300</xdr:colOff>
      <xdr:row>75</xdr:row>
      <xdr:rowOff>164706</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292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85983</xdr:rowOff>
    </xdr:from>
    <xdr:ext cx="534377"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2773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59030</xdr:rowOff>
    </xdr:from>
    <xdr:to>
      <xdr:col>112</xdr:col>
      <xdr:colOff>38100</xdr:colOff>
      <xdr:row>74</xdr:row>
      <xdr:rowOff>160630</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2746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5707</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56111" y="12521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94386</xdr:rowOff>
    </xdr:from>
    <xdr:to>
      <xdr:col>107</xdr:col>
      <xdr:colOff>101600</xdr:colOff>
      <xdr:row>74</xdr:row>
      <xdr:rowOff>24536</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2610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41063</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67111" y="12385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158128</xdr:rowOff>
    </xdr:from>
    <xdr:to>
      <xdr:col>102</xdr:col>
      <xdr:colOff>165100</xdr:colOff>
      <xdr:row>74</xdr:row>
      <xdr:rowOff>88278</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267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104805</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78111" y="12449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108103</xdr:rowOff>
    </xdr:from>
    <xdr:to>
      <xdr:col>98</xdr:col>
      <xdr:colOff>38100</xdr:colOff>
      <xdr:row>75</xdr:row>
      <xdr:rowOff>38253</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2795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54780</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89111" y="12570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および普通建設事業費の住民一人当たりのコストが類似団体と比較して高い状況である。給付対象園数の増に伴う認定こども園施設型給付費、障がい福祉サービス等給付費の増、生活保護費も毎年伸びており、一人当たり</a:t>
          </a:r>
          <a:r>
            <a:rPr kumimoji="1" lang="en-US" altLang="ja-JP" sz="1300">
              <a:latin typeface="ＭＳ Ｐゴシック" panose="020B0600070205080204" pitchFamily="50" charset="-128"/>
              <a:ea typeface="ＭＳ Ｐゴシック" panose="020B0600070205080204" pitchFamily="50" charset="-128"/>
            </a:rPr>
            <a:t>2,348</a:t>
          </a:r>
          <a:r>
            <a:rPr kumimoji="1" lang="ja-JP" altLang="en-US" sz="1300">
              <a:latin typeface="ＭＳ Ｐゴシック" panose="020B0600070205080204" pitchFamily="50" charset="-128"/>
              <a:ea typeface="ＭＳ Ｐゴシック" panose="020B0600070205080204" pitchFamily="50" charset="-128"/>
            </a:rPr>
            <a:t>円の増額となった。普通建設事業費については、類似団体比は高いが、沖縄都市モノレール延長事業や農連市場地区市街地再開発事業（防災街区整備事業）の事業終息などにより、前年度比で一人当たり</a:t>
          </a:r>
          <a:r>
            <a:rPr kumimoji="1" lang="en-US" altLang="ja-JP" sz="1300">
              <a:latin typeface="ＭＳ Ｐゴシック" panose="020B0600070205080204" pitchFamily="50" charset="-128"/>
              <a:ea typeface="ＭＳ Ｐゴシック" panose="020B0600070205080204" pitchFamily="50" charset="-128"/>
            </a:rPr>
            <a:t>12,230</a:t>
          </a:r>
          <a:r>
            <a:rPr kumimoji="1" lang="ja-JP" altLang="en-US" sz="1300">
              <a:latin typeface="ＭＳ Ｐゴシック" panose="020B0600070205080204" pitchFamily="50" charset="-128"/>
              <a:ea typeface="ＭＳ Ｐゴシック" panose="020B0600070205080204" pitchFamily="50" charset="-128"/>
            </a:rPr>
            <a:t>円の減となった。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沖縄県那覇市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322,624
317,609
39.99
149,078,843
143,080,974
4,464,552
68,779,285
133,714,380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74.2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59690</xdr:rowOff>
    </xdr:from>
    <xdr:to>
      <xdr:col>24</xdr:col>
      <xdr:colOff>62865</xdr:colOff>
      <xdr:row>39</xdr:row>
      <xdr:rowOff>61867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74640"/>
          <a:ext cx="1270" cy="1373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65694</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52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61867</xdr:rowOff>
    </xdr:from>
    <xdr:to>
      <xdr:col>24</xdr:col>
      <xdr:colOff>152400</xdr:colOff>
      <xdr:row>39</xdr:row>
      <xdr:rowOff>61867</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48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6367</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149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59690</xdr:rowOff>
    </xdr:from>
    <xdr:to>
      <xdr:col>24</xdr:col>
      <xdr:colOff>152400</xdr:colOff>
      <xdr:row>31</xdr:row>
      <xdr:rowOff>59690</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74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25400</xdr:rowOff>
    </xdr:from>
    <xdr:to>
      <xdr:col>24</xdr:col>
      <xdr:colOff>63500</xdr:colOff>
      <xdr:row>32</xdr:row>
      <xdr:rowOff>141877</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5511800"/>
          <a:ext cx="838200" cy="11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1469</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0022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23042</xdr:rowOff>
    </xdr:from>
    <xdr:to>
      <xdr:col>24</xdr:col>
      <xdr:colOff>114300</xdr:colOff>
      <xdr:row>35</xdr:row>
      <xdr:rowOff>124642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02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141877</xdr:rowOff>
    </xdr:from>
    <xdr:to>
      <xdr:col>19</xdr:col>
      <xdr:colOff>177800</xdr:colOff>
      <xdr:row>32</xdr:row>
      <xdr:rowOff>141877</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562827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17599</xdr:rowOff>
    </xdr:from>
    <xdr:to>
      <xdr:col>20</xdr:col>
      <xdr:colOff>38100</xdr:colOff>
      <xdr:row>35</xdr:row>
      <xdr:rowOff>119199</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01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110326</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111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19413</xdr:rowOff>
    </xdr:from>
    <xdr:to>
      <xdr:col>15</xdr:col>
      <xdr:colOff>50800</xdr:colOff>
      <xdr:row>32</xdr:row>
      <xdr:rowOff>141877</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5334363"/>
          <a:ext cx="889000" cy="293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17599</xdr:rowOff>
    </xdr:from>
    <xdr:to>
      <xdr:col>15</xdr:col>
      <xdr:colOff>101600</xdr:colOff>
      <xdr:row>35</xdr:row>
      <xdr:rowOff>119199</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01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110326</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111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19413</xdr:rowOff>
    </xdr:from>
    <xdr:to>
      <xdr:col>10</xdr:col>
      <xdr:colOff>114300</xdr:colOff>
      <xdr:row>31</xdr:row>
      <xdr:rowOff>30299</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5334363"/>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51889</xdr:rowOff>
    </xdr:from>
    <xdr:to>
      <xdr:col>10</xdr:col>
      <xdr:colOff>165100</xdr:colOff>
      <xdr:row>34</xdr:row>
      <xdr:rowOff>153489</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588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144616</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973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93254</xdr:rowOff>
    </xdr:from>
    <xdr:to>
      <xdr:col>6</xdr:col>
      <xdr:colOff>38100</xdr:colOff>
      <xdr:row>35</xdr:row>
      <xdr:rowOff>23404</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592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14531</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015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146050</xdr:rowOff>
    </xdr:from>
    <xdr:to>
      <xdr:col>24</xdr:col>
      <xdr:colOff>114300</xdr:colOff>
      <xdr:row>32</xdr:row>
      <xdr:rowOff>76200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46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168927</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31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91077</xdr:rowOff>
    </xdr:from>
    <xdr:to>
      <xdr:col>20</xdr:col>
      <xdr:colOff>38100</xdr:colOff>
      <xdr:row>33</xdr:row>
      <xdr:rowOff>21227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57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37754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35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91077</xdr:rowOff>
    </xdr:from>
    <xdr:to>
      <xdr:col>15</xdr:col>
      <xdr:colOff>101600</xdr:colOff>
      <xdr:row>33</xdr:row>
      <xdr:rowOff>21227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57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37754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35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30</xdr:row>
      <xdr:rowOff>140063</xdr:rowOff>
    </xdr:from>
    <xdr:to>
      <xdr:col>10</xdr:col>
      <xdr:colOff>165100</xdr:colOff>
      <xdr:row>31</xdr:row>
      <xdr:rowOff>70213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28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29</xdr:row>
      <xdr:rowOff>86740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058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30</xdr:row>
      <xdr:rowOff>150949</xdr:rowOff>
    </xdr:from>
    <xdr:to>
      <xdr:col>6</xdr:col>
      <xdr:colOff>38100</xdr:colOff>
      <xdr:row>31</xdr:row>
      <xdr:rowOff>81099</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294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29</xdr:row>
      <xdr:rowOff>97626</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069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73292</xdr:rowOff>
    </xdr:from>
    <xdr:to>
      <xdr:col>24</xdr:col>
      <xdr:colOff>62865</xdr:colOff>
      <xdr:row>58</xdr:row>
      <xdr:rowOff>114326</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817242"/>
          <a:ext cx="1270" cy="1241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118153</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62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114326</xdr:rowOff>
    </xdr:from>
    <xdr:to>
      <xdr:col>24</xdr:col>
      <xdr:colOff>152400</xdr:colOff>
      <xdr:row>58</xdr:row>
      <xdr:rowOff>114326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58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19969</xdr:rowOff>
    </xdr:from>
    <xdr:ext cx="534377"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592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75,405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73292</xdr:rowOff>
    </xdr:from>
    <xdr:to>
      <xdr:col>24</xdr:col>
      <xdr:colOff>152400</xdr:colOff>
      <xdr:row>51</xdr:row>
      <xdr:rowOff>73292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817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126419</xdr:rowOff>
    </xdr:from>
    <xdr:to>
      <xdr:col>24</xdr:col>
      <xdr:colOff>63500</xdr:colOff>
      <xdr:row>57</xdr:row>
      <xdr:rowOff>45723</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727619"/>
          <a:ext cx="838200" cy="90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95021</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5247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72144</xdr:rowOff>
    </xdr:from>
    <xdr:to>
      <xdr:col>24</xdr:col>
      <xdr:colOff>114300</xdr:colOff>
      <xdr:row>57</xdr:row>
      <xdr:rowOff>2294</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67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44854</xdr:rowOff>
    </xdr:from>
    <xdr:to>
      <xdr:col>19</xdr:col>
      <xdr:colOff>177800</xdr:colOff>
      <xdr:row>57</xdr:row>
      <xdr:rowOff>45723</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817504"/>
          <a:ext cx="889000" cy="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91415</xdr:rowOff>
    </xdr:from>
    <xdr:to>
      <xdr:col>20</xdr:col>
      <xdr:colOff>38100</xdr:colOff>
      <xdr:row>57</xdr:row>
      <xdr:rowOff>21565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69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38092</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9467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44854</xdr:rowOff>
    </xdr:from>
    <xdr:to>
      <xdr:col>15</xdr:col>
      <xdr:colOff>50800</xdr:colOff>
      <xdr:row>57</xdr:row>
      <xdr:rowOff>82733</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9817504"/>
          <a:ext cx="889000" cy="37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52781</xdr:rowOff>
    </xdr:from>
    <xdr:to>
      <xdr:col>15</xdr:col>
      <xdr:colOff>101600</xdr:colOff>
      <xdr:row>56</xdr:row>
      <xdr:rowOff>154381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653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170908</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9429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82733</xdr:rowOff>
    </xdr:from>
    <xdr:to>
      <xdr:col>10</xdr:col>
      <xdr:colOff>114300</xdr:colOff>
      <xdr:row>57</xdr:row>
      <xdr:rowOff>122052</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9855383"/>
          <a:ext cx="889000" cy="39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35682</xdr:rowOff>
    </xdr:from>
    <xdr:to>
      <xdr:col>10</xdr:col>
      <xdr:colOff>165100</xdr:colOff>
      <xdr:row>56</xdr:row>
      <xdr:rowOff>137282</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636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153809</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9412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31728</xdr:rowOff>
    </xdr:from>
    <xdr:to>
      <xdr:col>6</xdr:col>
      <xdr:colOff>38100</xdr:colOff>
      <xdr:row>56</xdr:row>
      <xdr:rowOff>133328</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63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149855</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9408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75619</xdr:rowOff>
    </xdr:from>
    <xdr:to>
      <xdr:col>24</xdr:col>
      <xdr:colOff>114300</xdr:colOff>
      <xdr:row>57</xdr:row>
      <xdr:rowOff>5769</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67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54046</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655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166373</xdr:rowOff>
    </xdr:from>
    <xdr:to>
      <xdr:col>20</xdr:col>
      <xdr:colOff>38100</xdr:colOff>
      <xdr:row>57</xdr:row>
      <xdr:rowOff>96523</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767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87650</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9860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165504</xdr:rowOff>
    </xdr:from>
    <xdr:to>
      <xdr:col>15</xdr:col>
      <xdr:colOff>101600</xdr:colOff>
      <xdr:row>57</xdr:row>
      <xdr:rowOff>95654</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766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86781</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9859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31933</xdr:rowOff>
    </xdr:from>
    <xdr:to>
      <xdr:col>10</xdr:col>
      <xdr:colOff>165100</xdr:colOff>
      <xdr:row>57</xdr:row>
      <xdr:rowOff>133533</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804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124660</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9897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71252</xdr:rowOff>
    </xdr:from>
    <xdr:to>
      <xdr:col>6</xdr:col>
      <xdr:colOff>38100</xdr:colOff>
      <xdr:row>58</xdr:row>
      <xdr:rowOff>1402</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843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163979</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9936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16599</xdr:rowOff>
    </xdr:from>
    <xdr:to>
      <xdr:col>24</xdr:col>
      <xdr:colOff>62865</xdr:colOff>
      <xdr:row>79</xdr:row>
      <xdr:rowOff>101358</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189549"/>
          <a:ext cx="1270" cy="1456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105185</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649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101358</xdr:rowOff>
    </xdr:from>
    <xdr:to>
      <xdr:col>24</xdr:col>
      <xdr:colOff>152400</xdr:colOff>
      <xdr:row>79</xdr:row>
      <xdr:rowOff>101358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645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134726</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964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230,193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16599</xdr:rowOff>
    </xdr:from>
    <xdr:to>
      <xdr:col>24</xdr:col>
      <xdr:colOff>152400</xdr:colOff>
      <xdr:row>71</xdr:row>
      <xdr:rowOff>16599</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189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70</xdr:row>
      <xdr:rowOff>131305</xdr:rowOff>
    </xdr:from>
    <xdr:to>
      <xdr:col>24</xdr:col>
      <xdr:colOff>63500</xdr:colOff>
      <xdr:row>71</xdr:row>
      <xdr:rowOff>16599</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3797300" y="12132805"/>
          <a:ext cx="838200" cy="5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107675</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9664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129248</xdr:rowOff>
    </xdr:from>
    <xdr:to>
      <xdr:col>24</xdr:col>
      <xdr:colOff>114300</xdr:colOff>
      <xdr:row>76</xdr:row>
      <xdr:rowOff>59398</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29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70</xdr:row>
      <xdr:rowOff>131305</xdr:rowOff>
    </xdr:from>
    <xdr:to>
      <xdr:col>19</xdr:col>
      <xdr:colOff>177800</xdr:colOff>
      <xdr:row>71</xdr:row>
      <xdr:rowOff>36449</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2132805"/>
          <a:ext cx="889000" cy="76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139979</xdr:rowOff>
    </xdr:from>
    <xdr:to>
      <xdr:col>20</xdr:col>
      <xdr:colOff>38100</xdr:colOff>
      <xdr:row>76</xdr:row>
      <xdr:rowOff>70129</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2998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61256</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3091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36449</xdr:rowOff>
    </xdr:from>
    <xdr:to>
      <xdr:col>15</xdr:col>
      <xdr:colOff>50800</xdr:colOff>
      <xdr:row>72</xdr:row>
      <xdr:rowOff>13932</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2209399"/>
          <a:ext cx="889000" cy="148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152882</xdr:rowOff>
    </xdr:from>
    <xdr:to>
      <xdr:col>15</xdr:col>
      <xdr:colOff>101600</xdr:colOff>
      <xdr:row>76</xdr:row>
      <xdr:rowOff>83032</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01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74159</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104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13932</xdr:rowOff>
    </xdr:from>
    <xdr:to>
      <xdr:col>10</xdr:col>
      <xdr:colOff>114300</xdr:colOff>
      <xdr:row>72</xdr:row>
      <xdr:rowOff>165303</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2358332"/>
          <a:ext cx="889000" cy="15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63182</xdr:rowOff>
    </xdr:from>
    <xdr:to>
      <xdr:col>10</xdr:col>
      <xdr:colOff>165100</xdr:colOff>
      <xdr:row>76</xdr:row>
      <xdr:rowOff>164782</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09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155909</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186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101955</xdr:rowOff>
    </xdr:from>
    <xdr:to>
      <xdr:col>6</xdr:col>
      <xdr:colOff>38100</xdr:colOff>
      <xdr:row>77</xdr:row>
      <xdr:rowOff>32105</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13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23232</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224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70</xdr:row>
      <xdr:rowOff>137249</xdr:rowOff>
    </xdr:from>
    <xdr:to>
      <xdr:col>24</xdr:col>
      <xdr:colOff>114300</xdr:colOff>
      <xdr:row>71</xdr:row>
      <xdr:rowOff>67399</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138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90276</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091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70</xdr:row>
      <xdr:rowOff>80505</xdr:rowOff>
    </xdr:from>
    <xdr:to>
      <xdr:col>20</xdr:col>
      <xdr:colOff>38100</xdr:colOff>
      <xdr:row>71</xdr:row>
      <xdr:rowOff>10655</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208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69</xdr:row>
      <xdr:rowOff>27182</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1857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70</xdr:row>
      <xdr:rowOff>157099</xdr:rowOff>
    </xdr:from>
    <xdr:to>
      <xdr:col>15</xdr:col>
      <xdr:colOff>101600</xdr:colOff>
      <xdr:row>71</xdr:row>
      <xdr:rowOff>87249</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2158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69</xdr:row>
      <xdr:rowOff>103776</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1933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71</xdr:row>
      <xdr:rowOff>134582</xdr:rowOff>
    </xdr:from>
    <xdr:to>
      <xdr:col>10</xdr:col>
      <xdr:colOff>165100</xdr:colOff>
      <xdr:row>72</xdr:row>
      <xdr:rowOff>64732</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2307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70</xdr:row>
      <xdr:rowOff>81259</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2082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72</xdr:row>
      <xdr:rowOff>114503</xdr:rowOff>
    </xdr:from>
    <xdr:to>
      <xdr:col>6</xdr:col>
      <xdr:colOff>38100</xdr:colOff>
      <xdr:row>73</xdr:row>
      <xdr:rowOff>44653</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2458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71</xdr:row>
      <xdr:rowOff>61180</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2234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27849</xdr:rowOff>
    </xdr:from>
    <xdr:to>
      <xdr:col>24</xdr:col>
      <xdr:colOff>62865</xdr:colOff>
      <xdr:row>99</xdr:row>
      <xdr:rowOff>51133</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458349"/>
          <a:ext cx="1270" cy="1566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54960</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7028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51133</xdr:rowOff>
    </xdr:from>
    <xdr:to>
      <xdr:col>24</xdr:col>
      <xdr:colOff>152400</xdr:colOff>
      <xdr:row>99</xdr:row>
      <xdr:rowOff>51133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7024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145976</xdr:rowOff>
    </xdr:from>
    <xdr:ext cx="534377"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233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69,425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27849</xdr:rowOff>
    </xdr:from>
    <xdr:to>
      <xdr:col>24</xdr:col>
      <xdr:colOff>152400</xdr:colOff>
      <xdr:row>90</xdr:row>
      <xdr:rowOff>27849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458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80950</xdr:rowOff>
    </xdr:from>
    <xdr:to>
      <xdr:col>24</xdr:col>
      <xdr:colOff>63500</xdr:colOff>
      <xdr:row>98</xdr:row>
      <xdr:rowOff>104854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3797300" y="16883050"/>
          <a:ext cx="838200" cy="23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118733</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4064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95856</xdr:rowOff>
    </xdr:from>
    <xdr:to>
      <xdr:col>24</xdr:col>
      <xdr:colOff>114300</xdr:colOff>
      <xdr:row>97</xdr:row>
      <xdr:rowOff>26006</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555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78141</xdr:rowOff>
    </xdr:from>
    <xdr:to>
      <xdr:col>19</xdr:col>
      <xdr:colOff>177800</xdr:colOff>
      <xdr:row>98</xdr:row>
      <xdr:rowOff>80950</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908300" y="16880241"/>
          <a:ext cx="889000" cy="2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155456</xdr:rowOff>
    </xdr:from>
    <xdr:to>
      <xdr:col>20</xdr:col>
      <xdr:colOff>38100</xdr:colOff>
      <xdr:row>97</xdr:row>
      <xdr:rowOff>85606</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614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102133</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389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56849</xdr:rowOff>
    </xdr:from>
    <xdr:to>
      <xdr:col>15</xdr:col>
      <xdr:colOff>50800</xdr:colOff>
      <xdr:row>98</xdr:row>
      <xdr:rowOff>78141</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2019300" y="16858949"/>
          <a:ext cx="889000" cy="21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154736</xdr:rowOff>
    </xdr:from>
    <xdr:to>
      <xdr:col>15</xdr:col>
      <xdr:colOff>101600</xdr:colOff>
      <xdr:row>97</xdr:row>
      <xdr:rowOff>84886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6613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101413</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389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56849</xdr:rowOff>
    </xdr:from>
    <xdr:to>
      <xdr:col>10</xdr:col>
      <xdr:colOff>114300</xdr:colOff>
      <xdr:row>98</xdr:row>
      <xdr:rowOff>97703</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6858949"/>
          <a:ext cx="889000" cy="40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112478</xdr:rowOff>
    </xdr:from>
    <xdr:to>
      <xdr:col>10</xdr:col>
      <xdr:colOff>165100</xdr:colOff>
      <xdr:row>97</xdr:row>
      <xdr:rowOff>42628</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657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59155</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346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73</xdr:rowOff>
    </xdr:from>
    <xdr:to>
      <xdr:col>6</xdr:col>
      <xdr:colOff>38100</xdr:colOff>
      <xdr:row>97</xdr:row>
      <xdr:rowOff>101673</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663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118200</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405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54054</xdr:rowOff>
    </xdr:from>
    <xdr:to>
      <xdr:col>24</xdr:col>
      <xdr:colOff>114300</xdr:colOff>
      <xdr:row>98</xdr:row>
      <xdr:rowOff>155654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856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140431</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77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30150</xdr:rowOff>
    </xdr:from>
    <xdr:to>
      <xdr:col>20</xdr:col>
      <xdr:colOff>38100</xdr:colOff>
      <xdr:row>98</xdr:row>
      <xdr:rowOff>131750</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683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122877</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6924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27341</xdr:rowOff>
    </xdr:from>
    <xdr:to>
      <xdr:col>15</xdr:col>
      <xdr:colOff>101600</xdr:colOff>
      <xdr:row>98</xdr:row>
      <xdr:rowOff>128941</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6829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120068</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6922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6049</xdr:rowOff>
    </xdr:from>
    <xdr:to>
      <xdr:col>10</xdr:col>
      <xdr:colOff>165100</xdr:colOff>
      <xdr:row>98</xdr:row>
      <xdr:rowOff>107649</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6808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98776</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6900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46903</xdr:rowOff>
    </xdr:from>
    <xdr:to>
      <xdr:col>6</xdr:col>
      <xdr:colOff>38100</xdr:colOff>
      <xdr:row>98</xdr:row>
      <xdr:rowOff>148503</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6849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139630</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6941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133299</xdr:rowOff>
    </xdr:from>
    <xdr:to>
      <xdr:col>54</xdr:col>
      <xdr:colOff>189865</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448249"/>
          <a:ext cx="1270" cy="1206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79976</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223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133299</xdr:rowOff>
    </xdr:from>
    <xdr:to>
      <xdr:col>55</xdr:col>
      <xdr:colOff>88900</xdr:colOff>
      <xdr:row>31</xdr:row>
      <xdr:rowOff>133299</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448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69748</xdr:rowOff>
    </xdr:from>
    <xdr:to>
      <xdr:col>55</xdr:col>
      <xdr:colOff>0</xdr:colOff>
      <xdr:row>38</xdr:row>
      <xdr:rowOff>88494</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6584848"/>
          <a:ext cx="838200" cy="18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157497</xdr:rowOff>
    </xdr:from>
    <xdr:ext cx="378565"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1582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134620</xdr:rowOff>
    </xdr:from>
    <xdr:to>
      <xdr:col>55</xdr:col>
      <xdr:colOff>50800</xdr:colOff>
      <xdr:row>37</xdr:row>
      <xdr:rowOff>64770</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30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69748</xdr:rowOff>
    </xdr:from>
    <xdr:to>
      <xdr:col>50</xdr:col>
      <xdr:colOff>114300</xdr:colOff>
      <xdr:row>38</xdr:row>
      <xdr:rowOff>90322</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8750300" y="6584848"/>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129134</xdr:rowOff>
    </xdr:from>
    <xdr:to>
      <xdr:col>50</xdr:col>
      <xdr:colOff>165100</xdr:colOff>
      <xdr:row>37</xdr:row>
      <xdr:rowOff>59284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301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75811</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50017" y="60765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40030</xdr:rowOff>
    </xdr:from>
    <xdr:to>
      <xdr:col>45</xdr:col>
      <xdr:colOff>177800</xdr:colOff>
      <xdr:row>38</xdr:row>
      <xdr:rowOff>90322</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55513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117246</xdr:rowOff>
    </xdr:from>
    <xdr:to>
      <xdr:col>46</xdr:col>
      <xdr:colOff>38100</xdr:colOff>
      <xdr:row>37</xdr:row>
      <xdr:rowOff>47396</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28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63923</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61017" y="6064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94894</xdr:rowOff>
    </xdr:from>
    <xdr:to>
      <xdr:col>41</xdr:col>
      <xdr:colOff>50800</xdr:colOff>
      <xdr:row>38</xdr:row>
      <xdr:rowOff>40030</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6972300" y="6095644"/>
          <a:ext cx="889000" cy="459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76098</xdr:rowOff>
    </xdr:from>
    <xdr:to>
      <xdr:col>41</xdr:col>
      <xdr:colOff>101600</xdr:colOff>
      <xdr:row>37</xdr:row>
      <xdr:rowOff>6248</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24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22775</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2017" y="6023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165710</xdr:rowOff>
    </xdr:from>
    <xdr:to>
      <xdr:col>36</xdr:col>
      <xdr:colOff>165100</xdr:colOff>
      <xdr:row>36</xdr:row>
      <xdr:rowOff>95860</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16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86987</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3017" y="6259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37694</xdr:rowOff>
    </xdr:from>
    <xdr:to>
      <xdr:col>55</xdr:col>
      <xdr:colOff>50800</xdr:colOff>
      <xdr:row>38</xdr:row>
      <xdr:rowOff>139294</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552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124070</xdr:rowOff>
    </xdr:from>
    <xdr:ext cx="378565"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4677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18948</xdr:rowOff>
    </xdr:from>
    <xdr:to>
      <xdr:col>50</xdr:col>
      <xdr:colOff>165100</xdr:colOff>
      <xdr:row>38</xdr:row>
      <xdr:rowOff>120548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534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111675</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50017" y="66267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39522</xdr:rowOff>
    </xdr:from>
    <xdr:to>
      <xdr:col>46</xdr:col>
      <xdr:colOff>38100</xdr:colOff>
      <xdr:row>38</xdr:row>
      <xdr:rowOff>141122</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554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132249</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61017" y="66473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160680</xdr:rowOff>
    </xdr:from>
    <xdr:to>
      <xdr:col>41</xdr:col>
      <xdr:colOff>101600</xdr:colOff>
      <xdr:row>38</xdr:row>
      <xdr:rowOff>90830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50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81957</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72017" y="65970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44094</xdr:rowOff>
    </xdr:from>
    <xdr:to>
      <xdr:col>36</xdr:col>
      <xdr:colOff>165100</xdr:colOff>
      <xdr:row>35</xdr:row>
      <xdr:rowOff>145694</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04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162221</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37428" y="5820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129413</xdr:rowOff>
    </xdr:from>
    <xdr:to>
      <xdr:col>54</xdr:col>
      <xdr:colOff>189865</xdr:colOff>
      <xdr:row>58</xdr:row>
      <xdr:rowOff>134854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873363"/>
          <a:ext cx="1270" cy="1205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138681</xdr:rowOff>
    </xdr:from>
    <xdr:ext cx="378565"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082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134854</xdr:rowOff>
    </xdr:from>
    <xdr:to>
      <xdr:col>55</xdr:col>
      <xdr:colOff>88900</xdr:colOff>
      <xdr:row>58</xdr:row>
      <xdr:rowOff>134854</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078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76090</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648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26,475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129413</xdr:rowOff>
    </xdr:from>
    <xdr:to>
      <xdr:col>55</xdr:col>
      <xdr:colOff>88900</xdr:colOff>
      <xdr:row>51</xdr:row>
      <xdr:rowOff>129413</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873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107284</xdr:rowOff>
    </xdr:from>
    <xdr:to>
      <xdr:col>55</xdr:col>
      <xdr:colOff>0</xdr:colOff>
      <xdr:row>58</xdr:row>
      <xdr:rowOff>123378</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10051384"/>
          <a:ext cx="838200" cy="16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40865</xdr:rowOff>
    </xdr:from>
    <xdr:ext cx="469744"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6420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17988</xdr:rowOff>
    </xdr:from>
    <xdr:to>
      <xdr:col>55</xdr:col>
      <xdr:colOff>50800</xdr:colOff>
      <xdr:row>57</xdr:row>
      <xdr:rowOff>119588</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79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117663</xdr:rowOff>
    </xdr:from>
    <xdr:to>
      <xdr:col>50</xdr:col>
      <xdr:colOff>114300</xdr:colOff>
      <xdr:row>58</xdr:row>
      <xdr:rowOff>123378</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10061763"/>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38745</xdr:rowOff>
    </xdr:from>
    <xdr:to>
      <xdr:col>50</xdr:col>
      <xdr:colOff>165100</xdr:colOff>
      <xdr:row>57</xdr:row>
      <xdr:rowOff>140345</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81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156872</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404428" y="9586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117663</xdr:rowOff>
    </xdr:from>
    <xdr:to>
      <xdr:col>45</xdr:col>
      <xdr:colOff>177800</xdr:colOff>
      <xdr:row>58</xdr:row>
      <xdr:rowOff>124064</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10061763"/>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31384</xdr:rowOff>
    </xdr:from>
    <xdr:to>
      <xdr:col>46</xdr:col>
      <xdr:colOff>38100</xdr:colOff>
      <xdr:row>57</xdr:row>
      <xdr:rowOff>132984</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80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149511</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15428" y="9579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121641</xdr:rowOff>
    </xdr:from>
    <xdr:to>
      <xdr:col>41</xdr:col>
      <xdr:colOff>50800</xdr:colOff>
      <xdr:row>58</xdr:row>
      <xdr:rowOff>124064</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10065741"/>
          <a:ext cx="889000" cy="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38974</xdr:rowOff>
    </xdr:from>
    <xdr:to>
      <xdr:col>41</xdr:col>
      <xdr:colOff>101600</xdr:colOff>
      <xdr:row>57</xdr:row>
      <xdr:rowOff>140574</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81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157101</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26428" y="9586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34493</xdr:rowOff>
    </xdr:from>
    <xdr:to>
      <xdr:col>36</xdr:col>
      <xdr:colOff>165100</xdr:colOff>
      <xdr:row>57</xdr:row>
      <xdr:rowOff>136093</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807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152620</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37428" y="9582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56484</xdr:rowOff>
    </xdr:from>
    <xdr:to>
      <xdr:col>55</xdr:col>
      <xdr:colOff>50800</xdr:colOff>
      <xdr:row>58</xdr:row>
      <xdr:rowOff>158084</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10000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142861</xdr:rowOff>
    </xdr:from>
    <xdr:ext cx="378565"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9155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72578</xdr:rowOff>
    </xdr:from>
    <xdr:to>
      <xdr:col>50</xdr:col>
      <xdr:colOff>165100</xdr:colOff>
      <xdr:row>59</xdr:row>
      <xdr:rowOff>2728</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10016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165305</xdr:rowOff>
    </xdr:from>
    <xdr:ext cx="378565"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50017" y="101094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66863</xdr:rowOff>
    </xdr:from>
    <xdr:to>
      <xdr:col>46</xdr:col>
      <xdr:colOff>38100</xdr:colOff>
      <xdr:row>58</xdr:row>
      <xdr:rowOff>168463</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1001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159590</xdr:rowOff>
    </xdr:from>
    <xdr:ext cx="378565"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61017" y="10103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73264</xdr:rowOff>
    </xdr:from>
    <xdr:to>
      <xdr:col>41</xdr:col>
      <xdr:colOff>101600</xdr:colOff>
      <xdr:row>59</xdr:row>
      <xdr:rowOff>3414</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10017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165991</xdr:rowOff>
    </xdr:from>
    <xdr:ext cx="378565"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672017" y="101100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70841</xdr:rowOff>
    </xdr:from>
    <xdr:to>
      <xdr:col>36</xdr:col>
      <xdr:colOff>165100</xdr:colOff>
      <xdr:row>59</xdr:row>
      <xdr:rowOff>991</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10014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163568</xdr:rowOff>
    </xdr:from>
    <xdr:ext cx="378565"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83017" y="101076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164000</xdr:rowOff>
    </xdr:from>
    <xdr:to>
      <xdr:col>54</xdr:col>
      <xdr:colOff>189865</xdr:colOff>
      <xdr:row>78</xdr:row>
      <xdr:rowOff>125047</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65500"/>
          <a:ext cx="1270" cy="1332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128874</xdr:rowOff>
    </xdr:from>
    <xdr:ext cx="378565"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019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125047</xdr:rowOff>
    </xdr:from>
    <xdr:to>
      <xdr:col>55</xdr:col>
      <xdr:colOff>88900</xdr:colOff>
      <xdr:row>78</xdr:row>
      <xdr:rowOff>125047</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498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110677</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940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58,937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164000</xdr:rowOff>
    </xdr:from>
    <xdr:to>
      <xdr:col>55</xdr:col>
      <xdr:colOff>88900</xdr:colOff>
      <xdr:row>70</xdr:row>
      <xdr:rowOff>164000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6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44991</xdr:rowOff>
    </xdr:from>
    <xdr:to>
      <xdr:col>55</xdr:col>
      <xdr:colOff>0</xdr:colOff>
      <xdr:row>78</xdr:row>
      <xdr:rowOff>49929</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3418091"/>
          <a:ext cx="838200" cy="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45141</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0753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22264</xdr:rowOff>
    </xdr:from>
    <xdr:to>
      <xdr:col>55</xdr:col>
      <xdr:colOff>50800</xdr:colOff>
      <xdr:row>77</xdr:row>
      <xdr:rowOff>123864</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2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49929</xdr:rowOff>
    </xdr:from>
    <xdr:to>
      <xdr:col>50</xdr:col>
      <xdr:colOff>114300</xdr:colOff>
      <xdr:row>78</xdr:row>
      <xdr:rowOff>69062</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750300" y="13423029"/>
          <a:ext cx="889000" cy="19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16205</xdr:rowOff>
    </xdr:from>
    <xdr:to>
      <xdr:col>50</xdr:col>
      <xdr:colOff>165100</xdr:colOff>
      <xdr:row>77</xdr:row>
      <xdr:rowOff>117805</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17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134332</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2993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38339</xdr:rowOff>
    </xdr:from>
    <xdr:to>
      <xdr:col>45</xdr:col>
      <xdr:colOff>177800</xdr:colOff>
      <xdr:row>78</xdr:row>
      <xdr:rowOff>69062</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61300" y="13411439"/>
          <a:ext cx="889000" cy="30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3792</xdr:rowOff>
    </xdr:from>
    <xdr:to>
      <xdr:col>46</xdr:col>
      <xdr:colOff>38100</xdr:colOff>
      <xdr:row>77</xdr:row>
      <xdr:rowOff>105392</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205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121919</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2980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38339</xdr:rowOff>
    </xdr:from>
    <xdr:to>
      <xdr:col>41</xdr:col>
      <xdr:colOff>50800</xdr:colOff>
      <xdr:row>78</xdr:row>
      <xdr:rowOff>39664</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3411439"/>
          <a:ext cx="889000" cy="1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149273</xdr:rowOff>
    </xdr:from>
    <xdr:to>
      <xdr:col>41</xdr:col>
      <xdr:colOff>101600</xdr:colOff>
      <xdr:row>77</xdr:row>
      <xdr:rowOff>79423</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179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95950</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2954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153068</xdr:rowOff>
    </xdr:from>
    <xdr:to>
      <xdr:col>36</xdr:col>
      <xdr:colOff>165100</xdr:colOff>
      <xdr:row>77</xdr:row>
      <xdr:rowOff>83218</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18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99745</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2958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165641</xdr:rowOff>
    </xdr:from>
    <xdr:to>
      <xdr:col>55</xdr:col>
      <xdr:colOff>50800</xdr:colOff>
      <xdr:row>78</xdr:row>
      <xdr:rowOff>95791</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367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80568</xdr:rowOff>
    </xdr:from>
    <xdr:ext cx="469744"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282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170579</xdr:rowOff>
    </xdr:from>
    <xdr:to>
      <xdr:col>50</xdr:col>
      <xdr:colOff>165100</xdr:colOff>
      <xdr:row>78</xdr:row>
      <xdr:rowOff>100729</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372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91856</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04428" y="13464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18262</xdr:rowOff>
    </xdr:from>
    <xdr:to>
      <xdr:col>46</xdr:col>
      <xdr:colOff>38100</xdr:colOff>
      <xdr:row>78</xdr:row>
      <xdr:rowOff>119862</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39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110989</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15428" y="13484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158989</xdr:rowOff>
    </xdr:from>
    <xdr:to>
      <xdr:col>41</xdr:col>
      <xdr:colOff>101600</xdr:colOff>
      <xdr:row>78</xdr:row>
      <xdr:rowOff>89139</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36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80266</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26428" y="1345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160314</xdr:rowOff>
    </xdr:from>
    <xdr:to>
      <xdr:col>36</xdr:col>
      <xdr:colOff>165100</xdr:colOff>
      <xdr:row>78</xdr:row>
      <xdr:rowOff>90464</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36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81591</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37428" y="13454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108362</xdr:rowOff>
    </xdr:from>
    <xdr:to>
      <xdr:col>54</xdr:col>
      <xdr:colOff>189865</xdr:colOff>
      <xdr:row>98</xdr:row>
      <xdr:rowOff>113849</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710312"/>
          <a:ext cx="1270" cy="1205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117676</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1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113849</xdr:rowOff>
    </xdr:from>
    <xdr:to>
      <xdr:col>55</xdr:col>
      <xdr:colOff>88900</xdr:colOff>
      <xdr:row>98</xdr:row>
      <xdr:rowOff>113849</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15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55039</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485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88,645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108362</xdr:rowOff>
    </xdr:from>
    <xdr:to>
      <xdr:col>55</xdr:col>
      <xdr:colOff>88900</xdr:colOff>
      <xdr:row>91</xdr:row>
      <xdr:rowOff>108362</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71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170542</xdr:rowOff>
    </xdr:from>
    <xdr:to>
      <xdr:col>55</xdr:col>
      <xdr:colOff>0</xdr:colOff>
      <xdr:row>96</xdr:row>
      <xdr:rowOff>73768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286842"/>
          <a:ext cx="838200" cy="24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42142</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501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63715</xdr:rowOff>
    </xdr:from>
    <xdr:to>
      <xdr:col>55</xdr:col>
      <xdr:colOff>50800</xdr:colOff>
      <xdr:row>96</xdr:row>
      <xdr:rowOff>165315</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52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21228</xdr:rowOff>
    </xdr:from>
    <xdr:to>
      <xdr:col>50</xdr:col>
      <xdr:colOff>114300</xdr:colOff>
      <xdr:row>94</xdr:row>
      <xdr:rowOff>170542</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137528"/>
          <a:ext cx="889000" cy="149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45371</xdr:rowOff>
    </xdr:from>
    <xdr:to>
      <xdr:col>50</xdr:col>
      <xdr:colOff>165100</xdr:colOff>
      <xdr:row>96</xdr:row>
      <xdr:rowOff>146971</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0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138098</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59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21228</xdr:rowOff>
    </xdr:from>
    <xdr:to>
      <xdr:col>45</xdr:col>
      <xdr:colOff>177800</xdr:colOff>
      <xdr:row>94</xdr:row>
      <xdr:rowOff>91390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137528"/>
          <a:ext cx="889000" cy="7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59677</xdr:rowOff>
    </xdr:from>
    <xdr:to>
      <xdr:col>46</xdr:col>
      <xdr:colOff>38100</xdr:colOff>
      <xdr:row>96</xdr:row>
      <xdr:rowOff>161277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1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152404</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611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91390</xdr:rowOff>
    </xdr:from>
    <xdr:to>
      <xdr:col>41</xdr:col>
      <xdr:colOff>50800</xdr:colOff>
      <xdr:row>94</xdr:row>
      <xdr:rowOff>143853</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207690"/>
          <a:ext cx="889000" cy="52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73013</xdr:rowOff>
    </xdr:from>
    <xdr:to>
      <xdr:col>41</xdr:col>
      <xdr:colOff>101600</xdr:colOff>
      <xdr:row>97</xdr:row>
      <xdr:rowOff>3163</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3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165740</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624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9709</xdr:rowOff>
    </xdr:from>
    <xdr:to>
      <xdr:col>36</xdr:col>
      <xdr:colOff>165100</xdr:colOff>
      <xdr:row>96</xdr:row>
      <xdr:rowOff>111309</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468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102436</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561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22968</xdr:rowOff>
    </xdr:from>
    <xdr:to>
      <xdr:col>55</xdr:col>
      <xdr:colOff>50800</xdr:colOff>
      <xdr:row>96</xdr:row>
      <xdr:rowOff>124568</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482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45845</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333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119742</xdr:rowOff>
    </xdr:from>
    <xdr:to>
      <xdr:col>50</xdr:col>
      <xdr:colOff>165100</xdr:colOff>
      <xdr:row>95</xdr:row>
      <xdr:rowOff>49892</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23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66419</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011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141878</xdr:rowOff>
    </xdr:from>
    <xdr:to>
      <xdr:col>46</xdr:col>
      <xdr:colOff>38100</xdr:colOff>
      <xdr:row>94</xdr:row>
      <xdr:rowOff>72028</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08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88555</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5861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40590</xdr:rowOff>
    </xdr:from>
    <xdr:to>
      <xdr:col>41</xdr:col>
      <xdr:colOff>101600</xdr:colOff>
      <xdr:row>94</xdr:row>
      <xdr:rowOff>142190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156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158717</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5932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93053</xdr:rowOff>
    </xdr:from>
    <xdr:to>
      <xdr:col>36</xdr:col>
      <xdr:colOff>165100</xdr:colOff>
      <xdr:row>95</xdr:row>
      <xdr:rowOff>23203</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209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39730</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5984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139700</xdr:rowOff>
    </xdr:from>
    <xdr:to>
      <xdr:col>89</xdr:col>
      <xdr:colOff>177800</xdr:colOff>
      <xdr:row>39</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168927</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684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37</xdr:row>
      <xdr:rowOff>54627</xdr:rowOff>
    </xdr:from>
    <xdr:ext cx="46717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78821" y="6398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28</xdr:row>
      <xdr:rowOff>168927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496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118935</xdr:rowOff>
    </xdr:from>
    <xdr:to>
      <xdr:col>85</xdr:col>
      <xdr:colOff>126364</xdr:colOff>
      <xdr:row>38</xdr:row>
      <xdr:rowOff>49879</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262435"/>
          <a:ext cx="1269" cy="1302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53706</xdr:rowOff>
    </xdr:from>
    <xdr:ext cx="469744"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568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49879</xdr:rowOff>
    </xdr:from>
    <xdr:to>
      <xdr:col>86</xdr:col>
      <xdr:colOff>25400</xdr:colOff>
      <xdr:row>38</xdr:row>
      <xdr:rowOff>49879</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564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65612</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037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118935</xdr:rowOff>
    </xdr:from>
    <xdr:to>
      <xdr:col>86</xdr:col>
      <xdr:colOff>25400</xdr:colOff>
      <xdr:row>30</xdr:row>
      <xdr:rowOff>118935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262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49879</xdr:rowOff>
    </xdr:from>
    <xdr:to>
      <xdr:col>85</xdr:col>
      <xdr:colOff>127000</xdr:colOff>
      <xdr:row>38</xdr:row>
      <xdr:rowOff>152654</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564979"/>
          <a:ext cx="838200" cy="102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57104</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0578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34227</xdr:rowOff>
    </xdr:from>
    <xdr:to>
      <xdr:col>85</xdr:col>
      <xdr:colOff>177800</xdr:colOff>
      <xdr:row>36</xdr:row>
      <xdr:rowOff>135827</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206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75406</xdr:rowOff>
    </xdr:from>
    <xdr:to>
      <xdr:col>81</xdr:col>
      <xdr:colOff>50800</xdr:colOff>
      <xdr:row>38</xdr:row>
      <xdr:rowOff>152654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592300" y="6590506"/>
          <a:ext cx="889000" cy="77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40513</xdr:rowOff>
    </xdr:from>
    <xdr:to>
      <xdr:col>81</xdr:col>
      <xdr:colOff>101600</xdr:colOff>
      <xdr:row>36</xdr:row>
      <xdr:rowOff>142113</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212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158640</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5987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170275</xdr:rowOff>
    </xdr:from>
    <xdr:to>
      <xdr:col>76</xdr:col>
      <xdr:colOff>114300</xdr:colOff>
      <xdr:row>38</xdr:row>
      <xdr:rowOff>75406</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5999575"/>
          <a:ext cx="889000" cy="590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53467</xdr:rowOff>
    </xdr:from>
    <xdr:to>
      <xdr:col>76</xdr:col>
      <xdr:colOff>165100</xdr:colOff>
      <xdr:row>36</xdr:row>
      <xdr:rowOff>155067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225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144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000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170275</xdr:rowOff>
    </xdr:from>
    <xdr:to>
      <xdr:col>71</xdr:col>
      <xdr:colOff>177800</xdr:colOff>
      <xdr:row>37</xdr:row>
      <xdr:rowOff>12351</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5999575"/>
          <a:ext cx="889000" cy="356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35465</xdr:rowOff>
    </xdr:from>
    <xdr:to>
      <xdr:col>72</xdr:col>
      <xdr:colOff>38100</xdr:colOff>
      <xdr:row>36</xdr:row>
      <xdr:rowOff>137065</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207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128192</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300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19748</xdr:rowOff>
    </xdr:from>
    <xdr:to>
      <xdr:col>67</xdr:col>
      <xdr:colOff>101600</xdr:colOff>
      <xdr:row>36</xdr:row>
      <xdr:rowOff>121348</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19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137875</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5967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170529</xdr:rowOff>
    </xdr:from>
    <xdr:to>
      <xdr:col>85</xdr:col>
      <xdr:colOff>177800</xdr:colOff>
      <xdr:row>38</xdr:row>
      <xdr:rowOff>100679</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514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85456</xdr:rowOff>
    </xdr:from>
    <xdr:ext cx="469744"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429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101854</xdr:rowOff>
    </xdr:from>
    <xdr:to>
      <xdr:col>81</xdr:col>
      <xdr:colOff>101600</xdr:colOff>
      <xdr:row>39</xdr:row>
      <xdr:rowOff>32004</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616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23131</xdr:rowOff>
    </xdr:from>
    <xdr:ext cx="469744"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46428" y="6709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24606</xdr:rowOff>
    </xdr:from>
    <xdr:to>
      <xdr:col>76</xdr:col>
      <xdr:colOff>165100</xdr:colOff>
      <xdr:row>38</xdr:row>
      <xdr:rowOff>126206</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539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117333</xdr:rowOff>
    </xdr:from>
    <xdr:ext cx="469744"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57428" y="6632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119475</xdr:rowOff>
    </xdr:from>
    <xdr:to>
      <xdr:col>72</xdr:col>
      <xdr:colOff>38100</xdr:colOff>
      <xdr:row>35</xdr:row>
      <xdr:rowOff>49625</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5948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66152</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5724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133001</xdr:rowOff>
    </xdr:from>
    <xdr:to>
      <xdr:col>67</xdr:col>
      <xdr:colOff>101600</xdr:colOff>
      <xdr:row>37</xdr:row>
      <xdr:rowOff>63151</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305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54278</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397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21970</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38299</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a:extLst>
            <a:ext uri="{FF2B5EF4-FFF2-40B4-BE49-F238E27FC236}">
              <a16:creationId xmlns:a16="http://schemas.microsoft.com/office/drawing/2014/main" id="{00000000-0008-0000-0700-00004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152143</xdr:rowOff>
    </xdr:from>
    <xdr:to>
      <xdr:col>85</xdr:col>
      <xdr:colOff>126364</xdr:colOff>
      <xdr:row>58</xdr:row>
      <xdr:rowOff>65503</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6317595" y="8553193"/>
          <a:ext cx="1269" cy="1456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69330</xdr:rowOff>
    </xdr:from>
    <xdr:ext cx="534377" cy="259045"/>
    <xdr:sp macro="" textlink="">
      <xdr:nvSpPr>
        <xdr:cNvPr id="578" name="教育費最小値テキスト">
          <a:extLst>
            <a:ext uri="{FF2B5EF4-FFF2-40B4-BE49-F238E27FC236}">
              <a16:creationId xmlns:a16="http://schemas.microsoft.com/office/drawing/2014/main" id="{00000000-0008-0000-0700-000042020000}"/>
            </a:ext>
          </a:extLst>
        </xdr:cNvPr>
        <xdr:cNvSpPr txBox="1"/>
      </xdr:nvSpPr>
      <xdr:spPr>
        <a:xfrm>
          <a:off x="16370300" y="1001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65503</xdr:rowOff>
    </xdr:from>
    <xdr:to>
      <xdr:col>86</xdr:col>
      <xdr:colOff>25400</xdr:colOff>
      <xdr:row>58</xdr:row>
      <xdr:rowOff>65503</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10009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98820</xdr:rowOff>
    </xdr:from>
    <xdr:ext cx="534377" cy="259045"/>
    <xdr:sp macro="" textlink="">
      <xdr:nvSpPr>
        <xdr:cNvPr id="580" name="教育費最大値テキスト">
          <a:extLst>
            <a:ext uri="{FF2B5EF4-FFF2-40B4-BE49-F238E27FC236}">
              <a16:creationId xmlns:a16="http://schemas.microsoft.com/office/drawing/2014/main" id="{00000000-0008-0000-0700-000044020000}"/>
            </a:ext>
          </a:extLst>
        </xdr:cNvPr>
        <xdr:cNvSpPr txBox="1"/>
      </xdr:nvSpPr>
      <xdr:spPr>
        <a:xfrm>
          <a:off x="16370300" y="8328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70,869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152143</xdr:rowOff>
    </xdr:from>
    <xdr:to>
      <xdr:col>86</xdr:col>
      <xdr:colOff>25400</xdr:colOff>
      <xdr:row>49</xdr:row>
      <xdr:rowOff>152143</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8553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84379</xdr:rowOff>
    </xdr:from>
    <xdr:to>
      <xdr:col>85</xdr:col>
      <xdr:colOff>127000</xdr:colOff>
      <xdr:row>54</xdr:row>
      <xdr:rowOff>156845</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5481300" y="9171229"/>
          <a:ext cx="838200" cy="243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59686</xdr:rowOff>
    </xdr:from>
    <xdr:ext cx="534377" cy="259045"/>
    <xdr:sp macro="" textlink="">
      <xdr:nvSpPr>
        <xdr:cNvPr id="583" name="教育費平均値テキスト">
          <a:extLst>
            <a:ext uri="{FF2B5EF4-FFF2-40B4-BE49-F238E27FC236}">
              <a16:creationId xmlns:a16="http://schemas.microsoft.com/office/drawing/2014/main" id="{00000000-0008-0000-0700-000047020000}"/>
            </a:ext>
          </a:extLst>
        </xdr:cNvPr>
        <xdr:cNvSpPr txBox="1"/>
      </xdr:nvSpPr>
      <xdr:spPr>
        <a:xfrm>
          <a:off x="16370300" y="94894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81259</xdr:rowOff>
    </xdr:from>
    <xdr:to>
      <xdr:col>85</xdr:col>
      <xdr:colOff>177800</xdr:colOff>
      <xdr:row>56</xdr:row>
      <xdr:rowOff>11409</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6268700" y="9511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156845</xdr:rowOff>
    </xdr:from>
    <xdr:to>
      <xdr:col>81</xdr:col>
      <xdr:colOff>50800</xdr:colOff>
      <xdr:row>55</xdr:row>
      <xdr:rowOff>113737</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4592300" y="9415145"/>
          <a:ext cx="889000" cy="128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33546</xdr:rowOff>
    </xdr:from>
    <xdr:to>
      <xdr:col>81</xdr:col>
      <xdr:colOff>101600</xdr:colOff>
      <xdr:row>55</xdr:row>
      <xdr:rowOff>135146</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5430500" y="946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126273</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14111" y="9556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113737</xdr:rowOff>
    </xdr:from>
    <xdr:to>
      <xdr:col>76</xdr:col>
      <xdr:colOff>114300</xdr:colOff>
      <xdr:row>56</xdr:row>
      <xdr:rowOff>34217</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3703300" y="9543487"/>
          <a:ext cx="889000" cy="9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71886</xdr:rowOff>
    </xdr:from>
    <xdr:to>
      <xdr:col>76</xdr:col>
      <xdr:colOff>165100</xdr:colOff>
      <xdr:row>56</xdr:row>
      <xdr:rowOff>2036</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4541500" y="9501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164613</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325111" y="9594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34217</xdr:rowOff>
    </xdr:from>
    <xdr:to>
      <xdr:col>71</xdr:col>
      <xdr:colOff>177800</xdr:colOff>
      <xdr:row>56</xdr:row>
      <xdr:rowOff>50088</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flipV="1">
          <a:off x="12814300" y="9635417"/>
          <a:ext cx="889000" cy="15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155945</xdr:rowOff>
    </xdr:from>
    <xdr:to>
      <xdr:col>72</xdr:col>
      <xdr:colOff>38100</xdr:colOff>
      <xdr:row>55</xdr:row>
      <xdr:rowOff>86095</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3652500" y="9414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102622</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189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34951</xdr:rowOff>
    </xdr:from>
    <xdr:to>
      <xdr:col>67</xdr:col>
      <xdr:colOff>101600</xdr:colOff>
      <xdr:row>55</xdr:row>
      <xdr:rowOff>136551</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2763500" y="9464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153078</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239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33579</xdr:rowOff>
    </xdr:from>
    <xdr:to>
      <xdr:col>85</xdr:col>
      <xdr:colOff>177800</xdr:colOff>
      <xdr:row>53</xdr:row>
      <xdr:rowOff>135179</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6268700" y="9120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56456</xdr:rowOff>
    </xdr:from>
    <xdr:ext cx="534377" cy="259045"/>
    <xdr:sp macro="" textlink="">
      <xdr:nvSpPr>
        <xdr:cNvPr id="602" name="教育費該当値テキスト">
          <a:extLst>
            <a:ext uri="{FF2B5EF4-FFF2-40B4-BE49-F238E27FC236}">
              <a16:creationId xmlns:a16="http://schemas.microsoft.com/office/drawing/2014/main" id="{00000000-0008-0000-0700-00005A020000}"/>
            </a:ext>
          </a:extLst>
        </xdr:cNvPr>
        <xdr:cNvSpPr txBox="1"/>
      </xdr:nvSpPr>
      <xdr:spPr>
        <a:xfrm>
          <a:off x="16370300" y="897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106045</xdr:rowOff>
    </xdr:from>
    <xdr:to>
      <xdr:col>81</xdr:col>
      <xdr:colOff>101600</xdr:colOff>
      <xdr:row>55</xdr:row>
      <xdr:rowOff>36195</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5430500" y="936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52722</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5214111" y="9139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62937</xdr:rowOff>
    </xdr:from>
    <xdr:to>
      <xdr:col>76</xdr:col>
      <xdr:colOff>165100</xdr:colOff>
      <xdr:row>55</xdr:row>
      <xdr:rowOff>164537</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4541500" y="9492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9614</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4325111" y="9267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154867</xdr:rowOff>
    </xdr:from>
    <xdr:to>
      <xdr:col>72</xdr:col>
      <xdr:colOff>38100</xdr:colOff>
      <xdr:row>56</xdr:row>
      <xdr:rowOff>85017</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3652500" y="958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76144</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3436111" y="9677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170738</xdr:rowOff>
    </xdr:from>
    <xdr:to>
      <xdr:col>67</xdr:col>
      <xdr:colOff>101600</xdr:colOff>
      <xdr:row>56</xdr:row>
      <xdr:rowOff>100888</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2763500" y="9600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92015</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547111" y="9693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a:extLst>
            <a:ext uri="{FF2B5EF4-FFF2-40B4-BE49-F238E27FC236}">
              <a16:creationId xmlns:a16="http://schemas.microsoft.com/office/drawing/2014/main" id="{00000000-0008-0000-0700-00007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99809</xdr:rowOff>
    </xdr:from>
    <xdr:to>
      <xdr:col>85</xdr:col>
      <xdr:colOff>126364</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6317595" y="12272759"/>
          <a:ext cx="1269" cy="1316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5" name="災害復旧費最小値テキスト">
          <a:extLst>
            <a:ext uri="{FF2B5EF4-FFF2-40B4-BE49-F238E27FC236}">
              <a16:creationId xmlns:a16="http://schemas.microsoft.com/office/drawing/2014/main" id="{00000000-0008-0000-0700-00007B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46486</xdr:rowOff>
    </xdr:from>
    <xdr:ext cx="534377" cy="259045"/>
    <xdr:sp macro="" textlink="">
      <xdr:nvSpPr>
        <xdr:cNvPr id="637" name="災害復旧費最大値テキスト">
          <a:extLst>
            <a:ext uri="{FF2B5EF4-FFF2-40B4-BE49-F238E27FC236}">
              <a16:creationId xmlns:a16="http://schemas.microsoft.com/office/drawing/2014/main" id="{00000000-0008-0000-0700-00007D020000}"/>
            </a:ext>
          </a:extLst>
        </xdr:cNvPr>
        <xdr:cNvSpPr txBox="1"/>
      </xdr:nvSpPr>
      <xdr:spPr>
        <a:xfrm>
          <a:off x="16370300" y="12047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34,547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99809</xdr:rowOff>
    </xdr:from>
    <xdr:to>
      <xdr:col>86</xdr:col>
      <xdr:colOff>25400</xdr:colOff>
      <xdr:row>71</xdr:row>
      <xdr:rowOff>99809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2272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38391</xdr:rowOff>
    </xdr:from>
    <xdr:to>
      <xdr:col>85</xdr:col>
      <xdr:colOff>127000</xdr:colOff>
      <xdr:row>79</xdr:row>
      <xdr:rowOff>44450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5481300" y="13582941"/>
          <a:ext cx="838200" cy="6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106291</xdr:rowOff>
    </xdr:from>
    <xdr:ext cx="469744" cy="259045"/>
    <xdr:sp macro="" textlink="">
      <xdr:nvSpPr>
        <xdr:cNvPr id="640" name="災害復旧費平均値テキスト">
          <a:extLst>
            <a:ext uri="{FF2B5EF4-FFF2-40B4-BE49-F238E27FC236}">
              <a16:creationId xmlns:a16="http://schemas.microsoft.com/office/drawing/2014/main" id="{00000000-0008-0000-0700-000080020000}"/>
            </a:ext>
          </a:extLst>
        </xdr:cNvPr>
        <xdr:cNvSpPr txBox="1"/>
      </xdr:nvSpPr>
      <xdr:spPr>
        <a:xfrm>
          <a:off x="16370300" y="133079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83414</xdr:rowOff>
    </xdr:from>
    <xdr:to>
      <xdr:col>85</xdr:col>
      <xdr:colOff>177800</xdr:colOff>
      <xdr:row>79</xdr:row>
      <xdr:rowOff>13564</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6268700" y="13456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38391</xdr:rowOff>
    </xdr:from>
    <xdr:to>
      <xdr:col>81</xdr:col>
      <xdr:colOff>50800</xdr:colOff>
      <xdr:row>79</xdr:row>
      <xdr:rowOff>41554</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4592300" y="13582941"/>
          <a:ext cx="889000" cy="3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112561</xdr:rowOff>
    </xdr:from>
    <xdr:to>
      <xdr:col>81</xdr:col>
      <xdr:colOff>101600</xdr:colOff>
      <xdr:row>79</xdr:row>
      <xdr:rowOff>42711</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5430500" y="13485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59238</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46428" y="13260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41554</xdr:rowOff>
    </xdr:from>
    <xdr:to>
      <xdr:col>76</xdr:col>
      <xdr:colOff>114300</xdr:colOff>
      <xdr:row>79</xdr:row>
      <xdr:rowOff>44450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3703300" y="13586104"/>
          <a:ext cx="889000" cy="2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113018</xdr:rowOff>
    </xdr:from>
    <xdr:to>
      <xdr:col>76</xdr:col>
      <xdr:colOff>165100</xdr:colOff>
      <xdr:row>79</xdr:row>
      <xdr:rowOff>43168</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4541500" y="1348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59695</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357428" y="13261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125933</xdr:rowOff>
    </xdr:from>
    <xdr:to>
      <xdr:col>72</xdr:col>
      <xdr:colOff>38100</xdr:colOff>
      <xdr:row>79</xdr:row>
      <xdr:rowOff>56083</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3652500" y="13499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72610</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68428" y="13274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128333</xdr:rowOff>
    </xdr:from>
    <xdr:to>
      <xdr:col>67</xdr:col>
      <xdr:colOff>101600</xdr:colOff>
      <xdr:row>79</xdr:row>
      <xdr:rowOff>58483</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2763500" y="13501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75010</xdr:rowOff>
    </xdr:from>
    <xdr:ext cx="378565"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5017" y="13276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9" name="災害復旧費該当値テキスト">
          <a:extLst>
            <a:ext uri="{FF2B5EF4-FFF2-40B4-BE49-F238E27FC236}">
              <a16:creationId xmlns:a16="http://schemas.microsoft.com/office/drawing/2014/main" id="{00000000-0008-0000-0700-000093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159041</xdr:rowOff>
    </xdr:from>
    <xdr:to>
      <xdr:col>81</xdr:col>
      <xdr:colOff>101600</xdr:colOff>
      <xdr:row>79</xdr:row>
      <xdr:rowOff>89191</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5430500" y="13532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80318</xdr:rowOff>
    </xdr:from>
    <xdr:ext cx="378565"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5292017" y="136248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162204</xdr:rowOff>
    </xdr:from>
    <xdr:to>
      <xdr:col>76</xdr:col>
      <xdr:colOff>165100</xdr:colOff>
      <xdr:row>79</xdr:row>
      <xdr:rowOff>92354</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4541500" y="1353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83481</xdr:rowOff>
    </xdr:from>
    <xdr:ext cx="313932"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4435333" y="136280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82978</xdr:rowOff>
    </xdr:from>
    <xdr:to>
      <xdr:col>85</xdr:col>
      <xdr:colOff>126364</xdr:colOff>
      <xdr:row>98</xdr:row>
      <xdr:rowOff>143387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513478"/>
          <a:ext cx="1269" cy="1432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147214</xdr:rowOff>
    </xdr:from>
    <xdr:ext cx="534377"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6949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143387</xdr:rowOff>
    </xdr:from>
    <xdr:to>
      <xdr:col>86</xdr:col>
      <xdr:colOff>25400</xdr:colOff>
      <xdr:row>98</xdr:row>
      <xdr:rowOff>143387</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6945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29655</xdr:rowOff>
    </xdr:from>
    <xdr:ext cx="534377"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288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65,985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82978</xdr:rowOff>
    </xdr:from>
    <xdr:to>
      <xdr:col>86</xdr:col>
      <xdr:colOff>25400</xdr:colOff>
      <xdr:row>90</xdr:row>
      <xdr:rowOff>82978</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513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151158</xdr:rowOff>
    </xdr:from>
    <xdr:to>
      <xdr:col>85</xdr:col>
      <xdr:colOff>127000</xdr:colOff>
      <xdr:row>94</xdr:row>
      <xdr:rowOff>163474</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5481300" y="16267458"/>
          <a:ext cx="838200" cy="1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124220</xdr:rowOff>
    </xdr:from>
    <xdr:ext cx="534377"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2405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145793</xdr:rowOff>
    </xdr:from>
    <xdr:to>
      <xdr:col>85</xdr:col>
      <xdr:colOff>177800</xdr:colOff>
      <xdr:row>95</xdr:row>
      <xdr:rowOff>75943</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26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149844</xdr:rowOff>
    </xdr:from>
    <xdr:to>
      <xdr:col>81</xdr:col>
      <xdr:colOff>50800</xdr:colOff>
      <xdr:row>94</xdr:row>
      <xdr:rowOff>151158</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4592300" y="16266144"/>
          <a:ext cx="889000" cy="1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144765</xdr:rowOff>
    </xdr:from>
    <xdr:to>
      <xdr:col>81</xdr:col>
      <xdr:colOff>101600</xdr:colOff>
      <xdr:row>95</xdr:row>
      <xdr:rowOff>74915</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261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66042</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353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130414</xdr:rowOff>
    </xdr:from>
    <xdr:to>
      <xdr:col>76</xdr:col>
      <xdr:colOff>114300</xdr:colOff>
      <xdr:row>94</xdr:row>
      <xdr:rowOff>149844</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3703300" y="16246714"/>
          <a:ext cx="889000" cy="19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134020</xdr:rowOff>
    </xdr:from>
    <xdr:to>
      <xdr:col>76</xdr:col>
      <xdr:colOff>165100</xdr:colOff>
      <xdr:row>95</xdr:row>
      <xdr:rowOff>64170</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25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55297</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343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111925</xdr:rowOff>
    </xdr:from>
    <xdr:to>
      <xdr:col>71</xdr:col>
      <xdr:colOff>177800</xdr:colOff>
      <xdr:row>94</xdr:row>
      <xdr:rowOff>130414</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2814300" y="16228225"/>
          <a:ext cx="889000" cy="18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129048</xdr:rowOff>
    </xdr:from>
    <xdr:to>
      <xdr:col>72</xdr:col>
      <xdr:colOff>38100</xdr:colOff>
      <xdr:row>95</xdr:row>
      <xdr:rowOff>59198</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245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50325</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6111" y="16338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65926</xdr:rowOff>
    </xdr:from>
    <xdr:to>
      <xdr:col>67</xdr:col>
      <xdr:colOff>101600</xdr:colOff>
      <xdr:row>94</xdr:row>
      <xdr:rowOff>167526</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182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158653</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7111" y="16274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112674</xdr:rowOff>
    </xdr:from>
    <xdr:to>
      <xdr:col>85</xdr:col>
      <xdr:colOff>177800</xdr:colOff>
      <xdr:row>95</xdr:row>
      <xdr:rowOff>42824</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228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135551</xdr:rowOff>
    </xdr:from>
    <xdr:ext cx="534377"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6080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100358</xdr:rowOff>
    </xdr:from>
    <xdr:to>
      <xdr:col>81</xdr:col>
      <xdr:colOff>101600</xdr:colOff>
      <xdr:row>95</xdr:row>
      <xdr:rowOff>30508</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216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47035</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14111" y="15991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99044</xdr:rowOff>
    </xdr:from>
    <xdr:to>
      <xdr:col>76</xdr:col>
      <xdr:colOff>165100</xdr:colOff>
      <xdr:row>95</xdr:row>
      <xdr:rowOff>29194</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21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45721</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325111" y="15990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79614</xdr:rowOff>
    </xdr:from>
    <xdr:to>
      <xdr:col>72</xdr:col>
      <xdr:colOff>38100</xdr:colOff>
      <xdr:row>95</xdr:row>
      <xdr:rowOff>9764</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195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26291</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36111" y="15971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61125</xdr:rowOff>
    </xdr:from>
    <xdr:to>
      <xdr:col>67</xdr:col>
      <xdr:colOff>101600</xdr:colOff>
      <xdr:row>94</xdr:row>
      <xdr:rowOff>162725</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17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7802</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47111" y="1595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167894</xdr:rowOff>
    </xdr:from>
    <xdr:to>
      <xdr:col>116</xdr:col>
      <xdr:colOff>62864</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5139944"/>
          <a:ext cx="1269" cy="1591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114571</xdr:rowOff>
    </xdr:from>
    <xdr:ext cx="469744" cy="25904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4915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4,176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29</xdr:row>
      <xdr:rowOff>167894</xdr:rowOff>
    </xdr:from>
    <xdr:to>
      <xdr:col>116</xdr:col>
      <xdr:colOff>152400</xdr:colOff>
      <xdr:row>29</xdr:row>
      <xdr:rowOff>167894</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5139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19685</xdr:rowOff>
    </xdr:from>
    <xdr:to>
      <xdr:col>116</xdr:col>
      <xdr:colOff>63500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1323300" y="6706235"/>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76725</xdr:rowOff>
    </xdr:from>
    <xdr:ext cx="378565" cy="25904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42037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53848</xdr:rowOff>
    </xdr:from>
    <xdr:to>
      <xdr:col>116</xdr:col>
      <xdr:colOff>114300</xdr:colOff>
      <xdr:row>38</xdr:row>
      <xdr:rowOff>155448</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2110700" y="656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19685</xdr:rowOff>
    </xdr:from>
    <xdr:to>
      <xdr:col>111</xdr:col>
      <xdr:colOff>177800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flipV="1">
          <a:off x="20434300" y="670623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168910</xdr:rowOff>
    </xdr:from>
    <xdr:to>
      <xdr:col>112</xdr:col>
      <xdr:colOff>38100</xdr:colOff>
      <xdr:row>38</xdr:row>
      <xdr:rowOff>99060</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1272500" y="651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115587</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4017" y="6287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66040</xdr:rowOff>
    </xdr:from>
    <xdr:to>
      <xdr:col>107</xdr:col>
      <xdr:colOff>101600</xdr:colOff>
      <xdr:row>38</xdr:row>
      <xdr:rowOff>167640</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03835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12717</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5017" y="63563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12319</xdr:rowOff>
    </xdr:from>
    <xdr:to>
      <xdr:col>102</xdr:col>
      <xdr:colOff>165100</xdr:colOff>
      <xdr:row>38</xdr:row>
      <xdr:rowOff>113919</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94500" y="6527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130446</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6017" y="63026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50800</xdr:rowOff>
    </xdr:from>
    <xdr:to>
      <xdr:col>98</xdr:col>
      <xdr:colOff>38100</xdr:colOff>
      <xdr:row>37</xdr:row>
      <xdr:rowOff>152400</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605500" y="639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168927</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7017" y="6169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140335</xdr:rowOff>
    </xdr:from>
    <xdr:to>
      <xdr:col>112</xdr:col>
      <xdr:colOff>38100</xdr:colOff>
      <xdr:row>39</xdr:row>
      <xdr:rowOff>70485</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1272500" y="665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61612</xdr:rowOff>
    </xdr:from>
    <xdr:ext cx="313932"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66333" y="674816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a:extLst>
            <a:ext uri="{FF2B5EF4-FFF2-40B4-BE49-F238E27FC236}">
              <a16:creationId xmlns:a16="http://schemas.microsoft.com/office/drawing/2014/main" id="{00000000-0008-0000-0700-00001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a:extLst>
            <a:ext uri="{FF2B5EF4-FFF2-40B4-BE49-F238E27FC236}">
              <a16:creationId xmlns:a16="http://schemas.microsoft.com/office/drawing/2014/main" id="{00000000-0008-0000-0700-00001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a:extLst>
            <a:ext uri="{FF2B5EF4-FFF2-40B4-BE49-F238E27FC236}">
              <a16:creationId xmlns:a16="http://schemas.microsoft.com/office/drawing/2014/main" id="{00000000-0008-0000-0700-00002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a:extLst>
            <a:ext uri="{FF2B5EF4-FFF2-40B4-BE49-F238E27FC236}">
              <a16:creationId xmlns:a16="http://schemas.microsoft.com/office/drawing/2014/main" id="{00000000-0008-0000-0700-00003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民生費は住民一人当たりのコストが類似団体と比較して高い状況が続いている。認定こども園施設型給付費、障がい福祉サービス等給付費、生活保護費などの扶助費が高い水準であることがあげられる。前年度比は一人当たり</a:t>
          </a:r>
          <a:r>
            <a:rPr kumimoji="1" lang="en-US" altLang="ja-JP" sz="1300">
              <a:latin typeface="ＭＳ Ｐゴシック" panose="020B0600070205080204" pitchFamily="50" charset="-128"/>
              <a:ea typeface="ＭＳ Ｐゴシック" panose="020B0600070205080204" pitchFamily="50" charset="-128"/>
            </a:rPr>
            <a:t>4,468</a:t>
          </a:r>
          <a:r>
            <a:rPr kumimoji="1" lang="ja-JP" altLang="en-US" sz="1300">
              <a:latin typeface="ＭＳ Ｐゴシック" panose="020B0600070205080204" pitchFamily="50" charset="-128"/>
              <a:ea typeface="ＭＳ Ｐゴシック" panose="020B0600070205080204" pitchFamily="50" charset="-128"/>
            </a:rPr>
            <a:t>円の減となっており、要因として臨時福祉給付金給付事業、国民健康保険事業特別会計の累積赤字額の解消に伴う繰出金の減がある。</a:t>
          </a:r>
        </a:p>
        <a:p>
          <a:r>
            <a:rPr kumimoji="1" lang="ja-JP" altLang="en-US" sz="1300">
              <a:latin typeface="ＭＳ Ｐゴシック" panose="020B0600070205080204" pitchFamily="50" charset="-128"/>
              <a:ea typeface="ＭＳ Ｐゴシック" panose="020B0600070205080204" pitchFamily="50" charset="-128"/>
            </a:rPr>
            <a:t>　これまで、住民一人当たりのコストが類似団体と比較して高い状況が続いていた土木費は沖縄都市モノレール延長事業や農連市場地区市街地再開発事業（防災街区整備事業）の事業終息などにより、前年度比で一人当たり</a:t>
          </a:r>
          <a:r>
            <a:rPr kumimoji="1" lang="en-US" altLang="ja-JP" sz="1300">
              <a:latin typeface="ＭＳ Ｐゴシック" panose="020B0600070205080204" pitchFamily="50" charset="-128"/>
              <a:ea typeface="ＭＳ Ｐゴシック" panose="020B0600070205080204" pitchFamily="50" charset="-128"/>
            </a:rPr>
            <a:t>12,920</a:t>
          </a:r>
          <a:r>
            <a:rPr kumimoji="1" lang="ja-JP" altLang="en-US" sz="1300">
              <a:latin typeface="ＭＳ Ｐゴシック" panose="020B0600070205080204" pitchFamily="50" charset="-128"/>
              <a:ea typeface="ＭＳ Ｐゴシック" panose="020B0600070205080204" pitchFamily="50" charset="-128"/>
            </a:rPr>
            <a:t>円の減となり、類似団体に近い水準となった。</a:t>
          </a:r>
        </a:p>
        <a:p>
          <a:r>
            <a:rPr kumimoji="1" lang="ja-JP" altLang="en-US" sz="1300">
              <a:latin typeface="ＭＳ Ｐゴシック" panose="020B0600070205080204" pitchFamily="50" charset="-128"/>
              <a:ea typeface="ＭＳ Ｐゴシック" panose="020B0600070205080204" pitchFamily="50" charset="-128"/>
            </a:rPr>
            <a:t>　また、民一人当たりのコストが類似団体と近い水準であった教育費は、校舎の老朽化に伴う建替えや耐震化工事が重なり、前年度比で一人当たり</a:t>
          </a:r>
          <a:r>
            <a:rPr kumimoji="1" lang="en-US" altLang="ja-JP" sz="1300">
              <a:latin typeface="ＭＳ Ｐゴシック" panose="020B0600070205080204" pitchFamily="50" charset="-128"/>
              <a:ea typeface="ＭＳ Ｐゴシック" panose="020B0600070205080204" pitchFamily="50" charset="-128"/>
            </a:rPr>
            <a:t>11,960</a:t>
          </a:r>
          <a:r>
            <a:rPr kumimoji="1" lang="ja-JP" altLang="en-US" sz="1300">
              <a:latin typeface="ＭＳ Ｐゴシック" panose="020B0600070205080204" pitchFamily="50" charset="-128"/>
              <a:ea typeface="ＭＳ Ｐゴシック" panose="020B0600070205080204" pitchFamily="50" charset="-128"/>
            </a:rPr>
            <a:t>円の増となり、類似団体と比較して高い水準となった。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沖縄県那覇市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標準財政規模に対し、実質収支額は前年度比</a:t>
          </a:r>
          <a:r>
            <a:rPr kumimoji="1" lang="en-US" altLang="ja-JP" sz="1300">
              <a:latin typeface="ＭＳ ゴシック" pitchFamily="49" charset="-128"/>
              <a:ea typeface="ＭＳ ゴシック" pitchFamily="49" charset="-128"/>
            </a:rPr>
            <a:t>0.15</a:t>
          </a:r>
          <a:r>
            <a:rPr kumimoji="1" lang="ja-JP" altLang="en-US" sz="1300">
              <a:latin typeface="ＭＳ ゴシック" pitchFamily="49" charset="-128"/>
              <a:ea typeface="ＭＳ ゴシック" pitchFamily="49" charset="-128"/>
            </a:rPr>
            <a:t>％の増となっている。実質収支額微増の要因として、標準財政規模の算定外収入である繰越金と繰入金に係る充当先経費超過額等の一般財源総額への歳入振替がある。地方税の増により標準財政規模は増となったが、引き続き扶助費が増となっており、財政調整基金を取り崩したことにより、財政調整基金残高は前年度比</a:t>
          </a:r>
          <a:r>
            <a:rPr kumimoji="1" lang="en-US" altLang="ja-JP" sz="1300">
              <a:latin typeface="ＭＳ ゴシック" pitchFamily="49" charset="-128"/>
              <a:ea typeface="ＭＳ ゴシック" pitchFamily="49" charset="-128"/>
            </a:rPr>
            <a:t>1.39</a:t>
          </a:r>
          <a:r>
            <a:rPr kumimoji="1" lang="ja-JP" altLang="en-US" sz="1300">
              <a:latin typeface="ＭＳ ゴシック" pitchFamily="49" charset="-128"/>
              <a:ea typeface="ＭＳ ゴシック" pitchFamily="49" charset="-128"/>
            </a:rPr>
            <a:t>％減となっている。市税等収入拡充のため、未収金対策を引き続き実施、収納率向上と市税収入の増に努めるとともに、適正な受益者負担などの安定的な歳入確保にも取り組む。</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沖縄県那覇市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一般会計、水道事業会計、下水道事業会計における黒字額がほとんどを占めている。ほとんどの会計で前年度の黒字額を上回っている。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前年度に引き続き、すべての会計で黒字となっているが、国民健康保険事業特別会計については、赤字補填のため一般会計より政策的繰出</a:t>
          </a:r>
          <a:r>
            <a:rPr kumimoji="1" lang="en-US" altLang="ja-JP" sz="1400">
              <a:latin typeface="ＭＳ ゴシック" pitchFamily="49" charset="-128"/>
              <a:ea typeface="ＭＳ ゴシック" pitchFamily="49" charset="-128"/>
            </a:rPr>
            <a:t>8</a:t>
          </a:r>
          <a:r>
            <a:rPr kumimoji="1" lang="ja-JP" altLang="en-US" sz="1400">
              <a:latin typeface="ＭＳ ゴシック" pitchFamily="49" charset="-128"/>
              <a:ea typeface="ＭＳ ゴシック" pitchFamily="49" charset="-128"/>
            </a:rPr>
            <a:t>億円を支出し赤字解消としている。事業の性質上、今後も政策的繰出が見込まれることから、支出抑制および財源確保となるような積極的取組を図り、健全安定化を目指す。</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7027;&#35207;&#24066;&#12305;&#12304;&#36001;&#25919;&#29366;&#27841;&#36039;&#26009;&#38598;&#12305;_472018_&#37027;&#35207;&#24066;_2018(2&#22238;&#30446;)%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H26</v>
          </cell>
          <cell r="BX50" t="str">
            <v>H27</v>
          </cell>
          <cell r="CF50" t="str">
            <v>H28</v>
          </cell>
          <cell r="CN50" t="str">
            <v>H29</v>
          </cell>
          <cell r="CV50" t="str">
            <v>H30</v>
          </cell>
        </row>
        <row r="51">
          <cell r="AN51" t="str">
            <v>当該団体値</v>
          </cell>
          <cell r="CF51">
            <v>81.8</v>
          </cell>
          <cell r="CN51">
            <v>77.5</v>
          </cell>
        </row>
        <row r="53">
          <cell r="CF53">
            <v>41.4</v>
          </cell>
          <cell r="CN53">
            <v>41.4</v>
          </cell>
        </row>
        <row r="55">
          <cell r="AN55" t="str">
            <v>類似団体内平均値</v>
          </cell>
          <cell r="CF55">
            <v>38.9</v>
          </cell>
          <cell r="CN55">
            <v>37.6</v>
          </cell>
        </row>
        <row r="57">
          <cell r="CF57">
            <v>59.3</v>
          </cell>
          <cell r="CN57">
            <v>60</v>
          </cell>
        </row>
        <row r="72">
          <cell r="BP72" t="str">
            <v>H26</v>
          </cell>
          <cell r="BX72" t="str">
            <v>H27</v>
          </cell>
          <cell r="CF72" t="str">
            <v>H28</v>
          </cell>
          <cell r="CN72" t="str">
            <v>H29</v>
          </cell>
          <cell r="CV72" t="str">
            <v>H30</v>
          </cell>
        </row>
        <row r="73">
          <cell r="AN73" t="str">
            <v>当該団体値</v>
          </cell>
          <cell r="BP73">
            <v>100.1</v>
          </cell>
          <cell r="BX73">
            <v>93.7</v>
          </cell>
          <cell r="CF73">
            <v>81.8</v>
          </cell>
          <cell r="CN73">
            <v>77.5</v>
          </cell>
          <cell r="CV73">
            <v>74.2</v>
          </cell>
        </row>
        <row r="75">
          <cell r="BP75">
            <v>13.8</v>
          </cell>
          <cell r="BX75">
            <v>13.2</v>
          </cell>
          <cell r="CF75">
            <v>12.8</v>
          </cell>
          <cell r="CN75">
            <v>12.2</v>
          </cell>
          <cell r="CV75">
            <v>11.5</v>
          </cell>
        </row>
        <row r="77">
          <cell r="AN77" t="str">
            <v>類似団体内平均値</v>
          </cell>
          <cell r="BP77">
            <v>47</v>
          </cell>
          <cell r="BX77">
            <v>41.4</v>
          </cell>
          <cell r="CF77">
            <v>38.9</v>
          </cell>
          <cell r="CN77">
            <v>37.6</v>
          </cell>
          <cell r="CV77">
            <v>34</v>
          </cell>
        </row>
        <row r="79">
          <cell r="BP79">
            <v>7.3</v>
          </cell>
          <cell r="BX79">
            <v>6.7</v>
          </cell>
          <cell r="CF79">
            <v>6.4</v>
          </cell>
          <cell r="CN79">
            <v>6.1</v>
          </cell>
          <cell r="CV79">
            <v>5.9</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9"/>
  <sheetViews>
    <sheetView showGridLines="0"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644" t="s">
        <v>80</v>
      </c>
      <c r="C1" s="644"/>
      <c r="D1" s="644"/>
      <c r="E1" s="644"/>
      <c r="F1" s="644"/>
      <c r="G1" s="644"/>
      <c r="H1" s="644"/>
      <c r="I1" s="644"/>
      <c r="J1" s="644"/>
      <c r="K1" s="644"/>
      <c r="L1" s="644"/>
      <c r="M1" s="644"/>
      <c r="N1" s="644"/>
      <c r="O1" s="644"/>
      <c r="P1" s="644"/>
      <c r="Q1" s="644"/>
      <c r="R1" s="644"/>
      <c r="S1" s="644"/>
      <c r="T1" s="644"/>
      <c r="U1" s="644"/>
      <c r="V1" s="644"/>
      <c r="W1" s="644"/>
      <c r="X1" s="644"/>
      <c r="Y1" s="644"/>
      <c r="Z1" s="644"/>
      <c r="AA1" s="644"/>
      <c r="AB1" s="644"/>
      <c r="AC1" s="644"/>
      <c r="AD1" s="644"/>
      <c r="AE1" s="644"/>
      <c r="AF1" s="644"/>
      <c r="AG1" s="644"/>
      <c r="AH1" s="644"/>
      <c r="AI1" s="644"/>
      <c r="AJ1" s="644"/>
      <c r="AK1" s="644"/>
      <c r="AL1" s="644"/>
      <c r="AM1" s="644"/>
      <c r="AN1" s="644"/>
      <c r="AO1" s="644"/>
      <c r="AP1" s="644"/>
      <c r="AQ1" s="644"/>
      <c r="AR1" s="644"/>
      <c r="AS1" s="644"/>
      <c r="AT1" s="644"/>
      <c r="AU1" s="644"/>
      <c r="AV1" s="644"/>
      <c r="AW1" s="644"/>
      <c r="AX1" s="644"/>
      <c r="AY1" s="644"/>
      <c r="AZ1" s="644"/>
      <c r="BA1" s="644"/>
      <c r="BB1" s="644"/>
      <c r="BC1" s="644"/>
      <c r="BD1" s="644"/>
      <c r="BE1" s="644"/>
      <c r="BF1" s="644"/>
      <c r="BG1" s="644"/>
      <c r="BH1" s="644"/>
      <c r="BI1" s="644"/>
      <c r="BJ1" s="644"/>
      <c r="BK1" s="644"/>
      <c r="BL1" s="644"/>
      <c r="BM1" s="644"/>
      <c r="BN1" s="644"/>
      <c r="BO1" s="644"/>
      <c r="BP1" s="644"/>
      <c r="BQ1" s="644"/>
      <c r="BR1" s="644"/>
      <c r="BS1" s="644"/>
      <c r="BT1" s="644"/>
      <c r="BU1" s="644"/>
      <c r="BV1" s="644"/>
      <c r="BW1" s="644"/>
      <c r="BX1" s="644"/>
      <c r="BY1" s="644"/>
      <c r="BZ1" s="644"/>
      <c r="CA1" s="644"/>
      <c r="CB1" s="644"/>
      <c r="CC1" s="644"/>
      <c r="CD1" s="644"/>
      <c r="CE1" s="644"/>
      <c r="CF1" s="644"/>
      <c r="CG1" s="644"/>
      <c r="CH1" s="644"/>
      <c r="CI1" s="644"/>
      <c r="CJ1" s="644"/>
      <c r="CK1" s="644"/>
      <c r="CL1" s="644"/>
      <c r="CM1" s="644"/>
      <c r="CN1" s="644"/>
      <c r="CO1" s="644"/>
      <c r="CP1" s="644"/>
      <c r="CQ1" s="644"/>
      <c r="CR1" s="644"/>
      <c r="CS1" s="644"/>
      <c r="CT1" s="644"/>
      <c r="CU1" s="644"/>
      <c r="CV1" s="644"/>
      <c r="CW1" s="644"/>
      <c r="CX1" s="644"/>
      <c r="CY1" s="644"/>
      <c r="CZ1" s="644"/>
      <c r="DA1" s="644"/>
      <c r="DB1" s="644"/>
      <c r="DC1" s="644"/>
      <c r="DD1" s="644"/>
      <c r="DE1" s="644"/>
      <c r="DF1" s="644"/>
      <c r="DG1" s="644"/>
      <c r="DH1" s="644"/>
      <c r="DI1" s="644"/>
      <c r="DJ1" s="186"/>
      <c r="DK1" s="186"/>
      <c r="DL1" s="186"/>
      <c r="DM1" s="186"/>
      <c r="DN1" s="186"/>
      <c r="DO1" s="186"/>
    </row>
    <row r="2" spans="1:119" ht="24.75" thickBot="1" x14ac:dyDescent="0.2">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645" t="s">
        <v>82</v>
      </c>
      <c r="C3" s="646"/>
      <c r="D3" s="646"/>
      <c r="E3" s="647"/>
      <c r="F3" s="647"/>
      <c r="G3" s="647"/>
      <c r="H3" s="647"/>
      <c r="I3" s="647"/>
      <c r="J3" s="647"/>
      <c r="K3" s="647"/>
      <c r="L3" s="647" t="s">
        <v>83</v>
      </c>
      <c r="M3" s="647"/>
      <c r="N3" s="647"/>
      <c r="O3" s="647"/>
      <c r="P3" s="647"/>
      <c r="Q3" s="647"/>
      <c r="R3" s="650"/>
      <c r="S3" s="650"/>
      <c r="T3" s="650"/>
      <c r="U3" s="650"/>
      <c r="V3" s="651"/>
      <c r="W3" s="544" t="s">
        <v>84</v>
      </c>
      <c r="X3" s="545"/>
      <c r="Y3" s="545"/>
      <c r="Z3" s="545"/>
      <c r="AA3" s="545"/>
      <c r="AB3" s="646"/>
      <c r="AC3" s="650" t="s">
        <v>85</v>
      </c>
      <c r="AD3" s="545"/>
      <c r="AE3" s="545"/>
      <c r="AF3" s="545"/>
      <c r="AG3" s="545"/>
      <c r="AH3" s="545"/>
      <c r="AI3" s="545"/>
      <c r="AJ3" s="545"/>
      <c r="AK3" s="545"/>
      <c r="AL3" s="612"/>
      <c r="AM3" s="544" t="s">
        <v>86</v>
      </c>
      <c r="AN3" s="545"/>
      <c r="AO3" s="545"/>
      <c r="AP3" s="545"/>
      <c r="AQ3" s="545"/>
      <c r="AR3" s="545"/>
      <c r="AS3" s="545"/>
      <c r="AT3" s="545"/>
      <c r="AU3" s="545"/>
      <c r="AV3" s="545"/>
      <c r="AW3" s="545"/>
      <c r="AX3" s="612"/>
      <c r="AY3" s="604" t="s">
        <v>1</v>
      </c>
      <c r="AZ3" s="605"/>
      <c r="BA3" s="605"/>
      <c r="BB3" s="605"/>
      <c r="BC3" s="605"/>
      <c r="BD3" s="605"/>
      <c r="BE3" s="605"/>
      <c r="BF3" s="605"/>
      <c r="BG3" s="605"/>
      <c r="BH3" s="605"/>
      <c r="BI3" s="605"/>
      <c r="BJ3" s="605"/>
      <c r="BK3" s="605"/>
      <c r="BL3" s="605"/>
      <c r="BM3" s="654"/>
      <c r="BN3" s="544" t="s">
        <v>87</v>
      </c>
      <c r="BO3" s="545"/>
      <c r="BP3" s="545"/>
      <c r="BQ3" s="545"/>
      <c r="BR3" s="545"/>
      <c r="BS3" s="545"/>
      <c r="BT3" s="545"/>
      <c r="BU3" s="612"/>
      <c r="BV3" s="544" t="s">
        <v>88</v>
      </c>
      <c r="BW3" s="545"/>
      <c r="BX3" s="545"/>
      <c r="BY3" s="545"/>
      <c r="BZ3" s="545"/>
      <c r="CA3" s="545"/>
      <c r="CB3" s="545"/>
      <c r="CC3" s="612"/>
      <c r="CD3" s="604" t="s">
        <v>1</v>
      </c>
      <c r="CE3" s="605"/>
      <c r="CF3" s="605"/>
      <c r="CG3" s="605"/>
      <c r="CH3" s="605"/>
      <c r="CI3" s="605"/>
      <c r="CJ3" s="605"/>
      <c r="CK3" s="605"/>
      <c r="CL3" s="605"/>
      <c r="CM3" s="605"/>
      <c r="CN3" s="605"/>
      <c r="CO3" s="605"/>
      <c r="CP3" s="605"/>
      <c r="CQ3" s="605"/>
      <c r="CR3" s="605"/>
      <c r="CS3" s="654"/>
      <c r="CT3" s="544" t="s">
        <v>89</v>
      </c>
      <c r="CU3" s="545"/>
      <c r="CV3" s="545"/>
      <c r="CW3" s="545"/>
      <c r="CX3" s="545"/>
      <c r="CY3" s="545"/>
      <c r="CZ3" s="545"/>
      <c r="DA3" s="612"/>
      <c r="DB3" s="544" t="s">
        <v>90</v>
      </c>
      <c r="DC3" s="545"/>
      <c r="DD3" s="545"/>
      <c r="DE3" s="545"/>
      <c r="DF3" s="545"/>
      <c r="DG3" s="545"/>
      <c r="DH3" s="545"/>
      <c r="DI3" s="612"/>
      <c r="DJ3" s="185"/>
      <c r="DK3" s="185"/>
      <c r="DL3" s="185"/>
      <c r="DM3" s="185"/>
      <c r="DN3" s="185"/>
      <c r="DO3" s="185"/>
    </row>
    <row r="4" spans="1:119" ht="18.75" customHeight="1" x14ac:dyDescent="0.15">
      <c r="A4" s="186"/>
      <c r="B4" s="620"/>
      <c r="C4" s="621"/>
      <c r="D4" s="621"/>
      <c r="E4" s="622"/>
      <c r="F4" s="622"/>
      <c r="G4" s="622"/>
      <c r="H4" s="622"/>
      <c r="I4" s="622"/>
      <c r="J4" s="622"/>
      <c r="K4" s="622"/>
      <c r="L4" s="622"/>
      <c r="M4" s="622"/>
      <c r="N4" s="622"/>
      <c r="O4" s="622"/>
      <c r="P4" s="622"/>
      <c r="Q4" s="622"/>
      <c r="R4" s="626"/>
      <c r="S4" s="626"/>
      <c r="T4" s="626"/>
      <c r="U4" s="626"/>
      <c r="V4" s="627"/>
      <c r="W4" s="613"/>
      <c r="X4" s="427"/>
      <c r="Y4" s="427"/>
      <c r="Z4" s="427"/>
      <c r="AA4" s="427"/>
      <c r="AB4" s="621"/>
      <c r="AC4" s="626"/>
      <c r="AD4" s="427"/>
      <c r="AE4" s="427"/>
      <c r="AF4" s="427"/>
      <c r="AG4" s="427"/>
      <c r="AH4" s="427"/>
      <c r="AI4" s="427"/>
      <c r="AJ4" s="427"/>
      <c r="AK4" s="427"/>
      <c r="AL4" s="614"/>
      <c r="AM4" s="571"/>
      <c r="AN4" s="481"/>
      <c r="AO4" s="481"/>
      <c r="AP4" s="481"/>
      <c r="AQ4" s="481"/>
      <c r="AR4" s="481"/>
      <c r="AS4" s="481"/>
      <c r="AT4" s="481"/>
      <c r="AU4" s="481"/>
      <c r="AV4" s="481"/>
      <c r="AW4" s="481"/>
      <c r="AX4" s="653"/>
      <c r="AY4" s="457" t="s">
        <v>91</v>
      </c>
      <c r="AZ4" s="458"/>
      <c r="BA4" s="458"/>
      <c r="BB4" s="458"/>
      <c r="BC4" s="458"/>
      <c r="BD4" s="458"/>
      <c r="BE4" s="458"/>
      <c r="BF4" s="458"/>
      <c r="BG4" s="458"/>
      <c r="BH4" s="458"/>
      <c r="BI4" s="458"/>
      <c r="BJ4" s="458"/>
      <c r="BK4" s="458"/>
      <c r="BL4" s="458"/>
      <c r="BM4" s="459"/>
      <c r="BN4" s="460">
        <v>149078843</v>
      </c>
      <c r="BO4" s="461"/>
      <c r="BP4" s="461"/>
      <c r="BQ4" s="461"/>
      <c r="BR4" s="461"/>
      <c r="BS4" s="461"/>
      <c r="BT4" s="461"/>
      <c r="BU4" s="462"/>
      <c r="BV4" s="460">
        <v>150786328</v>
      </c>
      <c r="BW4" s="461"/>
      <c r="BX4" s="461"/>
      <c r="BY4" s="461"/>
      <c r="BZ4" s="461"/>
      <c r="CA4" s="461"/>
      <c r="CB4" s="461"/>
      <c r="CC4" s="462"/>
      <c r="CD4" s="638" t="s">
        <v>92</v>
      </c>
      <c r="CE4" s="639"/>
      <c r="CF4" s="639"/>
      <c r="CG4" s="639"/>
      <c r="CH4" s="639"/>
      <c r="CI4" s="639"/>
      <c r="CJ4" s="639"/>
      <c r="CK4" s="639"/>
      <c r="CL4" s="639"/>
      <c r="CM4" s="639"/>
      <c r="CN4" s="639"/>
      <c r="CO4" s="639"/>
      <c r="CP4" s="639"/>
      <c r="CQ4" s="639"/>
      <c r="CR4" s="639"/>
      <c r="CS4" s="640"/>
      <c r="CT4" s="641">
        <v>6.5</v>
      </c>
      <c r="CU4" s="642"/>
      <c r="CV4" s="642"/>
      <c r="CW4" s="642"/>
      <c r="CX4" s="642"/>
      <c r="CY4" s="642"/>
      <c r="CZ4" s="642"/>
      <c r="DA4" s="643"/>
      <c r="DB4" s="641">
        <v>6.3</v>
      </c>
      <c r="DC4" s="642"/>
      <c r="DD4" s="642"/>
      <c r="DE4" s="642"/>
      <c r="DF4" s="642"/>
      <c r="DG4" s="642"/>
      <c r="DH4" s="642"/>
      <c r="DI4" s="643"/>
      <c r="DJ4" s="185"/>
      <c r="DK4" s="185"/>
      <c r="DL4" s="185"/>
      <c r="DM4" s="185"/>
      <c r="DN4" s="185"/>
      <c r="DO4" s="185"/>
    </row>
    <row r="5" spans="1:119" ht="18.75" customHeight="1" x14ac:dyDescent="0.15">
      <c r="A5" s="186"/>
      <c r="B5" s="648"/>
      <c r="C5" s="482"/>
      <c r="D5" s="482"/>
      <c r="E5" s="649"/>
      <c r="F5" s="649"/>
      <c r="G5" s="649"/>
      <c r="H5" s="649"/>
      <c r="I5" s="649"/>
      <c r="J5" s="649"/>
      <c r="K5" s="649"/>
      <c r="L5" s="649"/>
      <c r="M5" s="649"/>
      <c r="N5" s="649"/>
      <c r="O5" s="649"/>
      <c r="P5" s="649"/>
      <c r="Q5" s="649"/>
      <c r="R5" s="480"/>
      <c r="S5" s="480"/>
      <c r="T5" s="480"/>
      <c r="U5" s="480"/>
      <c r="V5" s="652"/>
      <c r="W5" s="571"/>
      <c r="X5" s="481"/>
      <c r="Y5" s="481"/>
      <c r="Z5" s="481"/>
      <c r="AA5" s="481"/>
      <c r="AB5" s="482"/>
      <c r="AC5" s="480"/>
      <c r="AD5" s="481"/>
      <c r="AE5" s="481"/>
      <c r="AF5" s="481"/>
      <c r="AG5" s="481"/>
      <c r="AH5" s="481"/>
      <c r="AI5" s="481"/>
      <c r="AJ5" s="481"/>
      <c r="AK5" s="481"/>
      <c r="AL5" s="653"/>
      <c r="AM5" s="534" t="s">
        <v>93</v>
      </c>
      <c r="AN5" s="439"/>
      <c r="AO5" s="439"/>
      <c r="AP5" s="439"/>
      <c r="AQ5" s="439"/>
      <c r="AR5" s="439"/>
      <c r="AS5" s="439"/>
      <c r="AT5" s="440"/>
      <c r="AU5" s="522" t="s">
        <v>94</v>
      </c>
      <c r="AV5" s="523"/>
      <c r="AW5" s="523"/>
      <c r="AX5" s="523"/>
      <c r="AY5" s="445" t="s">
        <v>95</v>
      </c>
      <c r="AZ5" s="446"/>
      <c r="BA5" s="446"/>
      <c r="BB5" s="446"/>
      <c r="BC5" s="446"/>
      <c r="BD5" s="446"/>
      <c r="BE5" s="446"/>
      <c r="BF5" s="446"/>
      <c r="BG5" s="446"/>
      <c r="BH5" s="446"/>
      <c r="BI5" s="446"/>
      <c r="BJ5" s="446"/>
      <c r="BK5" s="446"/>
      <c r="BL5" s="446"/>
      <c r="BM5" s="447"/>
      <c r="BN5" s="465">
        <v>143080974</v>
      </c>
      <c r="BO5" s="466"/>
      <c r="BP5" s="466"/>
      <c r="BQ5" s="466"/>
      <c r="BR5" s="466"/>
      <c r="BS5" s="466"/>
      <c r="BT5" s="466"/>
      <c r="BU5" s="467"/>
      <c r="BV5" s="465">
        <v>145193798</v>
      </c>
      <c r="BW5" s="466"/>
      <c r="BX5" s="466"/>
      <c r="BY5" s="466"/>
      <c r="BZ5" s="466"/>
      <c r="CA5" s="466"/>
      <c r="CB5" s="466"/>
      <c r="CC5" s="467"/>
      <c r="CD5" s="474" t="s">
        <v>96</v>
      </c>
      <c r="CE5" s="475"/>
      <c r="CF5" s="475"/>
      <c r="CG5" s="475"/>
      <c r="CH5" s="475"/>
      <c r="CI5" s="475"/>
      <c r="CJ5" s="475"/>
      <c r="CK5" s="475"/>
      <c r="CL5" s="475"/>
      <c r="CM5" s="475"/>
      <c r="CN5" s="475"/>
      <c r="CO5" s="475"/>
      <c r="CP5" s="475"/>
      <c r="CQ5" s="475"/>
      <c r="CR5" s="475"/>
      <c r="CS5" s="476"/>
      <c r="CT5" s="435">
        <v>92.5</v>
      </c>
      <c r="CU5" s="436"/>
      <c r="CV5" s="436"/>
      <c r="CW5" s="436"/>
      <c r="CX5" s="436"/>
      <c r="CY5" s="436"/>
      <c r="CZ5" s="436"/>
      <c r="DA5" s="437"/>
      <c r="DB5" s="435">
        <v>88.9</v>
      </c>
      <c r="DC5" s="436"/>
      <c r="DD5" s="436"/>
      <c r="DE5" s="436"/>
      <c r="DF5" s="436"/>
      <c r="DG5" s="436"/>
      <c r="DH5" s="436"/>
      <c r="DI5" s="437"/>
      <c r="DJ5" s="185"/>
      <c r="DK5" s="185"/>
      <c r="DL5" s="185"/>
      <c r="DM5" s="185"/>
      <c r="DN5" s="185"/>
      <c r="DO5" s="185"/>
    </row>
    <row r="6" spans="1:119" ht="18.75" customHeight="1" x14ac:dyDescent="0.15">
      <c r="A6" s="186"/>
      <c r="B6" s="618" t="s">
        <v>97</v>
      </c>
      <c r="C6" s="479"/>
      <c r="D6" s="479"/>
      <c r="E6" s="619"/>
      <c r="F6" s="619"/>
      <c r="G6" s="619"/>
      <c r="H6" s="619"/>
      <c r="I6" s="619"/>
      <c r="J6" s="619"/>
      <c r="K6" s="619"/>
      <c r="L6" s="619" t="s">
        <v>98</v>
      </c>
      <c r="M6" s="619"/>
      <c r="N6" s="619"/>
      <c r="O6" s="619"/>
      <c r="P6" s="619"/>
      <c r="Q6" s="619"/>
      <c r="R6" s="503"/>
      <c r="S6" s="503"/>
      <c r="T6" s="503"/>
      <c r="U6" s="503"/>
      <c r="V6" s="625"/>
      <c r="W6" s="556" t="s">
        <v>99</v>
      </c>
      <c r="X6" s="478"/>
      <c r="Y6" s="478"/>
      <c r="Z6" s="478"/>
      <c r="AA6" s="478"/>
      <c r="AB6" s="479"/>
      <c r="AC6" s="630" t="s">
        <v>100</v>
      </c>
      <c r="AD6" s="631"/>
      <c r="AE6" s="631"/>
      <c r="AF6" s="631"/>
      <c r="AG6" s="631"/>
      <c r="AH6" s="631"/>
      <c r="AI6" s="631"/>
      <c r="AJ6" s="631"/>
      <c r="AK6" s="631"/>
      <c r="AL6" s="632"/>
      <c r="AM6" s="534" t="s">
        <v>101</v>
      </c>
      <c r="AN6" s="439"/>
      <c r="AO6" s="439"/>
      <c r="AP6" s="439"/>
      <c r="AQ6" s="439"/>
      <c r="AR6" s="439"/>
      <c r="AS6" s="439"/>
      <c r="AT6" s="440"/>
      <c r="AU6" s="522" t="s">
        <v>94</v>
      </c>
      <c r="AV6" s="523"/>
      <c r="AW6" s="523"/>
      <c r="AX6" s="523"/>
      <c r="AY6" s="445" t="s">
        <v>102</v>
      </c>
      <c r="AZ6" s="446"/>
      <c r="BA6" s="446"/>
      <c r="BB6" s="446"/>
      <c r="BC6" s="446"/>
      <c r="BD6" s="446"/>
      <c r="BE6" s="446"/>
      <c r="BF6" s="446"/>
      <c r="BG6" s="446"/>
      <c r="BH6" s="446"/>
      <c r="BI6" s="446"/>
      <c r="BJ6" s="446"/>
      <c r="BK6" s="446"/>
      <c r="BL6" s="446"/>
      <c r="BM6" s="447"/>
      <c r="BN6" s="465">
        <v>5997869</v>
      </c>
      <c r="BO6" s="466"/>
      <c r="BP6" s="466"/>
      <c r="BQ6" s="466"/>
      <c r="BR6" s="466"/>
      <c r="BS6" s="466"/>
      <c r="BT6" s="466"/>
      <c r="BU6" s="467"/>
      <c r="BV6" s="465">
        <v>5592530</v>
      </c>
      <c r="BW6" s="466"/>
      <c r="BX6" s="466"/>
      <c r="BY6" s="466"/>
      <c r="BZ6" s="466"/>
      <c r="CA6" s="466"/>
      <c r="CB6" s="466"/>
      <c r="CC6" s="467"/>
      <c r="CD6" s="474" t="s">
        <v>103</v>
      </c>
      <c r="CE6" s="475"/>
      <c r="CF6" s="475"/>
      <c r="CG6" s="475"/>
      <c r="CH6" s="475"/>
      <c r="CI6" s="475"/>
      <c r="CJ6" s="475"/>
      <c r="CK6" s="475"/>
      <c r="CL6" s="475"/>
      <c r="CM6" s="475"/>
      <c r="CN6" s="475"/>
      <c r="CO6" s="475"/>
      <c r="CP6" s="475"/>
      <c r="CQ6" s="475"/>
      <c r="CR6" s="475"/>
      <c r="CS6" s="476"/>
      <c r="CT6" s="615">
        <v>98.7</v>
      </c>
      <c r="CU6" s="616"/>
      <c r="CV6" s="616"/>
      <c r="CW6" s="616"/>
      <c r="CX6" s="616"/>
      <c r="CY6" s="616"/>
      <c r="CZ6" s="616"/>
      <c r="DA6" s="617"/>
      <c r="DB6" s="615">
        <v>95.1</v>
      </c>
      <c r="DC6" s="616"/>
      <c r="DD6" s="616"/>
      <c r="DE6" s="616"/>
      <c r="DF6" s="616"/>
      <c r="DG6" s="616"/>
      <c r="DH6" s="616"/>
      <c r="DI6" s="617"/>
      <c r="DJ6" s="185"/>
      <c r="DK6" s="185"/>
      <c r="DL6" s="185"/>
      <c r="DM6" s="185"/>
      <c r="DN6" s="185"/>
      <c r="DO6" s="185"/>
    </row>
    <row r="7" spans="1:119" ht="18.75" customHeight="1" x14ac:dyDescent="0.15">
      <c r="A7" s="186"/>
      <c r="B7" s="620"/>
      <c r="C7" s="621"/>
      <c r="D7" s="621"/>
      <c r="E7" s="622"/>
      <c r="F7" s="622"/>
      <c r="G7" s="622"/>
      <c r="H7" s="622"/>
      <c r="I7" s="622"/>
      <c r="J7" s="622"/>
      <c r="K7" s="622"/>
      <c r="L7" s="622"/>
      <c r="M7" s="622"/>
      <c r="N7" s="622"/>
      <c r="O7" s="622"/>
      <c r="P7" s="622"/>
      <c r="Q7" s="622"/>
      <c r="R7" s="626"/>
      <c r="S7" s="626"/>
      <c r="T7" s="626"/>
      <c r="U7" s="626"/>
      <c r="V7" s="627"/>
      <c r="W7" s="613"/>
      <c r="X7" s="427"/>
      <c r="Y7" s="427"/>
      <c r="Z7" s="427"/>
      <c r="AA7" s="427"/>
      <c r="AB7" s="621"/>
      <c r="AC7" s="633"/>
      <c r="AD7" s="428"/>
      <c r="AE7" s="428"/>
      <c r="AF7" s="428"/>
      <c r="AG7" s="428"/>
      <c r="AH7" s="428"/>
      <c r="AI7" s="428"/>
      <c r="AJ7" s="428"/>
      <c r="AK7" s="428"/>
      <c r="AL7" s="634"/>
      <c r="AM7" s="534" t="s">
        <v>104</v>
      </c>
      <c r="AN7" s="439"/>
      <c r="AO7" s="439"/>
      <c r="AP7" s="439"/>
      <c r="AQ7" s="439"/>
      <c r="AR7" s="439"/>
      <c r="AS7" s="439"/>
      <c r="AT7" s="440"/>
      <c r="AU7" s="522" t="s">
        <v>105</v>
      </c>
      <c r="AV7" s="523"/>
      <c r="AW7" s="523"/>
      <c r="AX7" s="523"/>
      <c r="AY7" s="445" t="s">
        <v>106</v>
      </c>
      <c r="AZ7" s="446"/>
      <c r="BA7" s="446"/>
      <c r="BB7" s="446"/>
      <c r="BC7" s="446"/>
      <c r="BD7" s="446"/>
      <c r="BE7" s="446"/>
      <c r="BF7" s="446"/>
      <c r="BG7" s="446"/>
      <c r="BH7" s="446"/>
      <c r="BI7" s="446"/>
      <c r="BJ7" s="446"/>
      <c r="BK7" s="446"/>
      <c r="BL7" s="446"/>
      <c r="BM7" s="447"/>
      <c r="BN7" s="465">
        <v>1533317</v>
      </c>
      <c r="BO7" s="466"/>
      <c r="BP7" s="466"/>
      <c r="BQ7" s="466"/>
      <c r="BR7" s="466"/>
      <c r="BS7" s="466"/>
      <c r="BT7" s="466"/>
      <c r="BU7" s="467"/>
      <c r="BV7" s="465">
        <v>1261680</v>
      </c>
      <c r="BW7" s="466"/>
      <c r="BX7" s="466"/>
      <c r="BY7" s="466"/>
      <c r="BZ7" s="466"/>
      <c r="CA7" s="466"/>
      <c r="CB7" s="466"/>
      <c r="CC7" s="467"/>
      <c r="CD7" s="474" t="s">
        <v>107</v>
      </c>
      <c r="CE7" s="475"/>
      <c r="CF7" s="475"/>
      <c r="CG7" s="475"/>
      <c r="CH7" s="475"/>
      <c r="CI7" s="475"/>
      <c r="CJ7" s="475"/>
      <c r="CK7" s="475"/>
      <c r="CL7" s="475"/>
      <c r="CM7" s="475"/>
      <c r="CN7" s="475"/>
      <c r="CO7" s="475"/>
      <c r="CP7" s="475"/>
      <c r="CQ7" s="475"/>
      <c r="CR7" s="475"/>
      <c r="CS7" s="476"/>
      <c r="CT7" s="465">
        <v>68779285</v>
      </c>
      <c r="CU7" s="466"/>
      <c r="CV7" s="466"/>
      <c r="CW7" s="466"/>
      <c r="CX7" s="466"/>
      <c r="CY7" s="466"/>
      <c r="CZ7" s="466"/>
      <c r="DA7" s="467"/>
      <c r="DB7" s="465">
        <v>68346444</v>
      </c>
      <c r="DC7" s="466"/>
      <c r="DD7" s="466"/>
      <c r="DE7" s="466"/>
      <c r="DF7" s="466"/>
      <c r="DG7" s="466"/>
      <c r="DH7" s="466"/>
      <c r="DI7" s="467"/>
      <c r="DJ7" s="185"/>
      <c r="DK7" s="185"/>
      <c r="DL7" s="185"/>
      <c r="DM7" s="185"/>
      <c r="DN7" s="185"/>
      <c r="DO7" s="185"/>
    </row>
    <row r="8" spans="1:119" ht="18.75" customHeight="1" thickBot="1" x14ac:dyDescent="0.2">
      <c r="A8" s="186"/>
      <c r="B8" s="623"/>
      <c r="C8" s="557"/>
      <c r="D8" s="557"/>
      <c r="E8" s="624"/>
      <c r="F8" s="624"/>
      <c r="G8" s="624"/>
      <c r="H8" s="624"/>
      <c r="I8" s="624"/>
      <c r="J8" s="624"/>
      <c r="K8" s="624"/>
      <c r="L8" s="624"/>
      <c r="M8" s="624"/>
      <c r="N8" s="624"/>
      <c r="O8" s="624"/>
      <c r="P8" s="624"/>
      <c r="Q8" s="624"/>
      <c r="R8" s="628"/>
      <c r="S8" s="628"/>
      <c r="T8" s="628"/>
      <c r="U8" s="628"/>
      <c r="V8" s="629"/>
      <c r="W8" s="546"/>
      <c r="X8" s="547"/>
      <c r="Y8" s="547"/>
      <c r="Z8" s="547"/>
      <c r="AA8" s="547"/>
      <c r="AB8" s="557"/>
      <c r="AC8" s="635"/>
      <c r="AD8" s="636"/>
      <c r="AE8" s="636"/>
      <c r="AF8" s="636"/>
      <c r="AG8" s="636"/>
      <c r="AH8" s="636"/>
      <c r="AI8" s="636"/>
      <c r="AJ8" s="636"/>
      <c r="AK8" s="636"/>
      <c r="AL8" s="637"/>
      <c r="AM8" s="534" t="s">
        <v>108</v>
      </c>
      <c r="AN8" s="439"/>
      <c r="AO8" s="439"/>
      <c r="AP8" s="439"/>
      <c r="AQ8" s="439"/>
      <c r="AR8" s="439"/>
      <c r="AS8" s="439"/>
      <c r="AT8" s="440"/>
      <c r="AU8" s="522" t="s">
        <v>94</v>
      </c>
      <c r="AV8" s="523"/>
      <c r="AW8" s="523"/>
      <c r="AX8" s="523"/>
      <c r="AY8" s="445" t="s">
        <v>109</v>
      </c>
      <c r="AZ8" s="446"/>
      <c r="BA8" s="446"/>
      <c r="BB8" s="446"/>
      <c r="BC8" s="446"/>
      <c r="BD8" s="446"/>
      <c r="BE8" s="446"/>
      <c r="BF8" s="446"/>
      <c r="BG8" s="446"/>
      <c r="BH8" s="446"/>
      <c r="BI8" s="446"/>
      <c r="BJ8" s="446"/>
      <c r="BK8" s="446"/>
      <c r="BL8" s="446"/>
      <c r="BM8" s="447"/>
      <c r="BN8" s="465">
        <v>4464552</v>
      </c>
      <c r="BO8" s="466"/>
      <c r="BP8" s="466"/>
      <c r="BQ8" s="466"/>
      <c r="BR8" s="466"/>
      <c r="BS8" s="466"/>
      <c r="BT8" s="466"/>
      <c r="BU8" s="467"/>
      <c r="BV8" s="465">
        <v>4330850</v>
      </c>
      <c r="BW8" s="466"/>
      <c r="BX8" s="466"/>
      <c r="BY8" s="466"/>
      <c r="BZ8" s="466"/>
      <c r="CA8" s="466"/>
      <c r="CB8" s="466"/>
      <c r="CC8" s="467"/>
      <c r="CD8" s="474" t="s">
        <v>110</v>
      </c>
      <c r="CE8" s="475"/>
      <c r="CF8" s="475"/>
      <c r="CG8" s="475"/>
      <c r="CH8" s="475"/>
      <c r="CI8" s="475"/>
      <c r="CJ8" s="475"/>
      <c r="CK8" s="475"/>
      <c r="CL8" s="475"/>
      <c r="CM8" s="475"/>
      <c r="CN8" s="475"/>
      <c r="CO8" s="475"/>
      <c r="CP8" s="475"/>
      <c r="CQ8" s="475"/>
      <c r="CR8" s="475"/>
      <c r="CS8" s="476"/>
      <c r="CT8" s="578">
        <v>0.83</v>
      </c>
      <c r="CU8" s="579"/>
      <c r="CV8" s="579"/>
      <c r="CW8" s="579"/>
      <c r="CX8" s="579"/>
      <c r="CY8" s="579"/>
      <c r="CZ8" s="579"/>
      <c r="DA8" s="580"/>
      <c r="DB8" s="578">
        <v>0.8</v>
      </c>
      <c r="DC8" s="579"/>
      <c r="DD8" s="579"/>
      <c r="DE8" s="579"/>
      <c r="DF8" s="579"/>
      <c r="DG8" s="579"/>
      <c r="DH8" s="579"/>
      <c r="DI8" s="580"/>
      <c r="DJ8" s="185"/>
      <c r="DK8" s="185"/>
      <c r="DL8" s="185"/>
      <c r="DM8" s="185"/>
      <c r="DN8" s="185"/>
      <c r="DO8" s="185"/>
    </row>
    <row r="9" spans="1:119" ht="18.75" customHeight="1" thickBot="1" x14ac:dyDescent="0.2">
      <c r="A9" s="186"/>
      <c r="B9" s="604" t="s">
        <v>111</v>
      </c>
      <c r="C9" s="605"/>
      <c r="D9" s="605"/>
      <c r="E9" s="605"/>
      <c r="F9" s="605"/>
      <c r="G9" s="605"/>
      <c r="H9" s="605"/>
      <c r="I9" s="605"/>
      <c r="J9" s="605"/>
      <c r="K9" s="528"/>
      <c r="L9" s="606" t="s">
        <v>112</v>
      </c>
      <c r="M9" s="607"/>
      <c r="N9" s="607"/>
      <c r="O9" s="607"/>
      <c r="P9" s="607"/>
      <c r="Q9" s="608"/>
      <c r="R9" s="609">
        <v>319435</v>
      </c>
      <c r="S9" s="610"/>
      <c r="T9" s="610"/>
      <c r="U9" s="610"/>
      <c r="V9" s="611"/>
      <c r="W9" s="544" t="s">
        <v>113</v>
      </c>
      <c r="X9" s="545"/>
      <c r="Y9" s="545"/>
      <c r="Z9" s="545"/>
      <c r="AA9" s="545"/>
      <c r="AB9" s="545"/>
      <c r="AC9" s="545"/>
      <c r="AD9" s="545"/>
      <c r="AE9" s="545"/>
      <c r="AF9" s="545"/>
      <c r="AG9" s="545"/>
      <c r="AH9" s="545"/>
      <c r="AI9" s="545"/>
      <c r="AJ9" s="545"/>
      <c r="AK9" s="545"/>
      <c r="AL9" s="612"/>
      <c r="AM9" s="534" t="s">
        <v>114</v>
      </c>
      <c r="AN9" s="439"/>
      <c r="AO9" s="439"/>
      <c r="AP9" s="439"/>
      <c r="AQ9" s="439"/>
      <c r="AR9" s="439"/>
      <c r="AS9" s="439"/>
      <c r="AT9" s="440"/>
      <c r="AU9" s="522" t="s">
        <v>94</v>
      </c>
      <c r="AV9" s="523"/>
      <c r="AW9" s="523"/>
      <c r="AX9" s="523"/>
      <c r="AY9" s="445" t="s">
        <v>115</v>
      </c>
      <c r="AZ9" s="446"/>
      <c r="BA9" s="446"/>
      <c r="BB9" s="446"/>
      <c r="BC9" s="446"/>
      <c r="BD9" s="446"/>
      <c r="BE9" s="446"/>
      <c r="BF9" s="446"/>
      <c r="BG9" s="446"/>
      <c r="BH9" s="446"/>
      <c r="BI9" s="446"/>
      <c r="BJ9" s="446"/>
      <c r="BK9" s="446"/>
      <c r="BL9" s="446"/>
      <c r="BM9" s="447"/>
      <c r="BN9" s="465">
        <v>133702</v>
      </c>
      <c r="BO9" s="466"/>
      <c r="BP9" s="466"/>
      <c r="BQ9" s="466"/>
      <c r="BR9" s="466"/>
      <c r="BS9" s="466"/>
      <c r="BT9" s="466"/>
      <c r="BU9" s="467"/>
      <c r="BV9" s="465">
        <v>1600042</v>
      </c>
      <c r="BW9" s="466"/>
      <c r="BX9" s="466"/>
      <c r="BY9" s="466"/>
      <c r="BZ9" s="466"/>
      <c r="CA9" s="466"/>
      <c r="CB9" s="466"/>
      <c r="CC9" s="467"/>
      <c r="CD9" s="474" t="s">
        <v>116</v>
      </c>
      <c r="CE9" s="475"/>
      <c r="CF9" s="475"/>
      <c r="CG9" s="475"/>
      <c r="CH9" s="475"/>
      <c r="CI9" s="475"/>
      <c r="CJ9" s="475"/>
      <c r="CK9" s="475"/>
      <c r="CL9" s="475"/>
      <c r="CM9" s="475"/>
      <c r="CN9" s="475"/>
      <c r="CO9" s="475"/>
      <c r="CP9" s="475"/>
      <c r="CQ9" s="475"/>
      <c r="CR9" s="475"/>
      <c r="CS9" s="476"/>
      <c r="CT9" s="435">
        <v>13.8</v>
      </c>
      <c r="CU9" s="436"/>
      <c r="CV9" s="436"/>
      <c r="CW9" s="436"/>
      <c r="CX9" s="436"/>
      <c r="CY9" s="436"/>
      <c r="CZ9" s="436"/>
      <c r="DA9" s="437"/>
      <c r="DB9" s="435">
        <v>14.5</v>
      </c>
      <c r="DC9" s="436"/>
      <c r="DD9" s="436"/>
      <c r="DE9" s="436"/>
      <c r="DF9" s="436"/>
      <c r="DG9" s="436"/>
      <c r="DH9" s="436"/>
      <c r="DI9" s="437"/>
      <c r="DJ9" s="185"/>
      <c r="DK9" s="185"/>
      <c r="DL9" s="185"/>
      <c r="DM9" s="185"/>
      <c r="DN9" s="185"/>
      <c r="DO9" s="185"/>
    </row>
    <row r="10" spans="1:119" ht="18.75" customHeight="1" thickBot="1" x14ac:dyDescent="0.2">
      <c r="A10" s="186"/>
      <c r="B10" s="604"/>
      <c r="C10" s="605"/>
      <c r="D10" s="605"/>
      <c r="E10" s="605"/>
      <c r="F10" s="605"/>
      <c r="G10" s="605"/>
      <c r="H10" s="605"/>
      <c r="I10" s="605"/>
      <c r="J10" s="605"/>
      <c r="K10" s="528"/>
      <c r="L10" s="438" t="s">
        <v>117</v>
      </c>
      <c r="M10" s="439"/>
      <c r="N10" s="439"/>
      <c r="O10" s="439"/>
      <c r="P10" s="439"/>
      <c r="Q10" s="440"/>
      <c r="R10" s="441">
        <v>315954</v>
      </c>
      <c r="S10" s="442"/>
      <c r="T10" s="442"/>
      <c r="U10" s="442"/>
      <c r="V10" s="444"/>
      <c r="W10" s="613"/>
      <c r="X10" s="427"/>
      <c r="Y10" s="427"/>
      <c r="Z10" s="427"/>
      <c r="AA10" s="427"/>
      <c r="AB10" s="427"/>
      <c r="AC10" s="427"/>
      <c r="AD10" s="427"/>
      <c r="AE10" s="427"/>
      <c r="AF10" s="427"/>
      <c r="AG10" s="427"/>
      <c r="AH10" s="427"/>
      <c r="AI10" s="427"/>
      <c r="AJ10" s="427"/>
      <c r="AK10" s="427"/>
      <c r="AL10" s="614"/>
      <c r="AM10" s="534" t="s">
        <v>118</v>
      </c>
      <c r="AN10" s="439"/>
      <c r="AO10" s="439"/>
      <c r="AP10" s="439"/>
      <c r="AQ10" s="439"/>
      <c r="AR10" s="439"/>
      <c r="AS10" s="439"/>
      <c r="AT10" s="440"/>
      <c r="AU10" s="522" t="s">
        <v>119</v>
      </c>
      <c r="AV10" s="523"/>
      <c r="AW10" s="523"/>
      <c r="AX10" s="523"/>
      <c r="AY10" s="445" t="s">
        <v>120</v>
      </c>
      <c r="AZ10" s="446"/>
      <c r="BA10" s="446"/>
      <c r="BB10" s="446"/>
      <c r="BC10" s="446"/>
      <c r="BD10" s="446"/>
      <c r="BE10" s="446"/>
      <c r="BF10" s="446"/>
      <c r="BG10" s="446"/>
      <c r="BH10" s="446"/>
      <c r="BI10" s="446"/>
      <c r="BJ10" s="446"/>
      <c r="BK10" s="446"/>
      <c r="BL10" s="446"/>
      <c r="BM10" s="447"/>
      <c r="BN10" s="465">
        <v>2167320</v>
      </c>
      <c r="BO10" s="466"/>
      <c r="BP10" s="466"/>
      <c r="BQ10" s="466"/>
      <c r="BR10" s="466"/>
      <c r="BS10" s="466"/>
      <c r="BT10" s="466"/>
      <c r="BU10" s="467"/>
      <c r="BV10" s="465">
        <v>1366449</v>
      </c>
      <c r="BW10" s="466"/>
      <c r="BX10" s="466"/>
      <c r="BY10" s="466"/>
      <c r="BZ10" s="466"/>
      <c r="CA10" s="466"/>
      <c r="CB10" s="466"/>
      <c r="CC10" s="467"/>
      <c r="CD10" s="190" t="s">
        <v>121</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604"/>
      <c r="C11" s="605"/>
      <c r="D11" s="605"/>
      <c r="E11" s="605"/>
      <c r="F11" s="605"/>
      <c r="G11" s="605"/>
      <c r="H11" s="605"/>
      <c r="I11" s="605"/>
      <c r="J11" s="605"/>
      <c r="K11" s="528"/>
      <c r="L11" s="511" t="s">
        <v>122</v>
      </c>
      <c r="M11" s="512"/>
      <c r="N11" s="512"/>
      <c r="O11" s="512"/>
      <c r="P11" s="512"/>
      <c r="Q11" s="513"/>
      <c r="R11" s="601" t="s">
        <v>123</v>
      </c>
      <c r="S11" s="602"/>
      <c r="T11" s="602"/>
      <c r="U11" s="602"/>
      <c r="V11" s="603"/>
      <c r="W11" s="613"/>
      <c r="X11" s="427"/>
      <c r="Y11" s="427"/>
      <c r="Z11" s="427"/>
      <c r="AA11" s="427"/>
      <c r="AB11" s="427"/>
      <c r="AC11" s="427"/>
      <c r="AD11" s="427"/>
      <c r="AE11" s="427"/>
      <c r="AF11" s="427"/>
      <c r="AG11" s="427"/>
      <c r="AH11" s="427"/>
      <c r="AI11" s="427"/>
      <c r="AJ11" s="427"/>
      <c r="AK11" s="427"/>
      <c r="AL11" s="614"/>
      <c r="AM11" s="534" t="s">
        <v>124</v>
      </c>
      <c r="AN11" s="439"/>
      <c r="AO11" s="439"/>
      <c r="AP11" s="439"/>
      <c r="AQ11" s="439"/>
      <c r="AR11" s="439"/>
      <c r="AS11" s="439"/>
      <c r="AT11" s="440"/>
      <c r="AU11" s="522" t="s">
        <v>94</v>
      </c>
      <c r="AV11" s="523"/>
      <c r="AW11" s="523"/>
      <c r="AX11" s="523"/>
      <c r="AY11" s="445" t="s">
        <v>125</v>
      </c>
      <c r="AZ11" s="446"/>
      <c r="BA11" s="446"/>
      <c r="BB11" s="446"/>
      <c r="BC11" s="446"/>
      <c r="BD11" s="446"/>
      <c r="BE11" s="446"/>
      <c r="BF11" s="446"/>
      <c r="BG11" s="446"/>
      <c r="BH11" s="446"/>
      <c r="BI11" s="446"/>
      <c r="BJ11" s="446"/>
      <c r="BK11" s="446"/>
      <c r="BL11" s="446"/>
      <c r="BM11" s="447"/>
      <c r="BN11" s="465">
        <v>0</v>
      </c>
      <c r="BO11" s="466"/>
      <c r="BP11" s="466"/>
      <c r="BQ11" s="466"/>
      <c r="BR11" s="466"/>
      <c r="BS11" s="466"/>
      <c r="BT11" s="466"/>
      <c r="BU11" s="467"/>
      <c r="BV11" s="465">
        <v>0</v>
      </c>
      <c r="BW11" s="466"/>
      <c r="BX11" s="466"/>
      <c r="BY11" s="466"/>
      <c r="BZ11" s="466"/>
      <c r="CA11" s="466"/>
      <c r="CB11" s="466"/>
      <c r="CC11" s="467"/>
      <c r="CD11" s="474" t="s">
        <v>126</v>
      </c>
      <c r="CE11" s="475"/>
      <c r="CF11" s="475"/>
      <c r="CG11" s="475"/>
      <c r="CH11" s="475"/>
      <c r="CI11" s="475"/>
      <c r="CJ11" s="475"/>
      <c r="CK11" s="475"/>
      <c r="CL11" s="475"/>
      <c r="CM11" s="475"/>
      <c r="CN11" s="475"/>
      <c r="CO11" s="475"/>
      <c r="CP11" s="475"/>
      <c r="CQ11" s="475"/>
      <c r="CR11" s="475"/>
      <c r="CS11" s="476"/>
      <c r="CT11" s="578" t="s">
        <v>127</v>
      </c>
      <c r="CU11" s="579"/>
      <c r="CV11" s="579"/>
      <c r="CW11" s="579"/>
      <c r="CX11" s="579"/>
      <c r="CY11" s="579"/>
      <c r="CZ11" s="579"/>
      <c r="DA11" s="580"/>
      <c r="DB11" s="578" t="s">
        <v>128</v>
      </c>
      <c r="DC11" s="579"/>
      <c r="DD11" s="579"/>
      <c r="DE11" s="579"/>
      <c r="DF11" s="579"/>
      <c r="DG11" s="579"/>
      <c r="DH11" s="579"/>
      <c r="DI11" s="580"/>
      <c r="DJ11" s="185"/>
      <c r="DK11" s="185"/>
      <c r="DL11" s="185"/>
      <c r="DM11" s="185"/>
      <c r="DN11" s="185"/>
      <c r="DO11" s="185"/>
    </row>
    <row r="12" spans="1:119" ht="18.75" customHeight="1" x14ac:dyDescent="0.15">
      <c r="A12" s="186"/>
      <c r="B12" s="581" t="s">
        <v>129</v>
      </c>
      <c r="C12" s="582"/>
      <c r="D12" s="582"/>
      <c r="E12" s="582"/>
      <c r="F12" s="582"/>
      <c r="G12" s="582"/>
      <c r="H12" s="582"/>
      <c r="I12" s="582"/>
      <c r="J12" s="582"/>
      <c r="K12" s="583"/>
      <c r="L12" s="590" t="s">
        <v>130</v>
      </c>
      <c r="M12" s="591"/>
      <c r="N12" s="591"/>
      <c r="O12" s="591"/>
      <c r="P12" s="591"/>
      <c r="Q12" s="592"/>
      <c r="R12" s="593">
        <v>322624</v>
      </c>
      <c r="S12" s="594"/>
      <c r="T12" s="594"/>
      <c r="U12" s="594"/>
      <c r="V12" s="595"/>
      <c r="W12" s="596" t="s">
        <v>1</v>
      </c>
      <c r="X12" s="523"/>
      <c r="Y12" s="523"/>
      <c r="Z12" s="523"/>
      <c r="AA12" s="523"/>
      <c r="AB12" s="597"/>
      <c r="AC12" s="522" t="s">
        <v>131</v>
      </c>
      <c r="AD12" s="523"/>
      <c r="AE12" s="523"/>
      <c r="AF12" s="523"/>
      <c r="AG12" s="597"/>
      <c r="AH12" s="522" t="s">
        <v>132</v>
      </c>
      <c r="AI12" s="523"/>
      <c r="AJ12" s="523"/>
      <c r="AK12" s="523"/>
      <c r="AL12" s="598"/>
      <c r="AM12" s="534" t="s">
        <v>133</v>
      </c>
      <c r="AN12" s="439"/>
      <c r="AO12" s="439"/>
      <c r="AP12" s="439"/>
      <c r="AQ12" s="439"/>
      <c r="AR12" s="439"/>
      <c r="AS12" s="439"/>
      <c r="AT12" s="440"/>
      <c r="AU12" s="522" t="s">
        <v>134</v>
      </c>
      <c r="AV12" s="523"/>
      <c r="AW12" s="523"/>
      <c r="AX12" s="523"/>
      <c r="AY12" s="445" t="s">
        <v>135</v>
      </c>
      <c r="AZ12" s="446"/>
      <c r="BA12" s="446"/>
      <c r="BB12" s="446"/>
      <c r="BC12" s="446"/>
      <c r="BD12" s="446"/>
      <c r="BE12" s="446"/>
      <c r="BF12" s="446"/>
      <c r="BG12" s="446"/>
      <c r="BH12" s="446"/>
      <c r="BI12" s="446"/>
      <c r="BJ12" s="446"/>
      <c r="BK12" s="446"/>
      <c r="BL12" s="446"/>
      <c r="BM12" s="447"/>
      <c r="BN12" s="465">
        <v>3082136</v>
      </c>
      <c r="BO12" s="466"/>
      <c r="BP12" s="466"/>
      <c r="BQ12" s="466"/>
      <c r="BR12" s="466"/>
      <c r="BS12" s="466"/>
      <c r="BT12" s="466"/>
      <c r="BU12" s="467"/>
      <c r="BV12" s="465">
        <v>2401240</v>
      </c>
      <c r="BW12" s="466"/>
      <c r="BX12" s="466"/>
      <c r="BY12" s="466"/>
      <c r="BZ12" s="466"/>
      <c r="CA12" s="466"/>
      <c r="CB12" s="466"/>
      <c r="CC12" s="467"/>
      <c r="CD12" s="474" t="s">
        <v>136</v>
      </c>
      <c r="CE12" s="475"/>
      <c r="CF12" s="475"/>
      <c r="CG12" s="475"/>
      <c r="CH12" s="475"/>
      <c r="CI12" s="475"/>
      <c r="CJ12" s="475"/>
      <c r="CK12" s="475"/>
      <c r="CL12" s="475"/>
      <c r="CM12" s="475"/>
      <c r="CN12" s="475"/>
      <c r="CO12" s="475"/>
      <c r="CP12" s="475"/>
      <c r="CQ12" s="475"/>
      <c r="CR12" s="475"/>
      <c r="CS12" s="476"/>
      <c r="CT12" s="578" t="s">
        <v>137</v>
      </c>
      <c r="CU12" s="579"/>
      <c r="CV12" s="579"/>
      <c r="CW12" s="579"/>
      <c r="CX12" s="579"/>
      <c r="CY12" s="579"/>
      <c r="CZ12" s="579"/>
      <c r="DA12" s="580"/>
      <c r="DB12" s="578" t="s">
        <v>137</v>
      </c>
      <c r="DC12" s="579"/>
      <c r="DD12" s="579"/>
      <c r="DE12" s="579"/>
      <c r="DF12" s="579"/>
      <c r="DG12" s="579"/>
      <c r="DH12" s="579"/>
      <c r="DI12" s="580"/>
      <c r="DJ12" s="185"/>
      <c r="DK12" s="185"/>
      <c r="DL12" s="185"/>
      <c r="DM12" s="185"/>
      <c r="DN12" s="185"/>
      <c r="DO12" s="185"/>
    </row>
    <row r="13" spans="1:119" ht="18.75" customHeight="1" x14ac:dyDescent="0.15">
      <c r="A13" s="186"/>
      <c r="B13" s="584"/>
      <c r="C13" s="585"/>
      <c r="D13" s="585"/>
      <c r="E13" s="585"/>
      <c r="F13" s="585"/>
      <c r="G13" s="585"/>
      <c r="H13" s="585"/>
      <c r="I13" s="585"/>
      <c r="J13" s="585"/>
      <c r="K13" s="586"/>
      <c r="L13" s="196"/>
      <c r="M13" s="565" t="s">
        <v>138</v>
      </c>
      <c r="N13" s="566"/>
      <c r="O13" s="566"/>
      <c r="P13" s="566"/>
      <c r="Q13" s="567"/>
      <c r="R13" s="568">
        <v>317609</v>
      </c>
      <c r="S13" s="569"/>
      <c r="T13" s="569"/>
      <c r="U13" s="569"/>
      <c r="V13" s="570"/>
      <c r="W13" s="556" t="s">
        <v>139</v>
      </c>
      <c r="X13" s="478"/>
      <c r="Y13" s="478"/>
      <c r="Z13" s="478"/>
      <c r="AA13" s="478"/>
      <c r="AB13" s="479"/>
      <c r="AC13" s="441">
        <v>840</v>
      </c>
      <c r="AD13" s="442"/>
      <c r="AE13" s="442"/>
      <c r="AF13" s="442"/>
      <c r="AG13" s="443"/>
      <c r="AH13" s="441">
        <v>879</v>
      </c>
      <c r="AI13" s="442"/>
      <c r="AJ13" s="442"/>
      <c r="AK13" s="442"/>
      <c r="AL13" s="444"/>
      <c r="AM13" s="534" t="s">
        <v>140</v>
      </c>
      <c r="AN13" s="439"/>
      <c r="AO13" s="439"/>
      <c r="AP13" s="439"/>
      <c r="AQ13" s="439"/>
      <c r="AR13" s="439"/>
      <c r="AS13" s="439"/>
      <c r="AT13" s="440"/>
      <c r="AU13" s="522" t="s">
        <v>141</v>
      </c>
      <c r="AV13" s="523"/>
      <c r="AW13" s="523"/>
      <c r="AX13" s="523"/>
      <c r="AY13" s="445" t="s">
        <v>142</v>
      </c>
      <c r="AZ13" s="446"/>
      <c r="BA13" s="446"/>
      <c r="BB13" s="446"/>
      <c r="BC13" s="446"/>
      <c r="BD13" s="446"/>
      <c r="BE13" s="446"/>
      <c r="BF13" s="446"/>
      <c r="BG13" s="446"/>
      <c r="BH13" s="446"/>
      <c r="BI13" s="446"/>
      <c r="BJ13" s="446"/>
      <c r="BK13" s="446"/>
      <c r="BL13" s="446"/>
      <c r="BM13" s="447"/>
      <c r="BN13" s="465">
        <v>-781114</v>
      </c>
      <c r="BO13" s="466"/>
      <c r="BP13" s="466"/>
      <c r="BQ13" s="466"/>
      <c r="BR13" s="466"/>
      <c r="BS13" s="466"/>
      <c r="BT13" s="466"/>
      <c r="BU13" s="467"/>
      <c r="BV13" s="465">
        <v>565251</v>
      </c>
      <c r="BW13" s="466"/>
      <c r="BX13" s="466"/>
      <c r="BY13" s="466"/>
      <c r="BZ13" s="466"/>
      <c r="CA13" s="466"/>
      <c r="CB13" s="466"/>
      <c r="CC13" s="467"/>
      <c r="CD13" s="474" t="s">
        <v>143</v>
      </c>
      <c r="CE13" s="475"/>
      <c r="CF13" s="475"/>
      <c r="CG13" s="475"/>
      <c r="CH13" s="475"/>
      <c r="CI13" s="475"/>
      <c r="CJ13" s="475"/>
      <c r="CK13" s="475"/>
      <c r="CL13" s="475"/>
      <c r="CM13" s="475"/>
      <c r="CN13" s="475"/>
      <c r="CO13" s="475"/>
      <c r="CP13" s="475"/>
      <c r="CQ13" s="475"/>
      <c r="CR13" s="475"/>
      <c r="CS13" s="476"/>
      <c r="CT13" s="435">
        <v>11.5</v>
      </c>
      <c r="CU13" s="436"/>
      <c r="CV13" s="436"/>
      <c r="CW13" s="436"/>
      <c r="CX13" s="436"/>
      <c r="CY13" s="436"/>
      <c r="CZ13" s="436"/>
      <c r="DA13" s="437"/>
      <c r="DB13" s="435">
        <v>12.2</v>
      </c>
      <c r="DC13" s="436"/>
      <c r="DD13" s="436"/>
      <c r="DE13" s="436"/>
      <c r="DF13" s="436"/>
      <c r="DG13" s="436"/>
      <c r="DH13" s="436"/>
      <c r="DI13" s="437"/>
      <c r="DJ13" s="185"/>
      <c r="DK13" s="185"/>
      <c r="DL13" s="185"/>
      <c r="DM13" s="185"/>
      <c r="DN13" s="185"/>
      <c r="DO13" s="185"/>
    </row>
    <row r="14" spans="1:119" ht="18.75" customHeight="1" thickBot="1" x14ac:dyDescent="0.2">
      <c r="A14" s="186"/>
      <c r="B14" s="584"/>
      <c r="C14" s="585"/>
      <c r="D14" s="585"/>
      <c r="E14" s="585"/>
      <c r="F14" s="585"/>
      <c r="G14" s="585"/>
      <c r="H14" s="585"/>
      <c r="I14" s="585"/>
      <c r="J14" s="585"/>
      <c r="K14" s="586"/>
      <c r="L14" s="558" t="s">
        <v>144</v>
      </c>
      <c r="M14" s="599"/>
      <c r="N14" s="599"/>
      <c r="O14" s="599"/>
      <c r="P14" s="599"/>
      <c r="Q14" s="600"/>
      <c r="R14" s="568">
        <v>323290</v>
      </c>
      <c r="S14" s="569"/>
      <c r="T14" s="569"/>
      <c r="U14" s="569"/>
      <c r="V14" s="570"/>
      <c r="W14" s="571"/>
      <c r="X14" s="481"/>
      <c r="Y14" s="481"/>
      <c r="Z14" s="481"/>
      <c r="AA14" s="481"/>
      <c r="AB14" s="482"/>
      <c r="AC14" s="561">
        <v>0.7</v>
      </c>
      <c r="AD14" s="562"/>
      <c r="AE14" s="562"/>
      <c r="AF14" s="562"/>
      <c r="AG14" s="563"/>
      <c r="AH14" s="561">
        <v>0.8</v>
      </c>
      <c r="AI14" s="562"/>
      <c r="AJ14" s="562"/>
      <c r="AK14" s="562"/>
      <c r="AL14" s="564"/>
      <c r="AM14" s="534"/>
      <c r="AN14" s="439"/>
      <c r="AO14" s="439"/>
      <c r="AP14" s="439"/>
      <c r="AQ14" s="439"/>
      <c r="AR14" s="439"/>
      <c r="AS14" s="439"/>
      <c r="AT14" s="440"/>
      <c r="AU14" s="522"/>
      <c r="AV14" s="523"/>
      <c r="AW14" s="523"/>
      <c r="AX14" s="523"/>
      <c r="AY14" s="445"/>
      <c r="AZ14" s="446"/>
      <c r="BA14" s="446"/>
      <c r="BB14" s="446"/>
      <c r="BC14" s="446"/>
      <c r="BD14" s="446"/>
      <c r="BE14" s="446"/>
      <c r="BF14" s="446"/>
      <c r="BG14" s="446"/>
      <c r="BH14" s="446"/>
      <c r="BI14" s="446"/>
      <c r="BJ14" s="446"/>
      <c r="BK14" s="446"/>
      <c r="BL14" s="446"/>
      <c r="BM14" s="447"/>
      <c r="BN14" s="465"/>
      <c r="BO14" s="466"/>
      <c r="BP14" s="466"/>
      <c r="BQ14" s="466"/>
      <c r="BR14" s="466"/>
      <c r="BS14" s="466"/>
      <c r="BT14" s="466"/>
      <c r="BU14" s="467"/>
      <c r="BV14" s="465"/>
      <c r="BW14" s="466"/>
      <c r="BX14" s="466"/>
      <c r="BY14" s="466"/>
      <c r="BZ14" s="466"/>
      <c r="CA14" s="466"/>
      <c r="CB14" s="466"/>
      <c r="CC14" s="467"/>
      <c r="CD14" s="471" t="s">
        <v>145</v>
      </c>
      <c r="CE14" s="472"/>
      <c r="CF14" s="472"/>
      <c r="CG14" s="472"/>
      <c r="CH14" s="472"/>
      <c r="CI14" s="472"/>
      <c r="CJ14" s="472"/>
      <c r="CK14" s="472"/>
      <c r="CL14" s="472"/>
      <c r="CM14" s="472"/>
      <c r="CN14" s="472"/>
      <c r="CO14" s="472"/>
      <c r="CP14" s="472"/>
      <c r="CQ14" s="472"/>
      <c r="CR14" s="472"/>
      <c r="CS14" s="473"/>
      <c r="CT14" s="572">
        <v>74.2</v>
      </c>
      <c r="CU14" s="573"/>
      <c r="CV14" s="573"/>
      <c r="CW14" s="573"/>
      <c r="CX14" s="573"/>
      <c r="CY14" s="573"/>
      <c r="CZ14" s="573"/>
      <c r="DA14" s="574"/>
      <c r="DB14" s="572">
        <v>77.5</v>
      </c>
      <c r="DC14" s="573"/>
      <c r="DD14" s="573"/>
      <c r="DE14" s="573"/>
      <c r="DF14" s="573"/>
      <c r="DG14" s="573"/>
      <c r="DH14" s="573"/>
      <c r="DI14" s="574"/>
      <c r="DJ14" s="185"/>
      <c r="DK14" s="185"/>
      <c r="DL14" s="185"/>
      <c r="DM14" s="185"/>
      <c r="DN14" s="185"/>
      <c r="DO14" s="185"/>
    </row>
    <row r="15" spans="1:119" ht="18.75" customHeight="1" x14ac:dyDescent="0.15">
      <c r="A15" s="186"/>
      <c r="B15" s="584"/>
      <c r="C15" s="585"/>
      <c r="D15" s="585"/>
      <c r="E15" s="585"/>
      <c r="F15" s="585"/>
      <c r="G15" s="585"/>
      <c r="H15" s="585"/>
      <c r="I15" s="585"/>
      <c r="J15" s="585"/>
      <c r="K15" s="586"/>
      <c r="L15" s="196"/>
      <c r="M15" s="565" t="s">
        <v>146</v>
      </c>
      <c r="N15" s="566"/>
      <c r="O15" s="566"/>
      <c r="P15" s="566"/>
      <c r="Q15" s="567"/>
      <c r="R15" s="568">
        <v>318944</v>
      </c>
      <c r="S15" s="569"/>
      <c r="T15" s="569"/>
      <c r="U15" s="569"/>
      <c r="V15" s="570"/>
      <c r="W15" s="556" t="s">
        <v>147</v>
      </c>
      <c r="X15" s="478"/>
      <c r="Y15" s="478"/>
      <c r="Z15" s="478"/>
      <c r="AA15" s="478"/>
      <c r="AB15" s="479"/>
      <c r="AC15" s="441">
        <v>12475</v>
      </c>
      <c r="AD15" s="442"/>
      <c r="AE15" s="442"/>
      <c r="AF15" s="442"/>
      <c r="AG15" s="443"/>
      <c r="AH15" s="441">
        <v>12971</v>
      </c>
      <c r="AI15" s="442"/>
      <c r="AJ15" s="442"/>
      <c r="AK15" s="442"/>
      <c r="AL15" s="444"/>
      <c r="AM15" s="534"/>
      <c r="AN15" s="439"/>
      <c r="AO15" s="439"/>
      <c r="AP15" s="439"/>
      <c r="AQ15" s="439"/>
      <c r="AR15" s="439"/>
      <c r="AS15" s="439"/>
      <c r="AT15" s="440"/>
      <c r="AU15" s="522"/>
      <c r="AV15" s="523"/>
      <c r="AW15" s="523"/>
      <c r="AX15" s="523"/>
      <c r="AY15" s="457" t="s">
        <v>148</v>
      </c>
      <c r="AZ15" s="458"/>
      <c r="BA15" s="458"/>
      <c r="BB15" s="458"/>
      <c r="BC15" s="458"/>
      <c r="BD15" s="458"/>
      <c r="BE15" s="458"/>
      <c r="BF15" s="458"/>
      <c r="BG15" s="458"/>
      <c r="BH15" s="458"/>
      <c r="BI15" s="458"/>
      <c r="BJ15" s="458"/>
      <c r="BK15" s="458"/>
      <c r="BL15" s="458"/>
      <c r="BM15" s="459"/>
      <c r="BN15" s="460">
        <v>43610305</v>
      </c>
      <c r="BO15" s="461"/>
      <c r="BP15" s="461"/>
      <c r="BQ15" s="461"/>
      <c r="BR15" s="461"/>
      <c r="BS15" s="461"/>
      <c r="BT15" s="461"/>
      <c r="BU15" s="462"/>
      <c r="BV15" s="460">
        <v>42453400</v>
      </c>
      <c r="BW15" s="461"/>
      <c r="BX15" s="461"/>
      <c r="BY15" s="461"/>
      <c r="BZ15" s="461"/>
      <c r="CA15" s="461"/>
      <c r="CB15" s="461"/>
      <c r="CC15" s="462"/>
      <c r="CD15" s="575" t="s">
        <v>149</v>
      </c>
      <c r="CE15" s="576"/>
      <c r="CF15" s="576"/>
      <c r="CG15" s="576"/>
      <c r="CH15" s="576"/>
      <c r="CI15" s="576"/>
      <c r="CJ15" s="576"/>
      <c r="CK15" s="576"/>
      <c r="CL15" s="576"/>
      <c r="CM15" s="576"/>
      <c r="CN15" s="576"/>
      <c r="CO15" s="576"/>
      <c r="CP15" s="576"/>
      <c r="CQ15" s="576"/>
      <c r="CR15" s="576"/>
      <c r="CS15" s="577"/>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84"/>
      <c r="C16" s="585"/>
      <c r="D16" s="585"/>
      <c r="E16" s="585"/>
      <c r="F16" s="585"/>
      <c r="G16" s="585"/>
      <c r="H16" s="585"/>
      <c r="I16" s="585"/>
      <c r="J16" s="585"/>
      <c r="K16" s="586"/>
      <c r="L16" s="558" t="s">
        <v>150</v>
      </c>
      <c r="M16" s="559"/>
      <c r="N16" s="559"/>
      <c r="O16" s="559"/>
      <c r="P16" s="559"/>
      <c r="Q16" s="560"/>
      <c r="R16" s="553" t="s">
        <v>151</v>
      </c>
      <c r="S16" s="554"/>
      <c r="T16" s="554"/>
      <c r="U16" s="554"/>
      <c r="V16" s="555"/>
      <c r="W16" s="571"/>
      <c r="X16" s="481"/>
      <c r="Y16" s="481"/>
      <c r="Z16" s="481"/>
      <c r="AA16" s="481"/>
      <c r="AB16" s="482"/>
      <c r="AC16" s="561">
        <v>10.9</v>
      </c>
      <c r="AD16" s="562"/>
      <c r="AE16" s="562"/>
      <c r="AF16" s="562"/>
      <c r="AG16" s="563"/>
      <c r="AH16" s="561">
        <v>11.3</v>
      </c>
      <c r="AI16" s="562"/>
      <c r="AJ16" s="562"/>
      <c r="AK16" s="562"/>
      <c r="AL16" s="564"/>
      <c r="AM16" s="534"/>
      <c r="AN16" s="439"/>
      <c r="AO16" s="439"/>
      <c r="AP16" s="439"/>
      <c r="AQ16" s="439"/>
      <c r="AR16" s="439"/>
      <c r="AS16" s="439"/>
      <c r="AT16" s="440"/>
      <c r="AU16" s="522"/>
      <c r="AV16" s="523"/>
      <c r="AW16" s="523"/>
      <c r="AX16" s="523"/>
      <c r="AY16" s="445" t="s">
        <v>152</v>
      </c>
      <c r="AZ16" s="446"/>
      <c r="BA16" s="446"/>
      <c r="BB16" s="446"/>
      <c r="BC16" s="446"/>
      <c r="BD16" s="446"/>
      <c r="BE16" s="446"/>
      <c r="BF16" s="446"/>
      <c r="BG16" s="446"/>
      <c r="BH16" s="446"/>
      <c r="BI16" s="446"/>
      <c r="BJ16" s="446"/>
      <c r="BK16" s="446"/>
      <c r="BL16" s="446"/>
      <c r="BM16" s="447"/>
      <c r="BN16" s="465">
        <v>51562199</v>
      </c>
      <c r="BO16" s="466"/>
      <c r="BP16" s="466"/>
      <c r="BQ16" s="466"/>
      <c r="BR16" s="466"/>
      <c r="BS16" s="466"/>
      <c r="BT16" s="466"/>
      <c r="BU16" s="467"/>
      <c r="BV16" s="465">
        <v>51246672</v>
      </c>
      <c r="BW16" s="466"/>
      <c r="BX16" s="466"/>
      <c r="BY16" s="466"/>
      <c r="BZ16" s="466"/>
      <c r="CA16" s="466"/>
      <c r="CB16" s="466"/>
      <c r="CC16" s="467"/>
      <c r="CD16" s="200"/>
      <c r="CE16" s="463"/>
      <c r="CF16" s="463"/>
      <c r="CG16" s="463"/>
      <c r="CH16" s="463"/>
      <c r="CI16" s="463"/>
      <c r="CJ16" s="463"/>
      <c r="CK16" s="463"/>
      <c r="CL16" s="463"/>
      <c r="CM16" s="463"/>
      <c r="CN16" s="463"/>
      <c r="CO16" s="463"/>
      <c r="CP16" s="463"/>
      <c r="CQ16" s="463"/>
      <c r="CR16" s="463"/>
      <c r="CS16" s="464"/>
      <c r="CT16" s="435"/>
      <c r="CU16" s="436"/>
      <c r="CV16" s="436"/>
      <c r="CW16" s="436"/>
      <c r="CX16" s="436"/>
      <c r="CY16" s="436"/>
      <c r="CZ16" s="436"/>
      <c r="DA16" s="437"/>
      <c r="DB16" s="435"/>
      <c r="DC16" s="436"/>
      <c r="DD16" s="436"/>
      <c r="DE16" s="436"/>
      <c r="DF16" s="436"/>
      <c r="DG16" s="436"/>
      <c r="DH16" s="436"/>
      <c r="DI16" s="437"/>
      <c r="DJ16" s="185"/>
      <c r="DK16" s="185"/>
      <c r="DL16" s="185"/>
      <c r="DM16" s="185"/>
      <c r="DN16" s="185"/>
      <c r="DO16" s="185"/>
    </row>
    <row r="17" spans="1:119" ht="18.75" customHeight="1" thickBot="1" x14ac:dyDescent="0.2">
      <c r="A17" s="186"/>
      <c r="B17" s="587"/>
      <c r="C17" s="588"/>
      <c r="D17" s="588"/>
      <c r="E17" s="588"/>
      <c r="F17" s="588"/>
      <c r="G17" s="588"/>
      <c r="H17" s="588"/>
      <c r="I17" s="588"/>
      <c r="J17" s="588"/>
      <c r="K17" s="589"/>
      <c r="L17" s="201"/>
      <c r="M17" s="550" t="s">
        <v>153</v>
      </c>
      <c r="N17" s="551"/>
      <c r="O17" s="551"/>
      <c r="P17" s="551"/>
      <c r="Q17" s="552"/>
      <c r="R17" s="553" t="s">
        <v>154</v>
      </c>
      <c r="S17" s="554"/>
      <c r="T17" s="554"/>
      <c r="U17" s="554"/>
      <c r="V17" s="555"/>
      <c r="W17" s="556" t="s">
        <v>155</v>
      </c>
      <c r="X17" s="478"/>
      <c r="Y17" s="478"/>
      <c r="Z17" s="478"/>
      <c r="AA17" s="478"/>
      <c r="AB17" s="479"/>
      <c r="AC17" s="441">
        <v>101142</v>
      </c>
      <c r="AD17" s="442"/>
      <c r="AE17" s="442"/>
      <c r="AF17" s="442"/>
      <c r="AG17" s="443"/>
      <c r="AH17" s="441">
        <v>100762</v>
      </c>
      <c r="AI17" s="442"/>
      <c r="AJ17" s="442"/>
      <c r="AK17" s="442"/>
      <c r="AL17" s="444"/>
      <c r="AM17" s="534"/>
      <c r="AN17" s="439"/>
      <c r="AO17" s="439"/>
      <c r="AP17" s="439"/>
      <c r="AQ17" s="439"/>
      <c r="AR17" s="439"/>
      <c r="AS17" s="439"/>
      <c r="AT17" s="440"/>
      <c r="AU17" s="522"/>
      <c r="AV17" s="523"/>
      <c r="AW17" s="523"/>
      <c r="AX17" s="523"/>
      <c r="AY17" s="445" t="s">
        <v>156</v>
      </c>
      <c r="AZ17" s="446"/>
      <c r="BA17" s="446"/>
      <c r="BB17" s="446"/>
      <c r="BC17" s="446"/>
      <c r="BD17" s="446"/>
      <c r="BE17" s="446"/>
      <c r="BF17" s="446"/>
      <c r="BG17" s="446"/>
      <c r="BH17" s="446"/>
      <c r="BI17" s="446"/>
      <c r="BJ17" s="446"/>
      <c r="BK17" s="446"/>
      <c r="BL17" s="446"/>
      <c r="BM17" s="447"/>
      <c r="BN17" s="465">
        <v>56660935</v>
      </c>
      <c r="BO17" s="466"/>
      <c r="BP17" s="466"/>
      <c r="BQ17" s="466"/>
      <c r="BR17" s="466"/>
      <c r="BS17" s="466"/>
      <c r="BT17" s="466"/>
      <c r="BU17" s="467"/>
      <c r="BV17" s="465">
        <v>55172194</v>
      </c>
      <c r="BW17" s="466"/>
      <c r="BX17" s="466"/>
      <c r="BY17" s="466"/>
      <c r="BZ17" s="466"/>
      <c r="CA17" s="466"/>
      <c r="CB17" s="466"/>
      <c r="CC17" s="467"/>
      <c r="CD17" s="200"/>
      <c r="CE17" s="463"/>
      <c r="CF17" s="463"/>
      <c r="CG17" s="463"/>
      <c r="CH17" s="463"/>
      <c r="CI17" s="463"/>
      <c r="CJ17" s="463"/>
      <c r="CK17" s="463"/>
      <c r="CL17" s="463"/>
      <c r="CM17" s="463"/>
      <c r="CN17" s="463"/>
      <c r="CO17" s="463"/>
      <c r="CP17" s="463"/>
      <c r="CQ17" s="463"/>
      <c r="CR17" s="463"/>
      <c r="CS17" s="464"/>
      <c r="CT17" s="435"/>
      <c r="CU17" s="436"/>
      <c r="CV17" s="436"/>
      <c r="CW17" s="436"/>
      <c r="CX17" s="436"/>
      <c r="CY17" s="436"/>
      <c r="CZ17" s="436"/>
      <c r="DA17" s="437"/>
      <c r="DB17" s="435"/>
      <c r="DC17" s="436"/>
      <c r="DD17" s="436"/>
      <c r="DE17" s="436"/>
      <c r="DF17" s="436"/>
      <c r="DG17" s="436"/>
      <c r="DH17" s="436"/>
      <c r="DI17" s="437"/>
      <c r="DJ17" s="185"/>
      <c r="DK17" s="185"/>
      <c r="DL17" s="185"/>
      <c r="DM17" s="185"/>
      <c r="DN17" s="185"/>
      <c r="DO17" s="185"/>
    </row>
    <row r="18" spans="1:119" ht="18.75" customHeight="1" thickBot="1" x14ac:dyDescent="0.2">
      <c r="A18" s="186"/>
      <c r="B18" s="527" t="s">
        <v>157</v>
      </c>
      <c r="C18" s="528"/>
      <c r="D18" s="528"/>
      <c r="E18" s="529"/>
      <c r="F18" s="529"/>
      <c r="G18" s="529"/>
      <c r="H18" s="529"/>
      <c r="I18" s="529"/>
      <c r="J18" s="529"/>
      <c r="K18" s="529"/>
      <c r="L18" s="530">
        <v>39.99</v>
      </c>
      <c r="M18" s="530"/>
      <c r="N18" s="530"/>
      <c r="O18" s="530"/>
      <c r="P18" s="530"/>
      <c r="Q18" s="530"/>
      <c r="R18" s="531"/>
      <c r="S18" s="531"/>
      <c r="T18" s="531"/>
      <c r="U18" s="531"/>
      <c r="V18" s="532"/>
      <c r="W18" s="546"/>
      <c r="X18" s="547"/>
      <c r="Y18" s="547"/>
      <c r="Z18" s="547"/>
      <c r="AA18" s="547"/>
      <c r="AB18" s="557"/>
      <c r="AC18" s="429">
        <v>88.4</v>
      </c>
      <c r="AD18" s="430"/>
      <c r="AE18" s="430"/>
      <c r="AF18" s="430"/>
      <c r="AG18" s="533"/>
      <c r="AH18" s="429">
        <v>87.9</v>
      </c>
      <c r="AI18" s="430"/>
      <c r="AJ18" s="430"/>
      <c r="AK18" s="430"/>
      <c r="AL18" s="431"/>
      <c r="AM18" s="534"/>
      <c r="AN18" s="439"/>
      <c r="AO18" s="439"/>
      <c r="AP18" s="439"/>
      <c r="AQ18" s="439"/>
      <c r="AR18" s="439"/>
      <c r="AS18" s="439"/>
      <c r="AT18" s="440"/>
      <c r="AU18" s="522"/>
      <c r="AV18" s="523"/>
      <c r="AW18" s="523"/>
      <c r="AX18" s="523"/>
      <c r="AY18" s="445" t="s">
        <v>158</v>
      </c>
      <c r="AZ18" s="446"/>
      <c r="BA18" s="446"/>
      <c r="BB18" s="446"/>
      <c r="BC18" s="446"/>
      <c r="BD18" s="446"/>
      <c r="BE18" s="446"/>
      <c r="BF18" s="446"/>
      <c r="BG18" s="446"/>
      <c r="BH18" s="446"/>
      <c r="BI18" s="446"/>
      <c r="BJ18" s="446"/>
      <c r="BK18" s="446"/>
      <c r="BL18" s="446"/>
      <c r="BM18" s="447"/>
      <c r="BN18" s="465">
        <v>63798493</v>
      </c>
      <c r="BO18" s="466"/>
      <c r="BP18" s="466"/>
      <c r="BQ18" s="466"/>
      <c r="BR18" s="466"/>
      <c r="BS18" s="466"/>
      <c r="BT18" s="466"/>
      <c r="BU18" s="467"/>
      <c r="BV18" s="465">
        <v>61436639</v>
      </c>
      <c r="BW18" s="466"/>
      <c r="BX18" s="466"/>
      <c r="BY18" s="466"/>
      <c r="BZ18" s="466"/>
      <c r="CA18" s="466"/>
      <c r="CB18" s="466"/>
      <c r="CC18" s="467"/>
      <c r="CD18" s="200"/>
      <c r="CE18" s="463"/>
      <c r="CF18" s="463"/>
      <c r="CG18" s="463"/>
      <c r="CH18" s="463"/>
      <c r="CI18" s="463"/>
      <c r="CJ18" s="463"/>
      <c r="CK18" s="463"/>
      <c r="CL18" s="463"/>
      <c r="CM18" s="463"/>
      <c r="CN18" s="463"/>
      <c r="CO18" s="463"/>
      <c r="CP18" s="463"/>
      <c r="CQ18" s="463"/>
      <c r="CR18" s="463"/>
      <c r="CS18" s="464"/>
      <c r="CT18" s="435"/>
      <c r="CU18" s="436"/>
      <c r="CV18" s="436"/>
      <c r="CW18" s="436"/>
      <c r="CX18" s="436"/>
      <c r="CY18" s="436"/>
      <c r="CZ18" s="436"/>
      <c r="DA18" s="437"/>
      <c r="DB18" s="435"/>
      <c r="DC18" s="436"/>
      <c r="DD18" s="436"/>
      <c r="DE18" s="436"/>
      <c r="DF18" s="436"/>
      <c r="DG18" s="436"/>
      <c r="DH18" s="436"/>
      <c r="DI18" s="437"/>
      <c r="DJ18" s="185"/>
      <c r="DK18" s="185"/>
      <c r="DL18" s="185"/>
      <c r="DM18" s="185"/>
      <c r="DN18" s="185"/>
      <c r="DO18" s="185"/>
    </row>
    <row r="19" spans="1:119" ht="18.75" customHeight="1" thickBot="1" x14ac:dyDescent="0.2">
      <c r="A19" s="186"/>
      <c r="B19" s="527" t="s">
        <v>159</v>
      </c>
      <c r="C19" s="528"/>
      <c r="D19" s="528"/>
      <c r="E19" s="529"/>
      <c r="F19" s="529"/>
      <c r="G19" s="529"/>
      <c r="H19" s="529"/>
      <c r="I19" s="529"/>
      <c r="J19" s="529"/>
      <c r="K19" s="529"/>
      <c r="L19" s="535">
        <v>7988</v>
      </c>
      <c r="M19" s="535"/>
      <c r="N19" s="535"/>
      <c r="O19" s="535"/>
      <c r="P19" s="535"/>
      <c r="Q19" s="535"/>
      <c r="R19" s="536"/>
      <c r="S19" s="536"/>
      <c r="T19" s="536"/>
      <c r="U19" s="536"/>
      <c r="V19" s="537"/>
      <c r="W19" s="544"/>
      <c r="X19" s="545"/>
      <c r="Y19" s="545"/>
      <c r="Z19" s="545"/>
      <c r="AA19" s="545"/>
      <c r="AB19" s="545"/>
      <c r="AC19" s="548"/>
      <c r="AD19" s="548"/>
      <c r="AE19" s="548"/>
      <c r="AF19" s="548"/>
      <c r="AG19" s="548"/>
      <c r="AH19" s="548"/>
      <c r="AI19" s="548"/>
      <c r="AJ19" s="548"/>
      <c r="AK19" s="548"/>
      <c r="AL19" s="549"/>
      <c r="AM19" s="534"/>
      <c r="AN19" s="439"/>
      <c r="AO19" s="439"/>
      <c r="AP19" s="439"/>
      <c r="AQ19" s="439"/>
      <c r="AR19" s="439"/>
      <c r="AS19" s="439"/>
      <c r="AT19" s="440"/>
      <c r="AU19" s="522"/>
      <c r="AV19" s="523"/>
      <c r="AW19" s="523"/>
      <c r="AX19" s="523"/>
      <c r="AY19" s="445" t="s">
        <v>160</v>
      </c>
      <c r="AZ19" s="446"/>
      <c r="BA19" s="446"/>
      <c r="BB19" s="446"/>
      <c r="BC19" s="446"/>
      <c r="BD19" s="446"/>
      <c r="BE19" s="446"/>
      <c r="BF19" s="446"/>
      <c r="BG19" s="446"/>
      <c r="BH19" s="446"/>
      <c r="BI19" s="446"/>
      <c r="BJ19" s="446"/>
      <c r="BK19" s="446"/>
      <c r="BL19" s="446"/>
      <c r="BM19" s="447"/>
      <c r="BN19" s="465">
        <v>80345741</v>
      </c>
      <c r="BO19" s="466"/>
      <c r="BP19" s="466"/>
      <c r="BQ19" s="466"/>
      <c r="BR19" s="466"/>
      <c r="BS19" s="466"/>
      <c r="BT19" s="466"/>
      <c r="BU19" s="467"/>
      <c r="BV19" s="465">
        <v>77186247</v>
      </c>
      <c r="BW19" s="466"/>
      <c r="BX19" s="466"/>
      <c r="BY19" s="466"/>
      <c r="BZ19" s="466"/>
      <c r="CA19" s="466"/>
      <c r="CB19" s="466"/>
      <c r="CC19" s="467"/>
      <c r="CD19" s="200"/>
      <c r="CE19" s="463"/>
      <c r="CF19" s="463"/>
      <c r="CG19" s="463"/>
      <c r="CH19" s="463"/>
      <c r="CI19" s="463"/>
      <c r="CJ19" s="463"/>
      <c r="CK19" s="463"/>
      <c r="CL19" s="463"/>
      <c r="CM19" s="463"/>
      <c r="CN19" s="463"/>
      <c r="CO19" s="463"/>
      <c r="CP19" s="463"/>
      <c r="CQ19" s="463"/>
      <c r="CR19" s="463"/>
      <c r="CS19" s="464"/>
      <c r="CT19" s="435"/>
      <c r="CU19" s="436"/>
      <c r="CV19" s="436"/>
      <c r="CW19" s="436"/>
      <c r="CX19" s="436"/>
      <c r="CY19" s="436"/>
      <c r="CZ19" s="436"/>
      <c r="DA19" s="437"/>
      <c r="DB19" s="435"/>
      <c r="DC19" s="436"/>
      <c r="DD19" s="436"/>
      <c r="DE19" s="436"/>
      <c r="DF19" s="436"/>
      <c r="DG19" s="436"/>
      <c r="DH19" s="436"/>
      <c r="DI19" s="437"/>
      <c r="DJ19" s="185"/>
      <c r="DK19" s="185"/>
      <c r="DL19" s="185"/>
      <c r="DM19" s="185"/>
      <c r="DN19" s="185"/>
      <c r="DO19" s="185"/>
    </row>
    <row r="20" spans="1:119" ht="18.75" customHeight="1" thickBot="1" x14ac:dyDescent="0.2">
      <c r="A20" s="186"/>
      <c r="B20" s="527" t="s">
        <v>161</v>
      </c>
      <c r="C20" s="528"/>
      <c r="D20" s="528"/>
      <c r="E20" s="529"/>
      <c r="F20" s="529"/>
      <c r="G20" s="529"/>
      <c r="H20" s="529"/>
      <c r="I20" s="529"/>
      <c r="J20" s="529"/>
      <c r="K20" s="529"/>
      <c r="L20" s="535">
        <v>135532</v>
      </c>
      <c r="M20" s="535"/>
      <c r="N20" s="535"/>
      <c r="O20" s="535"/>
      <c r="P20" s="535"/>
      <c r="Q20" s="535"/>
      <c r="R20" s="536"/>
      <c r="S20" s="536"/>
      <c r="T20" s="536"/>
      <c r="U20" s="536"/>
      <c r="V20" s="537"/>
      <c r="W20" s="546"/>
      <c r="X20" s="547"/>
      <c r="Y20" s="547"/>
      <c r="Z20" s="547"/>
      <c r="AA20" s="547"/>
      <c r="AB20" s="547"/>
      <c r="AC20" s="538"/>
      <c r="AD20" s="538"/>
      <c r="AE20" s="538"/>
      <c r="AF20" s="538"/>
      <c r="AG20" s="538"/>
      <c r="AH20" s="538"/>
      <c r="AI20" s="538"/>
      <c r="AJ20" s="538"/>
      <c r="AK20" s="538"/>
      <c r="AL20" s="539"/>
      <c r="AM20" s="540"/>
      <c r="AN20" s="512"/>
      <c r="AO20" s="512"/>
      <c r="AP20" s="512"/>
      <c r="AQ20" s="512"/>
      <c r="AR20" s="512"/>
      <c r="AS20" s="512"/>
      <c r="AT20" s="513"/>
      <c r="AU20" s="541"/>
      <c r="AV20" s="542"/>
      <c r="AW20" s="542"/>
      <c r="AX20" s="543"/>
      <c r="AY20" s="445"/>
      <c r="AZ20" s="446"/>
      <c r="BA20" s="446"/>
      <c r="BB20" s="446"/>
      <c r="BC20" s="446"/>
      <c r="BD20" s="446"/>
      <c r="BE20" s="446"/>
      <c r="BF20" s="446"/>
      <c r="BG20" s="446"/>
      <c r="BH20" s="446"/>
      <c r="BI20" s="446"/>
      <c r="BJ20" s="446"/>
      <c r="BK20" s="446"/>
      <c r="BL20" s="446"/>
      <c r="BM20" s="447"/>
      <c r="BN20" s="465"/>
      <c r="BO20" s="466"/>
      <c r="BP20" s="466"/>
      <c r="BQ20" s="466"/>
      <c r="BR20" s="466"/>
      <c r="BS20" s="466"/>
      <c r="BT20" s="466"/>
      <c r="BU20" s="467"/>
      <c r="BV20" s="465"/>
      <c r="BW20" s="466"/>
      <c r="BX20" s="466"/>
      <c r="BY20" s="466"/>
      <c r="BZ20" s="466"/>
      <c r="CA20" s="466"/>
      <c r="CB20" s="466"/>
      <c r="CC20" s="467"/>
      <c r="CD20" s="200"/>
      <c r="CE20" s="463"/>
      <c r="CF20" s="463"/>
      <c r="CG20" s="463"/>
      <c r="CH20" s="463"/>
      <c r="CI20" s="463"/>
      <c r="CJ20" s="463"/>
      <c r="CK20" s="463"/>
      <c r="CL20" s="463"/>
      <c r="CM20" s="463"/>
      <c r="CN20" s="463"/>
      <c r="CO20" s="463"/>
      <c r="CP20" s="463"/>
      <c r="CQ20" s="463"/>
      <c r="CR20" s="463"/>
      <c r="CS20" s="464"/>
      <c r="CT20" s="435"/>
      <c r="CU20" s="436"/>
      <c r="CV20" s="436"/>
      <c r="CW20" s="436"/>
      <c r="CX20" s="436"/>
      <c r="CY20" s="436"/>
      <c r="CZ20" s="436"/>
      <c r="DA20" s="437"/>
      <c r="DB20" s="435"/>
      <c r="DC20" s="436"/>
      <c r="DD20" s="436"/>
      <c r="DE20" s="436"/>
      <c r="DF20" s="436"/>
      <c r="DG20" s="436"/>
      <c r="DH20" s="436"/>
      <c r="DI20" s="437"/>
      <c r="DJ20" s="185"/>
      <c r="DK20" s="185"/>
      <c r="DL20" s="185"/>
      <c r="DM20" s="185"/>
      <c r="DN20" s="185"/>
      <c r="DO20" s="185"/>
    </row>
    <row r="21" spans="1:119" ht="18.75" customHeight="1" x14ac:dyDescent="0.15">
      <c r="A21" s="186"/>
      <c r="B21" s="524" t="s">
        <v>162</v>
      </c>
      <c r="C21" s="525"/>
      <c r="D21" s="525"/>
      <c r="E21" s="525"/>
      <c r="F21" s="525"/>
      <c r="G21" s="525"/>
      <c r="H21" s="525"/>
      <c r="I21" s="525"/>
      <c r="J21" s="525"/>
      <c r="K21" s="525"/>
      <c r="L21" s="525"/>
      <c r="M21" s="525"/>
      <c r="N21" s="525"/>
      <c r="O21" s="525"/>
      <c r="P21" s="525"/>
      <c r="Q21" s="525"/>
      <c r="R21" s="525"/>
      <c r="S21" s="525"/>
      <c r="T21" s="525"/>
      <c r="U21" s="525"/>
      <c r="V21" s="525"/>
      <c r="W21" s="525"/>
      <c r="X21" s="525"/>
      <c r="Y21" s="525"/>
      <c r="Z21" s="525"/>
      <c r="AA21" s="525"/>
      <c r="AB21" s="525"/>
      <c r="AC21" s="525"/>
      <c r="AD21" s="525"/>
      <c r="AE21" s="525"/>
      <c r="AF21" s="525"/>
      <c r="AG21" s="525"/>
      <c r="AH21" s="525"/>
      <c r="AI21" s="525"/>
      <c r="AJ21" s="525"/>
      <c r="AK21" s="525"/>
      <c r="AL21" s="525"/>
      <c r="AM21" s="525"/>
      <c r="AN21" s="525"/>
      <c r="AO21" s="525"/>
      <c r="AP21" s="525"/>
      <c r="AQ21" s="525"/>
      <c r="AR21" s="525"/>
      <c r="AS21" s="525"/>
      <c r="AT21" s="525"/>
      <c r="AU21" s="525"/>
      <c r="AV21" s="525"/>
      <c r="AW21" s="525"/>
      <c r="AX21" s="526"/>
      <c r="AY21" s="445"/>
      <c r="AZ21" s="446"/>
      <c r="BA21" s="446"/>
      <c r="BB21" s="446"/>
      <c r="BC21" s="446"/>
      <c r="BD21" s="446"/>
      <c r="BE21" s="446"/>
      <c r="BF21" s="446"/>
      <c r="BG21" s="446"/>
      <c r="BH21" s="446"/>
      <c r="BI21" s="446"/>
      <c r="BJ21" s="446"/>
      <c r="BK21" s="446"/>
      <c r="BL21" s="446"/>
      <c r="BM21" s="447"/>
      <c r="BN21" s="465"/>
      <c r="BO21" s="466"/>
      <c r="BP21" s="466"/>
      <c r="BQ21" s="466"/>
      <c r="BR21" s="466"/>
      <c r="BS21" s="466"/>
      <c r="BT21" s="466"/>
      <c r="BU21" s="467"/>
      <c r="BV21" s="465"/>
      <c r="BW21" s="466"/>
      <c r="BX21" s="466"/>
      <c r="BY21" s="466"/>
      <c r="BZ21" s="466"/>
      <c r="CA21" s="466"/>
      <c r="CB21" s="466"/>
      <c r="CC21" s="467"/>
      <c r="CD21" s="200"/>
      <c r="CE21" s="463"/>
      <c r="CF21" s="463"/>
      <c r="CG21" s="463"/>
      <c r="CH21" s="463"/>
      <c r="CI21" s="463"/>
      <c r="CJ21" s="463"/>
      <c r="CK21" s="463"/>
      <c r="CL21" s="463"/>
      <c r="CM21" s="463"/>
      <c r="CN21" s="463"/>
      <c r="CO21" s="463"/>
      <c r="CP21" s="463"/>
      <c r="CQ21" s="463"/>
      <c r="CR21" s="463"/>
      <c r="CS21" s="464"/>
      <c r="CT21" s="435"/>
      <c r="CU21" s="436"/>
      <c r="CV21" s="436"/>
      <c r="CW21" s="436"/>
      <c r="CX21" s="436"/>
      <c r="CY21" s="436"/>
      <c r="CZ21" s="436"/>
      <c r="DA21" s="437"/>
      <c r="DB21" s="435"/>
      <c r="DC21" s="436"/>
      <c r="DD21" s="436"/>
      <c r="DE21" s="436"/>
      <c r="DF21" s="436"/>
      <c r="DG21" s="436"/>
      <c r="DH21" s="436"/>
      <c r="DI21" s="437"/>
      <c r="DJ21" s="185"/>
      <c r="DK21" s="185"/>
      <c r="DL21" s="185"/>
      <c r="DM21" s="185"/>
      <c r="DN21" s="185"/>
      <c r="DO21" s="185"/>
    </row>
    <row r="22" spans="1:119" ht="18.75" customHeight="1" thickBot="1" x14ac:dyDescent="0.2">
      <c r="A22" s="186"/>
      <c r="B22" s="494" t="s">
        <v>163</v>
      </c>
      <c r="C22" s="495"/>
      <c r="D22" s="496"/>
      <c r="E22" s="503" t="s">
        <v>1</v>
      </c>
      <c r="F22" s="478"/>
      <c r="G22" s="478"/>
      <c r="H22" s="478"/>
      <c r="I22" s="478"/>
      <c r="J22" s="478"/>
      <c r="K22" s="479"/>
      <c r="L22" s="503" t="s">
        <v>164</v>
      </c>
      <c r="M22" s="478"/>
      <c r="N22" s="478"/>
      <c r="O22" s="478"/>
      <c r="P22" s="479"/>
      <c r="Q22" s="488" t="s">
        <v>165</v>
      </c>
      <c r="R22" s="489"/>
      <c r="S22" s="489"/>
      <c r="T22" s="489"/>
      <c r="U22" s="489"/>
      <c r="V22" s="504"/>
      <c r="W22" s="506" t="s">
        <v>166</v>
      </c>
      <c r="X22" s="495"/>
      <c r="Y22" s="496"/>
      <c r="Z22" s="503" t="s">
        <v>1</v>
      </c>
      <c r="AA22" s="478"/>
      <c r="AB22" s="478"/>
      <c r="AC22" s="478"/>
      <c r="AD22" s="478"/>
      <c r="AE22" s="478"/>
      <c r="AF22" s="478"/>
      <c r="AG22" s="479"/>
      <c r="AH22" s="477" t="s">
        <v>167</v>
      </c>
      <c r="AI22" s="478"/>
      <c r="AJ22" s="478"/>
      <c r="AK22" s="478"/>
      <c r="AL22" s="479"/>
      <c r="AM22" s="477" t="s">
        <v>168</v>
      </c>
      <c r="AN22" s="483"/>
      <c r="AO22" s="483"/>
      <c r="AP22" s="483"/>
      <c r="AQ22" s="483"/>
      <c r="AR22" s="484"/>
      <c r="AS22" s="488" t="s">
        <v>165</v>
      </c>
      <c r="AT22" s="489"/>
      <c r="AU22" s="489"/>
      <c r="AV22" s="489"/>
      <c r="AW22" s="489"/>
      <c r="AX22" s="490"/>
      <c r="AY22" s="432"/>
      <c r="AZ22" s="433"/>
      <c r="BA22" s="433"/>
      <c r="BB22" s="433"/>
      <c r="BC22" s="433"/>
      <c r="BD22" s="433"/>
      <c r="BE22" s="433"/>
      <c r="BF22" s="433"/>
      <c r="BG22" s="433"/>
      <c r="BH22" s="433"/>
      <c r="BI22" s="433"/>
      <c r="BJ22" s="433"/>
      <c r="BK22" s="433"/>
      <c r="BL22" s="433"/>
      <c r="BM22" s="434"/>
      <c r="BN22" s="468"/>
      <c r="BO22" s="469"/>
      <c r="BP22" s="469"/>
      <c r="BQ22" s="469"/>
      <c r="BR22" s="469"/>
      <c r="BS22" s="469"/>
      <c r="BT22" s="469"/>
      <c r="BU22" s="470"/>
      <c r="BV22" s="468"/>
      <c r="BW22" s="469"/>
      <c r="BX22" s="469"/>
      <c r="BY22" s="469"/>
      <c r="BZ22" s="469"/>
      <c r="CA22" s="469"/>
      <c r="CB22" s="469"/>
      <c r="CC22" s="470"/>
      <c r="CD22" s="200"/>
      <c r="CE22" s="463"/>
      <c r="CF22" s="463"/>
      <c r="CG22" s="463"/>
      <c r="CH22" s="463"/>
      <c r="CI22" s="463"/>
      <c r="CJ22" s="463"/>
      <c r="CK22" s="463"/>
      <c r="CL22" s="463"/>
      <c r="CM22" s="463"/>
      <c r="CN22" s="463"/>
      <c r="CO22" s="463"/>
      <c r="CP22" s="463"/>
      <c r="CQ22" s="463"/>
      <c r="CR22" s="463"/>
      <c r="CS22" s="464"/>
      <c r="CT22" s="435"/>
      <c r="CU22" s="436"/>
      <c r="CV22" s="436"/>
      <c r="CW22" s="436"/>
      <c r="CX22" s="436"/>
      <c r="CY22" s="436"/>
      <c r="CZ22" s="436"/>
      <c r="DA22" s="437"/>
      <c r="DB22" s="435"/>
      <c r="DC22" s="436"/>
      <c r="DD22" s="436"/>
      <c r="DE22" s="436"/>
      <c r="DF22" s="436"/>
      <c r="DG22" s="436"/>
      <c r="DH22" s="436"/>
      <c r="DI22" s="437"/>
      <c r="DJ22" s="185"/>
      <c r="DK22" s="185"/>
      <c r="DL22" s="185"/>
      <c r="DM22" s="185"/>
      <c r="DN22" s="185"/>
      <c r="DO22" s="185"/>
    </row>
    <row r="23" spans="1:119" ht="18.75" customHeight="1" x14ac:dyDescent="0.15">
      <c r="A23" s="186"/>
      <c r="B23" s="497"/>
      <c r="C23" s="498"/>
      <c r="D23" s="499"/>
      <c r="E23" s="480"/>
      <c r="F23" s="481"/>
      <c r="G23" s="481"/>
      <c r="H23" s="481"/>
      <c r="I23" s="481"/>
      <c r="J23" s="481"/>
      <c r="K23" s="482"/>
      <c r="L23" s="480"/>
      <c r="M23" s="481"/>
      <c r="N23" s="481"/>
      <c r="O23" s="481"/>
      <c r="P23" s="482"/>
      <c r="Q23" s="491"/>
      <c r="R23" s="492"/>
      <c r="S23" s="492"/>
      <c r="T23" s="492"/>
      <c r="U23" s="492"/>
      <c r="V23" s="505"/>
      <c r="W23" s="507"/>
      <c r="X23" s="498"/>
      <c r="Y23" s="499"/>
      <c r="Z23" s="480"/>
      <c r="AA23" s="481"/>
      <c r="AB23" s="481"/>
      <c r="AC23" s="481"/>
      <c r="AD23" s="481"/>
      <c r="AE23" s="481"/>
      <c r="AF23" s="481"/>
      <c r="AG23" s="482"/>
      <c r="AH23" s="480"/>
      <c r="AI23" s="481"/>
      <c r="AJ23" s="481"/>
      <c r="AK23" s="481"/>
      <c r="AL23" s="482"/>
      <c r="AM23" s="485"/>
      <c r="AN23" s="486"/>
      <c r="AO23" s="486"/>
      <c r="AP23" s="486"/>
      <c r="AQ23" s="486"/>
      <c r="AR23" s="487"/>
      <c r="AS23" s="491"/>
      <c r="AT23" s="492"/>
      <c r="AU23" s="492"/>
      <c r="AV23" s="492"/>
      <c r="AW23" s="492"/>
      <c r="AX23" s="493"/>
      <c r="AY23" s="457" t="s">
        <v>169</v>
      </c>
      <c r="AZ23" s="458"/>
      <c r="BA23" s="458"/>
      <c r="BB23" s="458"/>
      <c r="BC23" s="458"/>
      <c r="BD23" s="458"/>
      <c r="BE23" s="458"/>
      <c r="BF23" s="458"/>
      <c r="BG23" s="458"/>
      <c r="BH23" s="458"/>
      <c r="BI23" s="458"/>
      <c r="BJ23" s="458"/>
      <c r="BK23" s="458"/>
      <c r="BL23" s="458"/>
      <c r="BM23" s="459"/>
      <c r="BN23" s="465">
        <v>133714380</v>
      </c>
      <c r="BO23" s="466"/>
      <c r="BP23" s="466"/>
      <c r="BQ23" s="466"/>
      <c r="BR23" s="466"/>
      <c r="BS23" s="466"/>
      <c r="BT23" s="466"/>
      <c r="BU23" s="467"/>
      <c r="BV23" s="465">
        <v>135311041</v>
      </c>
      <c r="BW23" s="466"/>
      <c r="BX23" s="466"/>
      <c r="BY23" s="466"/>
      <c r="BZ23" s="466"/>
      <c r="CA23" s="466"/>
      <c r="CB23" s="466"/>
      <c r="CC23" s="467"/>
      <c r="CD23" s="200"/>
      <c r="CE23" s="463"/>
      <c r="CF23" s="463"/>
      <c r="CG23" s="463"/>
      <c r="CH23" s="463"/>
      <c r="CI23" s="463"/>
      <c r="CJ23" s="463"/>
      <c r="CK23" s="463"/>
      <c r="CL23" s="463"/>
      <c r="CM23" s="463"/>
      <c r="CN23" s="463"/>
      <c r="CO23" s="463"/>
      <c r="CP23" s="463"/>
      <c r="CQ23" s="463"/>
      <c r="CR23" s="463"/>
      <c r="CS23" s="464"/>
      <c r="CT23" s="435"/>
      <c r="CU23" s="436"/>
      <c r="CV23" s="436"/>
      <c r="CW23" s="436"/>
      <c r="CX23" s="436"/>
      <c r="CY23" s="436"/>
      <c r="CZ23" s="436"/>
      <c r="DA23" s="437"/>
      <c r="DB23" s="435"/>
      <c r="DC23" s="436"/>
      <c r="DD23" s="436"/>
      <c r="DE23" s="436"/>
      <c r="DF23" s="436"/>
      <c r="DG23" s="436"/>
      <c r="DH23" s="436"/>
      <c r="DI23" s="437"/>
      <c r="DJ23" s="185"/>
      <c r="DK23" s="185"/>
      <c r="DL23" s="185"/>
      <c r="DM23" s="185"/>
      <c r="DN23" s="185"/>
      <c r="DO23" s="185"/>
    </row>
    <row r="24" spans="1:119" ht="18.75" customHeight="1" thickBot="1" x14ac:dyDescent="0.2">
      <c r="A24" s="186"/>
      <c r="B24" s="497"/>
      <c r="C24" s="498"/>
      <c r="D24" s="499"/>
      <c r="E24" s="438" t="s">
        <v>170</v>
      </c>
      <c r="F24" s="439"/>
      <c r="G24" s="439"/>
      <c r="H24" s="439"/>
      <c r="I24" s="439"/>
      <c r="J24" s="439"/>
      <c r="K24" s="440"/>
      <c r="L24" s="441">
        <v>1</v>
      </c>
      <c r="M24" s="442"/>
      <c r="N24" s="442"/>
      <c r="O24" s="442"/>
      <c r="P24" s="443"/>
      <c r="Q24" s="441">
        <v>10850</v>
      </c>
      <c r="R24" s="442"/>
      <c r="S24" s="442"/>
      <c r="T24" s="442"/>
      <c r="U24" s="442"/>
      <c r="V24" s="443"/>
      <c r="W24" s="507"/>
      <c r="X24" s="498"/>
      <c r="Y24" s="499"/>
      <c r="Z24" s="438" t="s">
        <v>171</v>
      </c>
      <c r="AA24" s="439"/>
      <c r="AB24" s="439"/>
      <c r="AC24" s="439"/>
      <c r="AD24" s="439"/>
      <c r="AE24" s="439"/>
      <c r="AF24" s="439"/>
      <c r="AG24" s="440"/>
      <c r="AH24" s="441">
        <v>2055</v>
      </c>
      <c r="AI24" s="442"/>
      <c r="AJ24" s="442"/>
      <c r="AK24" s="442"/>
      <c r="AL24" s="443"/>
      <c r="AM24" s="441">
        <v>6247200</v>
      </c>
      <c r="AN24" s="442"/>
      <c r="AO24" s="442"/>
      <c r="AP24" s="442"/>
      <c r="AQ24" s="442"/>
      <c r="AR24" s="443"/>
      <c r="AS24" s="441">
        <v>3040</v>
      </c>
      <c r="AT24" s="442"/>
      <c r="AU24" s="442"/>
      <c r="AV24" s="442"/>
      <c r="AW24" s="442"/>
      <c r="AX24" s="444"/>
      <c r="AY24" s="432" t="s">
        <v>172</v>
      </c>
      <c r="AZ24" s="433"/>
      <c r="BA24" s="433"/>
      <c r="BB24" s="433"/>
      <c r="BC24" s="433"/>
      <c r="BD24" s="433"/>
      <c r="BE24" s="433"/>
      <c r="BF24" s="433"/>
      <c r="BG24" s="433"/>
      <c r="BH24" s="433"/>
      <c r="BI24" s="433"/>
      <c r="BJ24" s="433"/>
      <c r="BK24" s="433"/>
      <c r="BL24" s="433"/>
      <c r="BM24" s="434"/>
      <c r="BN24" s="465">
        <v>115085453</v>
      </c>
      <c r="BO24" s="466"/>
      <c r="BP24" s="466"/>
      <c r="BQ24" s="466"/>
      <c r="BR24" s="466"/>
      <c r="BS24" s="466"/>
      <c r="BT24" s="466"/>
      <c r="BU24" s="467"/>
      <c r="BV24" s="465">
        <v>116874362</v>
      </c>
      <c r="BW24" s="466"/>
      <c r="BX24" s="466"/>
      <c r="BY24" s="466"/>
      <c r="BZ24" s="466"/>
      <c r="CA24" s="466"/>
      <c r="CB24" s="466"/>
      <c r="CC24" s="467"/>
      <c r="CD24" s="200"/>
      <c r="CE24" s="463"/>
      <c r="CF24" s="463"/>
      <c r="CG24" s="463"/>
      <c r="CH24" s="463"/>
      <c r="CI24" s="463"/>
      <c r="CJ24" s="463"/>
      <c r="CK24" s="463"/>
      <c r="CL24" s="463"/>
      <c r="CM24" s="463"/>
      <c r="CN24" s="463"/>
      <c r="CO24" s="463"/>
      <c r="CP24" s="463"/>
      <c r="CQ24" s="463"/>
      <c r="CR24" s="463"/>
      <c r="CS24" s="464"/>
      <c r="CT24" s="435"/>
      <c r="CU24" s="436"/>
      <c r="CV24" s="436"/>
      <c r="CW24" s="436"/>
      <c r="CX24" s="436"/>
      <c r="CY24" s="436"/>
      <c r="CZ24" s="436"/>
      <c r="DA24" s="437"/>
      <c r="DB24" s="435"/>
      <c r="DC24" s="436"/>
      <c r="DD24" s="436"/>
      <c r="DE24" s="436"/>
      <c r="DF24" s="436"/>
      <c r="DG24" s="436"/>
      <c r="DH24" s="436"/>
      <c r="DI24" s="437"/>
      <c r="DJ24" s="185"/>
      <c r="DK24" s="185"/>
      <c r="DL24" s="185"/>
      <c r="DM24" s="185"/>
      <c r="DN24" s="185"/>
      <c r="DO24" s="185"/>
    </row>
    <row r="25" spans="1:119" s="185" customFormat="1" ht="18.75" customHeight="1" x14ac:dyDescent="0.15">
      <c r="A25" s="186"/>
      <c r="B25" s="497"/>
      <c r="C25" s="498"/>
      <c r="D25" s="499"/>
      <c r="E25" s="438" t="s">
        <v>173</v>
      </c>
      <c r="F25" s="439"/>
      <c r="G25" s="439"/>
      <c r="H25" s="439"/>
      <c r="I25" s="439"/>
      <c r="J25" s="439"/>
      <c r="K25" s="440"/>
      <c r="L25" s="441">
        <v>2</v>
      </c>
      <c r="M25" s="442"/>
      <c r="N25" s="442"/>
      <c r="O25" s="442"/>
      <c r="P25" s="443"/>
      <c r="Q25" s="441">
        <v>8900</v>
      </c>
      <c r="R25" s="442"/>
      <c r="S25" s="442"/>
      <c r="T25" s="442"/>
      <c r="U25" s="442"/>
      <c r="V25" s="443"/>
      <c r="W25" s="507"/>
      <c r="X25" s="498"/>
      <c r="Y25" s="499"/>
      <c r="Z25" s="438" t="s">
        <v>174</v>
      </c>
      <c r="AA25" s="439"/>
      <c r="AB25" s="439"/>
      <c r="AC25" s="439"/>
      <c r="AD25" s="439"/>
      <c r="AE25" s="439"/>
      <c r="AF25" s="439"/>
      <c r="AG25" s="440"/>
      <c r="AH25" s="441">
        <v>279</v>
      </c>
      <c r="AI25" s="442"/>
      <c r="AJ25" s="442"/>
      <c r="AK25" s="442"/>
      <c r="AL25" s="443"/>
      <c r="AM25" s="441">
        <v>820260</v>
      </c>
      <c r="AN25" s="442"/>
      <c r="AO25" s="442"/>
      <c r="AP25" s="442"/>
      <c r="AQ25" s="442"/>
      <c r="AR25" s="443"/>
      <c r="AS25" s="441">
        <v>2940</v>
      </c>
      <c r="AT25" s="442"/>
      <c r="AU25" s="442"/>
      <c r="AV25" s="442"/>
      <c r="AW25" s="442"/>
      <c r="AX25" s="444"/>
      <c r="AY25" s="457" t="s">
        <v>175</v>
      </c>
      <c r="AZ25" s="458"/>
      <c r="BA25" s="458"/>
      <c r="BB25" s="458"/>
      <c r="BC25" s="458"/>
      <c r="BD25" s="458"/>
      <c r="BE25" s="458"/>
      <c r="BF25" s="458"/>
      <c r="BG25" s="458"/>
      <c r="BH25" s="458"/>
      <c r="BI25" s="458"/>
      <c r="BJ25" s="458"/>
      <c r="BK25" s="458"/>
      <c r="BL25" s="458"/>
      <c r="BM25" s="459"/>
      <c r="BN25" s="460">
        <v>33305695</v>
      </c>
      <c r="BO25" s="461"/>
      <c r="BP25" s="461"/>
      <c r="BQ25" s="461"/>
      <c r="BR25" s="461"/>
      <c r="BS25" s="461"/>
      <c r="BT25" s="461"/>
      <c r="BU25" s="462"/>
      <c r="BV25" s="460">
        <v>18672635</v>
      </c>
      <c r="BW25" s="461"/>
      <c r="BX25" s="461"/>
      <c r="BY25" s="461"/>
      <c r="BZ25" s="461"/>
      <c r="CA25" s="461"/>
      <c r="CB25" s="461"/>
      <c r="CC25" s="462"/>
      <c r="CD25" s="200"/>
      <c r="CE25" s="463"/>
      <c r="CF25" s="463"/>
      <c r="CG25" s="463"/>
      <c r="CH25" s="463"/>
      <c r="CI25" s="463"/>
      <c r="CJ25" s="463"/>
      <c r="CK25" s="463"/>
      <c r="CL25" s="463"/>
      <c r="CM25" s="463"/>
      <c r="CN25" s="463"/>
      <c r="CO25" s="463"/>
      <c r="CP25" s="463"/>
      <c r="CQ25" s="463"/>
      <c r="CR25" s="463"/>
      <c r="CS25" s="464"/>
      <c r="CT25" s="435"/>
      <c r="CU25" s="436"/>
      <c r="CV25" s="436"/>
      <c r="CW25" s="436"/>
      <c r="CX25" s="436"/>
      <c r="CY25" s="436"/>
      <c r="CZ25" s="436"/>
      <c r="DA25" s="437"/>
      <c r="DB25" s="435"/>
      <c r="DC25" s="436"/>
      <c r="DD25" s="436"/>
      <c r="DE25" s="436"/>
      <c r="DF25" s="436"/>
      <c r="DG25" s="436"/>
      <c r="DH25" s="436"/>
      <c r="DI25" s="437"/>
    </row>
    <row r="26" spans="1:119" s="185" customFormat="1" ht="18.75" customHeight="1" x14ac:dyDescent="0.15">
      <c r="A26" s="186"/>
      <c r="B26" s="497"/>
      <c r="C26" s="498"/>
      <c r="D26" s="499"/>
      <c r="E26" s="438" t="s">
        <v>176</v>
      </c>
      <c r="F26" s="439"/>
      <c r="G26" s="439"/>
      <c r="H26" s="439"/>
      <c r="I26" s="439"/>
      <c r="J26" s="439"/>
      <c r="K26" s="440"/>
      <c r="L26" s="441">
        <v>1</v>
      </c>
      <c r="M26" s="442"/>
      <c r="N26" s="442"/>
      <c r="O26" s="442"/>
      <c r="P26" s="443"/>
      <c r="Q26" s="441">
        <v>7730</v>
      </c>
      <c r="R26" s="442"/>
      <c r="S26" s="442"/>
      <c r="T26" s="442"/>
      <c r="U26" s="442"/>
      <c r="V26" s="443"/>
      <c r="W26" s="507"/>
      <c r="X26" s="498"/>
      <c r="Y26" s="499"/>
      <c r="Z26" s="438" t="s">
        <v>177</v>
      </c>
      <c r="AA26" s="520"/>
      <c r="AB26" s="520"/>
      <c r="AC26" s="520"/>
      <c r="AD26" s="520"/>
      <c r="AE26" s="520"/>
      <c r="AF26" s="520"/>
      <c r="AG26" s="521"/>
      <c r="AH26" s="441">
        <v>146</v>
      </c>
      <c r="AI26" s="442"/>
      <c r="AJ26" s="442"/>
      <c r="AK26" s="442"/>
      <c r="AL26" s="443"/>
      <c r="AM26" s="441">
        <v>499904</v>
      </c>
      <c r="AN26" s="442"/>
      <c r="AO26" s="442"/>
      <c r="AP26" s="442"/>
      <c r="AQ26" s="442"/>
      <c r="AR26" s="443"/>
      <c r="AS26" s="441">
        <v>3424</v>
      </c>
      <c r="AT26" s="442"/>
      <c r="AU26" s="442"/>
      <c r="AV26" s="442"/>
      <c r="AW26" s="442"/>
      <c r="AX26" s="444"/>
      <c r="AY26" s="474" t="s">
        <v>178</v>
      </c>
      <c r="AZ26" s="475"/>
      <c r="BA26" s="475"/>
      <c r="BB26" s="475"/>
      <c r="BC26" s="475"/>
      <c r="BD26" s="475"/>
      <c r="BE26" s="475"/>
      <c r="BF26" s="475"/>
      <c r="BG26" s="475"/>
      <c r="BH26" s="475"/>
      <c r="BI26" s="475"/>
      <c r="BJ26" s="475"/>
      <c r="BK26" s="475"/>
      <c r="BL26" s="475"/>
      <c r="BM26" s="476"/>
      <c r="BN26" s="465" t="s">
        <v>137</v>
      </c>
      <c r="BO26" s="466"/>
      <c r="BP26" s="466"/>
      <c r="BQ26" s="466"/>
      <c r="BR26" s="466"/>
      <c r="BS26" s="466"/>
      <c r="BT26" s="466"/>
      <c r="BU26" s="467"/>
      <c r="BV26" s="465" t="s">
        <v>137</v>
      </c>
      <c r="BW26" s="466"/>
      <c r="BX26" s="466"/>
      <c r="BY26" s="466"/>
      <c r="BZ26" s="466"/>
      <c r="CA26" s="466"/>
      <c r="CB26" s="466"/>
      <c r="CC26" s="467"/>
      <c r="CD26" s="200"/>
      <c r="CE26" s="463"/>
      <c r="CF26" s="463"/>
      <c r="CG26" s="463"/>
      <c r="CH26" s="463"/>
      <c r="CI26" s="463"/>
      <c r="CJ26" s="463"/>
      <c r="CK26" s="463"/>
      <c r="CL26" s="463"/>
      <c r="CM26" s="463"/>
      <c r="CN26" s="463"/>
      <c r="CO26" s="463"/>
      <c r="CP26" s="463"/>
      <c r="CQ26" s="463"/>
      <c r="CR26" s="463"/>
      <c r="CS26" s="464"/>
      <c r="CT26" s="435"/>
      <c r="CU26" s="436"/>
      <c r="CV26" s="436"/>
      <c r="CW26" s="436"/>
      <c r="CX26" s="436"/>
      <c r="CY26" s="436"/>
      <c r="CZ26" s="436"/>
      <c r="DA26" s="437"/>
      <c r="DB26" s="435"/>
      <c r="DC26" s="436"/>
      <c r="DD26" s="436"/>
      <c r="DE26" s="436"/>
      <c r="DF26" s="436"/>
      <c r="DG26" s="436"/>
      <c r="DH26" s="436"/>
      <c r="DI26" s="437"/>
    </row>
    <row r="27" spans="1:119" ht="18.75" customHeight="1" thickBot="1" x14ac:dyDescent="0.2">
      <c r="A27" s="186"/>
      <c r="B27" s="497"/>
      <c r="C27" s="498"/>
      <c r="D27" s="499"/>
      <c r="E27" s="438" t="s">
        <v>179</v>
      </c>
      <c r="F27" s="439"/>
      <c r="G27" s="439"/>
      <c r="H27" s="439"/>
      <c r="I27" s="439"/>
      <c r="J27" s="439"/>
      <c r="K27" s="440"/>
      <c r="L27" s="441">
        <v>1</v>
      </c>
      <c r="M27" s="442"/>
      <c r="N27" s="442"/>
      <c r="O27" s="442"/>
      <c r="P27" s="443"/>
      <c r="Q27" s="441">
        <v>6940</v>
      </c>
      <c r="R27" s="442"/>
      <c r="S27" s="442"/>
      <c r="T27" s="442"/>
      <c r="U27" s="442"/>
      <c r="V27" s="443"/>
      <c r="W27" s="507"/>
      <c r="X27" s="498"/>
      <c r="Y27" s="499"/>
      <c r="Z27" s="438" t="s">
        <v>180</v>
      </c>
      <c r="AA27" s="439"/>
      <c r="AB27" s="439"/>
      <c r="AC27" s="439"/>
      <c r="AD27" s="439"/>
      <c r="AE27" s="439"/>
      <c r="AF27" s="439"/>
      <c r="AG27" s="440"/>
      <c r="AH27" s="441">
        <v>21</v>
      </c>
      <c r="AI27" s="442"/>
      <c r="AJ27" s="442"/>
      <c r="AK27" s="442"/>
      <c r="AL27" s="443"/>
      <c r="AM27" s="441">
        <v>86772</v>
      </c>
      <c r="AN27" s="442"/>
      <c r="AO27" s="442"/>
      <c r="AP27" s="442"/>
      <c r="AQ27" s="442"/>
      <c r="AR27" s="443"/>
      <c r="AS27" s="441">
        <v>4132</v>
      </c>
      <c r="AT27" s="442"/>
      <c r="AU27" s="442"/>
      <c r="AV27" s="442"/>
      <c r="AW27" s="442"/>
      <c r="AX27" s="444"/>
      <c r="AY27" s="471" t="s">
        <v>181</v>
      </c>
      <c r="AZ27" s="472"/>
      <c r="BA27" s="472"/>
      <c r="BB27" s="472"/>
      <c r="BC27" s="472"/>
      <c r="BD27" s="472"/>
      <c r="BE27" s="472"/>
      <c r="BF27" s="472"/>
      <c r="BG27" s="472"/>
      <c r="BH27" s="472"/>
      <c r="BI27" s="472"/>
      <c r="BJ27" s="472"/>
      <c r="BK27" s="472"/>
      <c r="BL27" s="472"/>
      <c r="BM27" s="473"/>
      <c r="BN27" s="468" t="s">
        <v>137</v>
      </c>
      <c r="BO27" s="469"/>
      <c r="BP27" s="469"/>
      <c r="BQ27" s="469"/>
      <c r="BR27" s="469"/>
      <c r="BS27" s="469"/>
      <c r="BT27" s="469"/>
      <c r="BU27" s="470"/>
      <c r="BV27" s="468" t="s">
        <v>137</v>
      </c>
      <c r="BW27" s="469"/>
      <c r="BX27" s="469"/>
      <c r="BY27" s="469"/>
      <c r="BZ27" s="469"/>
      <c r="CA27" s="469"/>
      <c r="CB27" s="469"/>
      <c r="CC27" s="470"/>
      <c r="CD27" s="202"/>
      <c r="CE27" s="463"/>
      <c r="CF27" s="463"/>
      <c r="CG27" s="463"/>
      <c r="CH27" s="463"/>
      <c r="CI27" s="463"/>
      <c r="CJ27" s="463"/>
      <c r="CK27" s="463"/>
      <c r="CL27" s="463"/>
      <c r="CM27" s="463"/>
      <c r="CN27" s="463"/>
      <c r="CO27" s="463"/>
      <c r="CP27" s="463"/>
      <c r="CQ27" s="463"/>
      <c r="CR27" s="463"/>
      <c r="CS27" s="464"/>
      <c r="CT27" s="435"/>
      <c r="CU27" s="436"/>
      <c r="CV27" s="436"/>
      <c r="CW27" s="436"/>
      <c r="CX27" s="436"/>
      <c r="CY27" s="436"/>
      <c r="CZ27" s="436"/>
      <c r="DA27" s="437"/>
      <c r="DB27" s="435"/>
      <c r="DC27" s="436"/>
      <c r="DD27" s="436"/>
      <c r="DE27" s="436"/>
      <c r="DF27" s="436"/>
      <c r="DG27" s="436"/>
      <c r="DH27" s="436"/>
      <c r="DI27" s="437"/>
      <c r="DJ27" s="185"/>
      <c r="DK27" s="185"/>
      <c r="DL27" s="185"/>
      <c r="DM27" s="185"/>
      <c r="DN27" s="185"/>
      <c r="DO27" s="185"/>
    </row>
    <row r="28" spans="1:119" ht="18.75" customHeight="1" x14ac:dyDescent="0.15">
      <c r="A28" s="186"/>
      <c r="B28" s="497"/>
      <c r="C28" s="498"/>
      <c r="D28" s="499"/>
      <c r="E28" s="438" t="s">
        <v>182</v>
      </c>
      <c r="F28" s="439"/>
      <c r="G28" s="439"/>
      <c r="H28" s="439"/>
      <c r="I28" s="439"/>
      <c r="J28" s="439"/>
      <c r="K28" s="440"/>
      <c r="L28" s="441">
        <v>1</v>
      </c>
      <c r="M28" s="442"/>
      <c r="N28" s="442"/>
      <c r="O28" s="442"/>
      <c r="P28" s="443"/>
      <c r="Q28" s="441">
        <v>6260</v>
      </c>
      <c r="R28" s="442"/>
      <c r="S28" s="442"/>
      <c r="T28" s="442"/>
      <c r="U28" s="442"/>
      <c r="V28" s="443"/>
      <c r="W28" s="507"/>
      <c r="X28" s="498"/>
      <c r="Y28" s="499"/>
      <c r="Z28" s="438" t="s">
        <v>183</v>
      </c>
      <c r="AA28" s="439"/>
      <c r="AB28" s="439"/>
      <c r="AC28" s="439"/>
      <c r="AD28" s="439"/>
      <c r="AE28" s="439"/>
      <c r="AF28" s="439"/>
      <c r="AG28" s="440"/>
      <c r="AH28" s="441" t="s">
        <v>137</v>
      </c>
      <c r="AI28" s="442"/>
      <c r="AJ28" s="442"/>
      <c r="AK28" s="442"/>
      <c r="AL28" s="443"/>
      <c r="AM28" s="441" t="s">
        <v>137</v>
      </c>
      <c r="AN28" s="442"/>
      <c r="AO28" s="442"/>
      <c r="AP28" s="442"/>
      <c r="AQ28" s="442"/>
      <c r="AR28" s="443"/>
      <c r="AS28" s="441" t="s">
        <v>137</v>
      </c>
      <c r="AT28" s="442"/>
      <c r="AU28" s="442"/>
      <c r="AV28" s="442"/>
      <c r="AW28" s="442"/>
      <c r="AX28" s="444"/>
      <c r="AY28" s="448" t="s">
        <v>184</v>
      </c>
      <c r="AZ28" s="449"/>
      <c r="BA28" s="449"/>
      <c r="BB28" s="450"/>
      <c r="BC28" s="457" t="s">
        <v>48</v>
      </c>
      <c r="BD28" s="458"/>
      <c r="BE28" s="458"/>
      <c r="BF28" s="458"/>
      <c r="BG28" s="458"/>
      <c r="BH28" s="458"/>
      <c r="BI28" s="458"/>
      <c r="BJ28" s="458"/>
      <c r="BK28" s="458"/>
      <c r="BL28" s="458"/>
      <c r="BM28" s="459"/>
      <c r="BN28" s="460">
        <v>5419415</v>
      </c>
      <c r="BO28" s="461"/>
      <c r="BP28" s="461"/>
      <c r="BQ28" s="461"/>
      <c r="BR28" s="461"/>
      <c r="BS28" s="461"/>
      <c r="BT28" s="461"/>
      <c r="BU28" s="462"/>
      <c r="BV28" s="460">
        <v>6334231</v>
      </c>
      <c r="BW28" s="461"/>
      <c r="BX28" s="461"/>
      <c r="BY28" s="461"/>
      <c r="BZ28" s="461"/>
      <c r="CA28" s="461"/>
      <c r="CB28" s="461"/>
      <c r="CC28" s="462"/>
      <c r="CD28" s="200"/>
      <c r="CE28" s="463"/>
      <c r="CF28" s="463"/>
      <c r="CG28" s="463"/>
      <c r="CH28" s="463"/>
      <c r="CI28" s="463"/>
      <c r="CJ28" s="463"/>
      <c r="CK28" s="463"/>
      <c r="CL28" s="463"/>
      <c r="CM28" s="463"/>
      <c r="CN28" s="463"/>
      <c r="CO28" s="463"/>
      <c r="CP28" s="463"/>
      <c r="CQ28" s="463"/>
      <c r="CR28" s="463"/>
      <c r="CS28" s="464"/>
      <c r="CT28" s="435"/>
      <c r="CU28" s="436"/>
      <c r="CV28" s="436"/>
      <c r="CW28" s="436"/>
      <c r="CX28" s="436"/>
      <c r="CY28" s="436"/>
      <c r="CZ28" s="436"/>
      <c r="DA28" s="437"/>
      <c r="DB28" s="435"/>
      <c r="DC28" s="436"/>
      <c r="DD28" s="436"/>
      <c r="DE28" s="436"/>
      <c r="DF28" s="436"/>
      <c r="DG28" s="436"/>
      <c r="DH28" s="436"/>
      <c r="DI28" s="437"/>
      <c r="DJ28" s="185"/>
      <c r="DK28" s="185"/>
      <c r="DL28" s="185"/>
      <c r="DM28" s="185"/>
      <c r="DN28" s="185"/>
      <c r="DO28" s="185"/>
    </row>
    <row r="29" spans="1:119" ht="18.75" customHeight="1" x14ac:dyDescent="0.15">
      <c r="A29" s="186"/>
      <c r="B29" s="497"/>
      <c r="C29" s="498"/>
      <c r="D29" s="499"/>
      <c r="E29" s="438" t="s">
        <v>185</v>
      </c>
      <c r="F29" s="439"/>
      <c r="G29" s="439"/>
      <c r="H29" s="439"/>
      <c r="I29" s="439"/>
      <c r="J29" s="439"/>
      <c r="K29" s="440"/>
      <c r="L29" s="441">
        <v>38</v>
      </c>
      <c r="M29" s="442"/>
      <c r="N29" s="442"/>
      <c r="O29" s="442"/>
      <c r="P29" s="443"/>
      <c r="Q29" s="441">
        <v>5860</v>
      </c>
      <c r="R29" s="442"/>
      <c r="S29" s="442"/>
      <c r="T29" s="442"/>
      <c r="U29" s="442"/>
      <c r="V29" s="443"/>
      <c r="W29" s="508"/>
      <c r="X29" s="509"/>
      <c r="Y29" s="510"/>
      <c r="Z29" s="438" t="s">
        <v>186</v>
      </c>
      <c r="AA29" s="439"/>
      <c r="AB29" s="439"/>
      <c r="AC29" s="439"/>
      <c r="AD29" s="439"/>
      <c r="AE29" s="439"/>
      <c r="AF29" s="439"/>
      <c r="AG29" s="440"/>
      <c r="AH29" s="441">
        <v>2076</v>
      </c>
      <c r="AI29" s="442"/>
      <c r="AJ29" s="442"/>
      <c r="AK29" s="442"/>
      <c r="AL29" s="443"/>
      <c r="AM29" s="441">
        <v>6333972</v>
      </c>
      <c r="AN29" s="442"/>
      <c r="AO29" s="442"/>
      <c r="AP29" s="442"/>
      <c r="AQ29" s="442"/>
      <c r="AR29" s="443"/>
      <c r="AS29" s="441">
        <v>3051</v>
      </c>
      <c r="AT29" s="442"/>
      <c r="AU29" s="442"/>
      <c r="AV29" s="442"/>
      <c r="AW29" s="442"/>
      <c r="AX29" s="444"/>
      <c r="AY29" s="451"/>
      <c r="AZ29" s="452"/>
      <c r="BA29" s="452"/>
      <c r="BB29" s="453"/>
      <c r="BC29" s="445" t="s">
        <v>187</v>
      </c>
      <c r="BD29" s="446"/>
      <c r="BE29" s="446"/>
      <c r="BF29" s="446"/>
      <c r="BG29" s="446"/>
      <c r="BH29" s="446"/>
      <c r="BI29" s="446"/>
      <c r="BJ29" s="446"/>
      <c r="BK29" s="446"/>
      <c r="BL29" s="446"/>
      <c r="BM29" s="447"/>
      <c r="BN29" s="465">
        <v>3450882</v>
      </c>
      <c r="BO29" s="466"/>
      <c r="BP29" s="466"/>
      <c r="BQ29" s="466"/>
      <c r="BR29" s="466"/>
      <c r="BS29" s="466"/>
      <c r="BT29" s="466"/>
      <c r="BU29" s="467"/>
      <c r="BV29" s="465">
        <v>3649790</v>
      </c>
      <c r="BW29" s="466"/>
      <c r="BX29" s="466"/>
      <c r="BY29" s="466"/>
      <c r="BZ29" s="466"/>
      <c r="CA29" s="466"/>
      <c r="CB29" s="466"/>
      <c r="CC29" s="467"/>
      <c r="CD29" s="202"/>
      <c r="CE29" s="463"/>
      <c r="CF29" s="463"/>
      <c r="CG29" s="463"/>
      <c r="CH29" s="463"/>
      <c r="CI29" s="463"/>
      <c r="CJ29" s="463"/>
      <c r="CK29" s="463"/>
      <c r="CL29" s="463"/>
      <c r="CM29" s="463"/>
      <c r="CN29" s="463"/>
      <c r="CO29" s="463"/>
      <c r="CP29" s="463"/>
      <c r="CQ29" s="463"/>
      <c r="CR29" s="463"/>
      <c r="CS29" s="464"/>
      <c r="CT29" s="435"/>
      <c r="CU29" s="436"/>
      <c r="CV29" s="436"/>
      <c r="CW29" s="436"/>
      <c r="CX29" s="436"/>
      <c r="CY29" s="436"/>
      <c r="CZ29" s="436"/>
      <c r="DA29" s="437"/>
      <c r="DB29" s="435"/>
      <c r="DC29" s="436"/>
      <c r="DD29" s="436"/>
      <c r="DE29" s="436"/>
      <c r="DF29" s="436"/>
      <c r="DG29" s="436"/>
      <c r="DH29" s="436"/>
      <c r="DI29" s="437"/>
      <c r="DJ29" s="185"/>
      <c r="DK29" s="185"/>
      <c r="DL29" s="185"/>
      <c r="DM29" s="185"/>
      <c r="DN29" s="185"/>
      <c r="DO29" s="185"/>
    </row>
    <row r="30" spans="1:119" ht="18.75" customHeight="1" thickBot="1" x14ac:dyDescent="0.2">
      <c r="A30" s="186"/>
      <c r="B30" s="500"/>
      <c r="C30" s="501"/>
      <c r="D30" s="502"/>
      <c r="E30" s="511"/>
      <c r="F30" s="512"/>
      <c r="G30" s="512"/>
      <c r="H30" s="512"/>
      <c r="I30" s="512"/>
      <c r="J30" s="512"/>
      <c r="K30" s="513"/>
      <c r="L30" s="514"/>
      <c r="M30" s="515"/>
      <c r="N30" s="515"/>
      <c r="O30" s="515"/>
      <c r="P30" s="516"/>
      <c r="Q30" s="514"/>
      <c r="R30" s="515"/>
      <c r="S30" s="515"/>
      <c r="T30" s="515"/>
      <c r="U30" s="515"/>
      <c r="V30" s="516"/>
      <c r="W30" s="517" t="s">
        <v>188</v>
      </c>
      <c r="X30" s="518"/>
      <c r="Y30" s="518"/>
      <c r="Z30" s="518"/>
      <c r="AA30" s="518"/>
      <c r="AB30" s="518"/>
      <c r="AC30" s="518"/>
      <c r="AD30" s="518"/>
      <c r="AE30" s="518"/>
      <c r="AF30" s="518"/>
      <c r="AG30" s="519"/>
      <c r="AH30" s="429">
        <v>97.5</v>
      </c>
      <c r="AI30" s="430"/>
      <c r="AJ30" s="430"/>
      <c r="AK30" s="430"/>
      <c r="AL30" s="430"/>
      <c r="AM30" s="430"/>
      <c r="AN30" s="430"/>
      <c r="AO30" s="430"/>
      <c r="AP30" s="430"/>
      <c r="AQ30" s="430"/>
      <c r="AR30" s="430"/>
      <c r="AS30" s="430"/>
      <c r="AT30" s="430"/>
      <c r="AU30" s="430"/>
      <c r="AV30" s="430"/>
      <c r="AW30" s="430"/>
      <c r="AX30" s="431"/>
      <c r="AY30" s="454"/>
      <c r="AZ30" s="455"/>
      <c r="BA30" s="455"/>
      <c r="BB30" s="456"/>
      <c r="BC30" s="432" t="s">
        <v>50</v>
      </c>
      <c r="BD30" s="433"/>
      <c r="BE30" s="433"/>
      <c r="BF30" s="433"/>
      <c r="BG30" s="433"/>
      <c r="BH30" s="433"/>
      <c r="BI30" s="433"/>
      <c r="BJ30" s="433"/>
      <c r="BK30" s="433"/>
      <c r="BL30" s="433"/>
      <c r="BM30" s="434"/>
      <c r="BN30" s="468">
        <v>8132320</v>
      </c>
      <c r="BO30" s="469"/>
      <c r="BP30" s="469"/>
      <c r="BQ30" s="469"/>
      <c r="BR30" s="469"/>
      <c r="BS30" s="469"/>
      <c r="BT30" s="469"/>
      <c r="BU30" s="470"/>
      <c r="BV30" s="468">
        <v>8803357</v>
      </c>
      <c r="BW30" s="469"/>
      <c r="BX30" s="469"/>
      <c r="BY30" s="469"/>
      <c r="BZ30" s="469"/>
      <c r="CA30" s="469"/>
      <c r="CB30" s="469"/>
      <c r="CC30" s="470"/>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189</v>
      </c>
      <c r="D32" s="213"/>
      <c r="E32" s="213"/>
      <c r="F32" s="210"/>
      <c r="G32" s="210"/>
      <c r="H32" s="210"/>
      <c r="I32" s="210"/>
      <c r="J32" s="210"/>
      <c r="K32" s="210"/>
      <c r="L32" s="210"/>
      <c r="M32" s="210"/>
      <c r="N32" s="210"/>
      <c r="O32" s="210"/>
      <c r="P32" s="210"/>
      <c r="Q32" s="210"/>
      <c r="R32" s="210"/>
      <c r="S32" s="210"/>
      <c r="T32" s="210"/>
      <c r="U32" s="210" t="s">
        <v>190</v>
      </c>
      <c r="V32" s="210"/>
      <c r="W32" s="210"/>
      <c r="X32" s="210"/>
      <c r="Y32" s="210"/>
      <c r="Z32" s="210"/>
      <c r="AA32" s="210"/>
      <c r="AB32" s="210"/>
      <c r="AC32" s="210"/>
      <c r="AD32" s="210"/>
      <c r="AE32" s="210"/>
      <c r="AF32" s="210"/>
      <c r="AG32" s="210"/>
      <c r="AH32" s="210"/>
      <c r="AI32" s="210"/>
      <c r="AJ32" s="210"/>
      <c r="AK32" s="210"/>
      <c r="AL32" s="210"/>
      <c r="AM32" s="214" t="s">
        <v>191</v>
      </c>
      <c r="AN32" s="210"/>
      <c r="AO32" s="210"/>
      <c r="AP32" s="210"/>
      <c r="AQ32" s="210"/>
      <c r="AR32" s="210"/>
      <c r="AS32" s="214"/>
      <c r="AT32" s="214"/>
      <c r="AU32" s="214"/>
      <c r="AV32" s="214"/>
      <c r="AW32" s="214"/>
      <c r="AX32" s="214"/>
      <c r="AY32" s="214"/>
      <c r="AZ32" s="214"/>
      <c r="BA32" s="214"/>
      <c r="BB32" s="210"/>
      <c r="BC32" s="214"/>
      <c r="BD32" s="210"/>
      <c r="BE32" s="214" t="s">
        <v>192</v>
      </c>
      <c r="BF32" s="210"/>
      <c r="BG32" s="210"/>
      <c r="BH32" s="210"/>
      <c r="BI32" s="210"/>
      <c r="BJ32" s="214"/>
      <c r="BK32" s="214"/>
      <c r="BL32" s="214"/>
      <c r="BM32" s="214"/>
      <c r="BN32" s="214"/>
      <c r="BO32" s="214"/>
      <c r="BP32" s="214"/>
      <c r="BQ32" s="214"/>
      <c r="BR32" s="210"/>
      <c r="BS32" s="210"/>
      <c r="BT32" s="210"/>
      <c r="BU32" s="210"/>
      <c r="BV32" s="210"/>
      <c r="BW32" s="210" t="s">
        <v>193</v>
      </c>
      <c r="BX32" s="210"/>
      <c r="BY32" s="210"/>
      <c r="BZ32" s="210"/>
      <c r="CA32" s="210"/>
      <c r="CB32" s="214"/>
      <c r="CC32" s="214"/>
      <c r="CD32" s="214"/>
      <c r="CE32" s="214"/>
      <c r="CF32" s="214"/>
      <c r="CG32" s="214"/>
      <c r="CH32" s="214"/>
      <c r="CI32" s="214"/>
      <c r="CJ32" s="214"/>
      <c r="CK32" s="214"/>
      <c r="CL32" s="214"/>
      <c r="CM32" s="214"/>
      <c r="CN32" s="214"/>
      <c r="CO32" s="214" t="s">
        <v>194</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28" t="s">
        <v>195</v>
      </c>
      <c r="D33" s="428"/>
      <c r="E33" s="427" t="s">
        <v>196</v>
      </c>
      <c r="F33" s="427"/>
      <c r="G33" s="427"/>
      <c r="H33" s="427"/>
      <c r="I33" s="427"/>
      <c r="J33" s="427"/>
      <c r="K33" s="427"/>
      <c r="L33" s="427"/>
      <c r="M33" s="427"/>
      <c r="N33" s="427"/>
      <c r="O33" s="427"/>
      <c r="P33" s="427"/>
      <c r="Q33" s="427"/>
      <c r="R33" s="427"/>
      <c r="S33" s="427"/>
      <c r="T33" s="215"/>
      <c r="U33" s="428" t="s">
        <v>195</v>
      </c>
      <c r="V33" s="428"/>
      <c r="W33" s="427" t="s">
        <v>196</v>
      </c>
      <c r="X33" s="427"/>
      <c r="Y33" s="427"/>
      <c r="Z33" s="427"/>
      <c r="AA33" s="427"/>
      <c r="AB33" s="427"/>
      <c r="AC33" s="427"/>
      <c r="AD33" s="427"/>
      <c r="AE33" s="427"/>
      <c r="AF33" s="427"/>
      <c r="AG33" s="427"/>
      <c r="AH33" s="427"/>
      <c r="AI33" s="427"/>
      <c r="AJ33" s="427"/>
      <c r="AK33" s="427"/>
      <c r="AL33" s="215"/>
      <c r="AM33" s="428" t="s">
        <v>195</v>
      </c>
      <c r="AN33" s="428"/>
      <c r="AO33" s="427" t="s">
        <v>196</v>
      </c>
      <c r="AP33" s="427"/>
      <c r="AQ33" s="427"/>
      <c r="AR33" s="427"/>
      <c r="AS33" s="427"/>
      <c r="AT33" s="427"/>
      <c r="AU33" s="427"/>
      <c r="AV33" s="427"/>
      <c r="AW33" s="427"/>
      <c r="AX33" s="427"/>
      <c r="AY33" s="427"/>
      <c r="AZ33" s="427"/>
      <c r="BA33" s="427"/>
      <c r="BB33" s="427"/>
      <c r="BC33" s="427"/>
      <c r="BD33" s="216"/>
      <c r="BE33" s="427" t="s">
        <v>197</v>
      </c>
      <c r="BF33" s="427"/>
      <c r="BG33" s="427" t="s">
        <v>198</v>
      </c>
      <c r="BH33" s="427"/>
      <c r="BI33" s="427"/>
      <c r="BJ33" s="427"/>
      <c r="BK33" s="427"/>
      <c r="BL33" s="427"/>
      <c r="BM33" s="427"/>
      <c r="BN33" s="427"/>
      <c r="BO33" s="427"/>
      <c r="BP33" s="427"/>
      <c r="BQ33" s="427"/>
      <c r="BR33" s="427"/>
      <c r="BS33" s="427"/>
      <c r="BT33" s="427"/>
      <c r="BU33" s="427"/>
      <c r="BV33" s="216"/>
      <c r="BW33" s="428" t="s">
        <v>197</v>
      </c>
      <c r="BX33" s="428"/>
      <c r="BY33" s="427" t="s">
        <v>199</v>
      </c>
      <c r="BZ33" s="427"/>
      <c r="CA33" s="427"/>
      <c r="CB33" s="427"/>
      <c r="CC33" s="427"/>
      <c r="CD33" s="427"/>
      <c r="CE33" s="427"/>
      <c r="CF33" s="427"/>
      <c r="CG33" s="427"/>
      <c r="CH33" s="427"/>
      <c r="CI33" s="427"/>
      <c r="CJ33" s="427"/>
      <c r="CK33" s="427"/>
      <c r="CL33" s="427"/>
      <c r="CM33" s="427"/>
      <c r="CN33" s="215"/>
      <c r="CO33" s="428" t="s">
        <v>195</v>
      </c>
      <c r="CP33" s="428"/>
      <c r="CQ33" s="427" t="s">
        <v>200</v>
      </c>
      <c r="CR33" s="427"/>
      <c r="CS33" s="427"/>
      <c r="CT33" s="427"/>
      <c r="CU33" s="427"/>
      <c r="CV33" s="427"/>
      <c r="CW33" s="427"/>
      <c r="CX33" s="427"/>
      <c r="CY33" s="427"/>
      <c r="CZ33" s="427"/>
      <c r="DA33" s="427"/>
      <c r="DB33" s="427"/>
      <c r="DC33" s="427"/>
      <c r="DD33" s="427"/>
      <c r="DE33" s="427"/>
      <c r="DF33" s="215"/>
      <c r="DG33" s="426" t="s">
        <v>201</v>
      </c>
      <c r="DH33" s="426"/>
      <c r="DI33" s="217"/>
      <c r="DJ33" s="185"/>
      <c r="DK33" s="185"/>
      <c r="DL33" s="185"/>
      <c r="DM33" s="185"/>
      <c r="DN33" s="185"/>
      <c r="DO33" s="185"/>
    </row>
    <row r="34" spans="1:119" ht="32.25" customHeight="1" x14ac:dyDescent="0.15">
      <c r="A34" s="186"/>
      <c r="B34" s="212"/>
      <c r="C34" s="424">
        <f>IF(E34="","",1)</f>
        <v>1</v>
      </c>
      <c r="D34" s="424"/>
      <c r="E34" s="423" t="str">
        <f>IF('各会計、関係団体の財政状況及び健全化判断比率'!B7="","",'各会計、関係団体の財政状況及び健全化判断比率'!B7)</f>
        <v>一般会計</v>
      </c>
      <c r="F34" s="423"/>
      <c r="G34" s="423"/>
      <c r="H34" s="423"/>
      <c r="I34" s="423"/>
      <c r="J34" s="423"/>
      <c r="K34" s="423"/>
      <c r="L34" s="423"/>
      <c r="M34" s="423"/>
      <c r="N34" s="423"/>
      <c r="O34" s="423"/>
      <c r="P34" s="423"/>
      <c r="Q34" s="423"/>
      <c r="R34" s="423"/>
      <c r="S34" s="423"/>
      <c r="T34" s="213"/>
      <c r="U34" s="424">
        <f>IF(W34="","",MAX(C34:D43)+1)</f>
        <v>6</v>
      </c>
      <c r="V34" s="424"/>
      <c r="W34" s="423" t="str">
        <f>IF('各会計、関係団体の財政状況及び健全化判断比率'!B28="","",'各会計、関係団体の財政状況及び健全化判断比率'!B28)</f>
        <v>国民健康保険事業特別会計</v>
      </c>
      <c r="X34" s="423"/>
      <c r="Y34" s="423"/>
      <c r="Z34" s="423"/>
      <c r="AA34" s="423"/>
      <c r="AB34" s="423"/>
      <c r="AC34" s="423"/>
      <c r="AD34" s="423"/>
      <c r="AE34" s="423"/>
      <c r="AF34" s="423"/>
      <c r="AG34" s="423"/>
      <c r="AH34" s="423"/>
      <c r="AI34" s="423"/>
      <c r="AJ34" s="423"/>
      <c r="AK34" s="423"/>
      <c r="AL34" s="213"/>
      <c r="AM34" s="424">
        <f>IF(AO34="","",MAX(C34:D43,U34:V43)+1)</f>
        <v>9</v>
      </c>
      <c r="AN34" s="424"/>
      <c r="AO34" s="423" t="str">
        <f>IF('各会計、関係団体の財政状況及び健全化判断比率'!B31="","",'各会計、関係団体の財政状況及び健全化判断比率'!B31)</f>
        <v>水道事業会計</v>
      </c>
      <c r="AP34" s="423"/>
      <c r="AQ34" s="423"/>
      <c r="AR34" s="423"/>
      <c r="AS34" s="423"/>
      <c r="AT34" s="423"/>
      <c r="AU34" s="423"/>
      <c r="AV34" s="423"/>
      <c r="AW34" s="423"/>
      <c r="AX34" s="423"/>
      <c r="AY34" s="423"/>
      <c r="AZ34" s="423"/>
      <c r="BA34" s="423"/>
      <c r="BB34" s="423"/>
      <c r="BC34" s="423"/>
      <c r="BD34" s="213"/>
      <c r="BE34" s="424" t="str">
        <f>IF(BG34="","",MAX(C34:D43,U34:V43,AM34:AN43)+1)</f>
        <v/>
      </c>
      <c r="BF34" s="424"/>
      <c r="BG34" s="423"/>
      <c r="BH34" s="423"/>
      <c r="BI34" s="423"/>
      <c r="BJ34" s="423"/>
      <c r="BK34" s="423"/>
      <c r="BL34" s="423"/>
      <c r="BM34" s="423"/>
      <c r="BN34" s="423"/>
      <c r="BO34" s="423"/>
      <c r="BP34" s="423"/>
      <c r="BQ34" s="423"/>
      <c r="BR34" s="423"/>
      <c r="BS34" s="423"/>
      <c r="BT34" s="423"/>
      <c r="BU34" s="423"/>
      <c r="BV34" s="213"/>
      <c r="BW34" s="424">
        <f>IF(BY34="","",MAX(C34:D43,U34:V43,AM34:AN43,BE34:BF43)+1)</f>
        <v>11</v>
      </c>
      <c r="BX34" s="424"/>
      <c r="BY34" s="423" t="str">
        <f>IF('各会計、関係団体の財政状況及び健全化判断比率'!B68="","",'各会計、関係団体の財政状況及び健全化判断比率'!B68)</f>
        <v>沖縄県市町村自治会館管理組合</v>
      </c>
      <c r="BZ34" s="423"/>
      <c r="CA34" s="423"/>
      <c r="CB34" s="423"/>
      <c r="CC34" s="423"/>
      <c r="CD34" s="423"/>
      <c r="CE34" s="423"/>
      <c r="CF34" s="423"/>
      <c r="CG34" s="423"/>
      <c r="CH34" s="423"/>
      <c r="CI34" s="423"/>
      <c r="CJ34" s="423"/>
      <c r="CK34" s="423"/>
      <c r="CL34" s="423"/>
      <c r="CM34" s="423"/>
      <c r="CN34" s="213"/>
      <c r="CO34" s="424">
        <f>IF(CQ34="","",MAX(C34:D43,U34:V43,AM34:AN43,BE34:BF43,BW34:BX43)+1)</f>
        <v>21</v>
      </c>
      <c r="CP34" s="424"/>
      <c r="CQ34" s="423" t="str">
        <f>IF('各会計、関係団体の財政状況及び健全化判断比率'!BS7="","",'各会計、関係団体の財政状況及び健全化判断比率'!BS7)</f>
        <v>泊ふ頭開発株式会社</v>
      </c>
      <c r="CR34" s="423"/>
      <c r="CS34" s="423"/>
      <c r="CT34" s="423"/>
      <c r="CU34" s="423"/>
      <c r="CV34" s="423"/>
      <c r="CW34" s="423"/>
      <c r="CX34" s="423"/>
      <c r="CY34" s="423"/>
      <c r="CZ34" s="423"/>
      <c r="DA34" s="423"/>
      <c r="DB34" s="423"/>
      <c r="DC34" s="423"/>
      <c r="DD34" s="423"/>
      <c r="DE34" s="423"/>
      <c r="DF34" s="210"/>
      <c r="DG34" s="425" t="str">
        <f>IF('各会計、関係団体の財政状況及び健全化判断比率'!BR7="","",'各会計、関係団体の財政状況及び健全化判断比率'!BR7)</f>
        <v/>
      </c>
      <c r="DH34" s="425"/>
      <c r="DI34" s="217"/>
      <c r="DJ34" s="185"/>
      <c r="DK34" s="185"/>
      <c r="DL34" s="185"/>
      <c r="DM34" s="185"/>
      <c r="DN34" s="185"/>
      <c r="DO34" s="185"/>
    </row>
    <row r="35" spans="1:119" ht="32.25" customHeight="1" x14ac:dyDescent="0.15">
      <c r="A35" s="186"/>
      <c r="B35" s="212"/>
      <c r="C35" s="424">
        <f>IF(E35="","",C34+1)</f>
        <v>2</v>
      </c>
      <c r="D35" s="424"/>
      <c r="E35" s="423" t="str">
        <f>IF('各会計、関係団体の財政状況及び健全化判断比率'!B8="","",'各会計、関係団体の財政状況及び健全化判断比率'!B8)</f>
        <v>土地区画整理事業特別会計</v>
      </c>
      <c r="F35" s="423"/>
      <c r="G35" s="423"/>
      <c r="H35" s="423"/>
      <c r="I35" s="423"/>
      <c r="J35" s="423"/>
      <c r="K35" s="423"/>
      <c r="L35" s="423"/>
      <c r="M35" s="423"/>
      <c r="N35" s="423"/>
      <c r="O35" s="423"/>
      <c r="P35" s="423"/>
      <c r="Q35" s="423"/>
      <c r="R35" s="423"/>
      <c r="S35" s="423"/>
      <c r="T35" s="213"/>
      <c r="U35" s="424">
        <f>IF(W35="","",U34+1)</f>
        <v>7</v>
      </c>
      <c r="V35" s="424"/>
      <c r="W35" s="423" t="str">
        <f>IF('各会計、関係団体の財政状況及び健全化判断比率'!B29="","",'各会計、関係団体の財政状況及び健全化判断比率'!B29)</f>
        <v>介護保険事業特別会計</v>
      </c>
      <c r="X35" s="423"/>
      <c r="Y35" s="423"/>
      <c r="Z35" s="423"/>
      <c r="AA35" s="423"/>
      <c r="AB35" s="423"/>
      <c r="AC35" s="423"/>
      <c r="AD35" s="423"/>
      <c r="AE35" s="423"/>
      <c r="AF35" s="423"/>
      <c r="AG35" s="423"/>
      <c r="AH35" s="423"/>
      <c r="AI35" s="423"/>
      <c r="AJ35" s="423"/>
      <c r="AK35" s="423"/>
      <c r="AL35" s="213"/>
      <c r="AM35" s="424">
        <f t="shared" ref="AM35:AM43" si="0">IF(AO35="","",AM34+1)</f>
        <v>10</v>
      </c>
      <c r="AN35" s="424"/>
      <c r="AO35" s="423" t="str">
        <f>IF('各会計、関係団体の財政状況及び健全化判断比率'!B32="","",'各会計、関係団体の財政状況及び健全化判断比率'!B32)</f>
        <v>下水道事業会計</v>
      </c>
      <c r="AP35" s="423"/>
      <c r="AQ35" s="423"/>
      <c r="AR35" s="423"/>
      <c r="AS35" s="423"/>
      <c r="AT35" s="423"/>
      <c r="AU35" s="423"/>
      <c r="AV35" s="423"/>
      <c r="AW35" s="423"/>
      <c r="AX35" s="423"/>
      <c r="AY35" s="423"/>
      <c r="AZ35" s="423"/>
      <c r="BA35" s="423"/>
      <c r="BB35" s="423"/>
      <c r="BC35" s="423"/>
      <c r="BD35" s="213"/>
      <c r="BE35" s="424" t="str">
        <f t="shared" ref="BE35:BE43" si="1">IF(BG35="","",BE34+1)</f>
        <v/>
      </c>
      <c r="BF35" s="424"/>
      <c r="BG35" s="423"/>
      <c r="BH35" s="423"/>
      <c r="BI35" s="423"/>
      <c r="BJ35" s="423"/>
      <c r="BK35" s="423"/>
      <c r="BL35" s="423"/>
      <c r="BM35" s="423"/>
      <c r="BN35" s="423"/>
      <c r="BO35" s="423"/>
      <c r="BP35" s="423"/>
      <c r="BQ35" s="423"/>
      <c r="BR35" s="423"/>
      <c r="BS35" s="423"/>
      <c r="BT35" s="423"/>
      <c r="BU35" s="423"/>
      <c r="BV35" s="213"/>
      <c r="BW35" s="424">
        <f t="shared" ref="BW35:BW43" si="2">IF(BY35="","",BW34+1)</f>
        <v>12</v>
      </c>
      <c r="BX35" s="424"/>
      <c r="BY35" s="423" t="str">
        <f>IF('各会計、関係団体の財政状況及び健全化判断比率'!B69="","",'各会計、関係団体の財政状況及び健全化判断比率'!B69)</f>
        <v>南部広域市町村圏事務組合（一般会計）</v>
      </c>
      <c r="BZ35" s="423"/>
      <c r="CA35" s="423"/>
      <c r="CB35" s="423"/>
      <c r="CC35" s="423"/>
      <c r="CD35" s="423"/>
      <c r="CE35" s="423"/>
      <c r="CF35" s="423"/>
      <c r="CG35" s="423"/>
      <c r="CH35" s="423"/>
      <c r="CI35" s="423"/>
      <c r="CJ35" s="423"/>
      <c r="CK35" s="423"/>
      <c r="CL35" s="423"/>
      <c r="CM35" s="423"/>
      <c r="CN35" s="213"/>
      <c r="CO35" s="424">
        <f t="shared" ref="CO35:CO43" si="3">IF(CQ35="","",CO34+1)</f>
        <v>22</v>
      </c>
      <c r="CP35" s="424"/>
      <c r="CQ35" s="423" t="str">
        <f>IF('各会計、関係団体の財政状況及び健全化判断比率'!BS8="","",'各会計、関係団体の財政状況及び健全化判断比率'!BS8)</f>
        <v>那覇市土地開発公社</v>
      </c>
      <c r="CR35" s="423"/>
      <c r="CS35" s="423"/>
      <c r="CT35" s="423"/>
      <c r="CU35" s="423"/>
      <c r="CV35" s="423"/>
      <c r="CW35" s="423"/>
      <c r="CX35" s="423"/>
      <c r="CY35" s="423"/>
      <c r="CZ35" s="423"/>
      <c r="DA35" s="423"/>
      <c r="DB35" s="423"/>
      <c r="DC35" s="423"/>
      <c r="DD35" s="423"/>
      <c r="DE35" s="423"/>
      <c r="DF35" s="210"/>
      <c r="DG35" s="425" t="str">
        <f>IF('各会計、関係団体の財政状況及び健全化判断比率'!BR8="","",'各会計、関係団体の財政状況及び健全化判断比率'!BR8)</f>
        <v>○</v>
      </c>
      <c r="DH35" s="425"/>
      <c r="DI35" s="217"/>
      <c r="DJ35" s="185"/>
      <c r="DK35" s="185"/>
      <c r="DL35" s="185"/>
      <c r="DM35" s="185"/>
      <c r="DN35" s="185"/>
      <c r="DO35" s="185"/>
    </row>
    <row r="36" spans="1:119" ht="32.25" customHeight="1" x14ac:dyDescent="0.15">
      <c r="A36" s="186"/>
      <c r="B36" s="212"/>
      <c r="C36" s="424">
        <f>IF(E36="","",C35+1)</f>
        <v>3</v>
      </c>
      <c r="D36" s="424"/>
      <c r="E36" s="423" t="str">
        <f>IF('各会計、関係団体の財政状況及び健全化判断比率'!B9="","",'各会計、関係団体の財政状況及び健全化判断比率'!B9)</f>
        <v>市街地再開発事業特別会計</v>
      </c>
      <c r="F36" s="423"/>
      <c r="G36" s="423"/>
      <c r="H36" s="423"/>
      <c r="I36" s="423"/>
      <c r="J36" s="423"/>
      <c r="K36" s="423"/>
      <c r="L36" s="423"/>
      <c r="M36" s="423"/>
      <c r="N36" s="423"/>
      <c r="O36" s="423"/>
      <c r="P36" s="423"/>
      <c r="Q36" s="423"/>
      <c r="R36" s="423"/>
      <c r="S36" s="423"/>
      <c r="T36" s="213"/>
      <c r="U36" s="424">
        <f t="shared" ref="U36:U43" si="4">IF(W36="","",U35+1)</f>
        <v>8</v>
      </c>
      <c r="V36" s="424"/>
      <c r="W36" s="423" t="str">
        <f>IF('各会計、関係団体の財政状況及び健全化判断比率'!B30="","",'各会計、関係団体の財政状況及び健全化判断比率'!B30)</f>
        <v>後期高齢者医療特別会計</v>
      </c>
      <c r="X36" s="423"/>
      <c r="Y36" s="423"/>
      <c r="Z36" s="423"/>
      <c r="AA36" s="423"/>
      <c r="AB36" s="423"/>
      <c r="AC36" s="423"/>
      <c r="AD36" s="423"/>
      <c r="AE36" s="423"/>
      <c r="AF36" s="423"/>
      <c r="AG36" s="423"/>
      <c r="AH36" s="423"/>
      <c r="AI36" s="423"/>
      <c r="AJ36" s="423"/>
      <c r="AK36" s="423"/>
      <c r="AL36" s="213"/>
      <c r="AM36" s="424" t="str">
        <f t="shared" si="0"/>
        <v/>
      </c>
      <c r="AN36" s="424"/>
      <c r="AO36" s="423"/>
      <c r="AP36" s="423"/>
      <c r="AQ36" s="423"/>
      <c r="AR36" s="423"/>
      <c r="AS36" s="423"/>
      <c r="AT36" s="423"/>
      <c r="AU36" s="423"/>
      <c r="AV36" s="423"/>
      <c r="AW36" s="423"/>
      <c r="AX36" s="423"/>
      <c r="AY36" s="423"/>
      <c r="AZ36" s="423"/>
      <c r="BA36" s="423"/>
      <c r="BB36" s="423"/>
      <c r="BC36" s="423"/>
      <c r="BD36" s="213"/>
      <c r="BE36" s="424" t="str">
        <f t="shared" si="1"/>
        <v/>
      </c>
      <c r="BF36" s="424"/>
      <c r="BG36" s="423"/>
      <c r="BH36" s="423"/>
      <c r="BI36" s="423"/>
      <c r="BJ36" s="423"/>
      <c r="BK36" s="423"/>
      <c r="BL36" s="423"/>
      <c r="BM36" s="423"/>
      <c r="BN36" s="423"/>
      <c r="BO36" s="423"/>
      <c r="BP36" s="423"/>
      <c r="BQ36" s="423"/>
      <c r="BR36" s="423"/>
      <c r="BS36" s="423"/>
      <c r="BT36" s="423"/>
      <c r="BU36" s="423"/>
      <c r="BV36" s="213"/>
      <c r="BW36" s="424">
        <f t="shared" si="2"/>
        <v>13</v>
      </c>
      <c r="BX36" s="424"/>
      <c r="BY36" s="423" t="str">
        <f>IF('各会計、関係団体の財政状況及び健全化判断比率'!B70="","",'各会計、関係団体の財政状況及び健全化判断比率'!B70)</f>
        <v>南部広域市町村圏事務組合（ふるさと市町村圏基金特別会計）</v>
      </c>
      <c r="BZ36" s="423"/>
      <c r="CA36" s="423"/>
      <c r="CB36" s="423"/>
      <c r="CC36" s="423"/>
      <c r="CD36" s="423"/>
      <c r="CE36" s="423"/>
      <c r="CF36" s="423"/>
      <c r="CG36" s="423"/>
      <c r="CH36" s="423"/>
      <c r="CI36" s="423"/>
      <c r="CJ36" s="423"/>
      <c r="CK36" s="423"/>
      <c r="CL36" s="423"/>
      <c r="CM36" s="423"/>
      <c r="CN36" s="213"/>
      <c r="CO36" s="424">
        <f t="shared" si="3"/>
        <v>23</v>
      </c>
      <c r="CP36" s="424"/>
      <c r="CQ36" s="423" t="str">
        <f>IF('各会計、関係団体の財政状況及び健全化判断比率'!BS9="","",'各会計、関係団体の財政状況及び健全化判断比率'!BS9)</f>
        <v>地方独立行政法人那覇市立病院</v>
      </c>
      <c r="CR36" s="423"/>
      <c r="CS36" s="423"/>
      <c r="CT36" s="423"/>
      <c r="CU36" s="423"/>
      <c r="CV36" s="423"/>
      <c r="CW36" s="423"/>
      <c r="CX36" s="423"/>
      <c r="CY36" s="423"/>
      <c r="CZ36" s="423"/>
      <c r="DA36" s="423"/>
      <c r="DB36" s="423"/>
      <c r="DC36" s="423"/>
      <c r="DD36" s="423"/>
      <c r="DE36" s="423"/>
      <c r="DF36" s="210"/>
      <c r="DG36" s="425" t="str">
        <f>IF('各会計、関係団体の財政状況及び健全化判断比率'!BR9="","",'各会計、関係団体の財政状況及び健全化判断比率'!BR9)</f>
        <v>○</v>
      </c>
      <c r="DH36" s="425"/>
      <c r="DI36" s="217"/>
      <c r="DJ36" s="185"/>
      <c r="DK36" s="185"/>
      <c r="DL36" s="185"/>
      <c r="DM36" s="185"/>
      <c r="DN36" s="185"/>
      <c r="DO36" s="185"/>
    </row>
    <row r="37" spans="1:119" ht="32.25" customHeight="1" x14ac:dyDescent="0.15">
      <c r="A37" s="186"/>
      <c r="B37" s="212"/>
      <c r="C37" s="424">
        <f>IF(E37="","",C36+1)</f>
        <v>4</v>
      </c>
      <c r="D37" s="424"/>
      <c r="E37" s="423" t="str">
        <f>IF('各会計、関係団体の財政状況及び健全化判断比率'!B10="","",'各会計、関係団体の財政状況及び健全化判断比率'!B10)</f>
        <v>病院事業債管理特別会計</v>
      </c>
      <c r="F37" s="423"/>
      <c r="G37" s="423"/>
      <c r="H37" s="423"/>
      <c r="I37" s="423"/>
      <c r="J37" s="423"/>
      <c r="K37" s="423"/>
      <c r="L37" s="423"/>
      <c r="M37" s="423"/>
      <c r="N37" s="423"/>
      <c r="O37" s="423"/>
      <c r="P37" s="423"/>
      <c r="Q37" s="423"/>
      <c r="R37" s="423"/>
      <c r="S37" s="423"/>
      <c r="T37" s="213"/>
      <c r="U37" s="424" t="str">
        <f t="shared" si="4"/>
        <v/>
      </c>
      <c r="V37" s="424"/>
      <c r="W37" s="423"/>
      <c r="X37" s="423"/>
      <c r="Y37" s="423"/>
      <c r="Z37" s="423"/>
      <c r="AA37" s="423"/>
      <c r="AB37" s="423"/>
      <c r="AC37" s="423"/>
      <c r="AD37" s="423"/>
      <c r="AE37" s="423"/>
      <c r="AF37" s="423"/>
      <c r="AG37" s="423"/>
      <c r="AH37" s="423"/>
      <c r="AI37" s="423"/>
      <c r="AJ37" s="423"/>
      <c r="AK37" s="423"/>
      <c r="AL37" s="213"/>
      <c r="AM37" s="424" t="str">
        <f t="shared" si="0"/>
        <v/>
      </c>
      <c r="AN37" s="424"/>
      <c r="AO37" s="423"/>
      <c r="AP37" s="423"/>
      <c r="AQ37" s="423"/>
      <c r="AR37" s="423"/>
      <c r="AS37" s="423"/>
      <c r="AT37" s="423"/>
      <c r="AU37" s="423"/>
      <c r="AV37" s="423"/>
      <c r="AW37" s="423"/>
      <c r="AX37" s="423"/>
      <c r="AY37" s="423"/>
      <c r="AZ37" s="423"/>
      <c r="BA37" s="423"/>
      <c r="BB37" s="423"/>
      <c r="BC37" s="423"/>
      <c r="BD37" s="213"/>
      <c r="BE37" s="424" t="str">
        <f t="shared" si="1"/>
        <v/>
      </c>
      <c r="BF37" s="424"/>
      <c r="BG37" s="423"/>
      <c r="BH37" s="423"/>
      <c r="BI37" s="423"/>
      <c r="BJ37" s="423"/>
      <c r="BK37" s="423"/>
      <c r="BL37" s="423"/>
      <c r="BM37" s="423"/>
      <c r="BN37" s="423"/>
      <c r="BO37" s="423"/>
      <c r="BP37" s="423"/>
      <c r="BQ37" s="423"/>
      <c r="BR37" s="423"/>
      <c r="BS37" s="423"/>
      <c r="BT37" s="423"/>
      <c r="BU37" s="423"/>
      <c r="BV37" s="213"/>
      <c r="BW37" s="424">
        <f t="shared" si="2"/>
        <v>14</v>
      </c>
      <c r="BX37" s="424"/>
      <c r="BY37" s="423" t="str">
        <f>IF('各会計、関係団体の財政状況及び健全化判断比率'!B71="","",'各会計、関係団体の財政状況及び健全化判断比率'!B71)</f>
        <v>南部広域市町村圏事務組合（いなんせ斎苑特別会計）</v>
      </c>
      <c r="BZ37" s="423"/>
      <c r="CA37" s="423"/>
      <c r="CB37" s="423"/>
      <c r="CC37" s="423"/>
      <c r="CD37" s="423"/>
      <c r="CE37" s="423"/>
      <c r="CF37" s="423"/>
      <c r="CG37" s="423"/>
      <c r="CH37" s="423"/>
      <c r="CI37" s="423"/>
      <c r="CJ37" s="423"/>
      <c r="CK37" s="423"/>
      <c r="CL37" s="423"/>
      <c r="CM37" s="423"/>
      <c r="CN37" s="213"/>
      <c r="CO37" s="424">
        <f t="shared" si="3"/>
        <v>24</v>
      </c>
      <c r="CP37" s="424"/>
      <c r="CQ37" s="423" t="str">
        <f>IF('各会計、関係団体の財政状況及び健全化判断比率'!BS10="","",'各会計、関係団体の財政状況及び健全化判断比率'!BS10)</f>
        <v>沖縄都市モノレール株式会社</v>
      </c>
      <c r="CR37" s="423"/>
      <c r="CS37" s="423"/>
      <c r="CT37" s="423"/>
      <c r="CU37" s="423"/>
      <c r="CV37" s="423"/>
      <c r="CW37" s="423"/>
      <c r="CX37" s="423"/>
      <c r="CY37" s="423"/>
      <c r="CZ37" s="423"/>
      <c r="DA37" s="423"/>
      <c r="DB37" s="423"/>
      <c r="DC37" s="423"/>
      <c r="DD37" s="423"/>
      <c r="DE37" s="423"/>
      <c r="DF37" s="210"/>
      <c r="DG37" s="425" t="str">
        <f>IF('各会計、関係団体の財政状況及び健全化判断比率'!BR10="","",'各会計、関係団体の財政状況及び健全化判断比率'!BR10)</f>
        <v/>
      </c>
      <c r="DH37" s="425"/>
      <c r="DI37" s="217"/>
      <c r="DJ37" s="185"/>
      <c r="DK37" s="185"/>
      <c r="DL37" s="185"/>
      <c r="DM37" s="185"/>
      <c r="DN37" s="185"/>
      <c r="DO37" s="185"/>
    </row>
    <row r="38" spans="1:119" ht="32.25" customHeight="1" x14ac:dyDescent="0.15">
      <c r="A38" s="186"/>
      <c r="B38" s="212"/>
      <c r="C38" s="424">
        <f t="shared" ref="C38:C43" si="5">IF(E38="","",C37+1)</f>
        <v>5</v>
      </c>
      <c r="D38" s="424"/>
      <c r="E38" s="423" t="str">
        <f>IF('各会計、関係団体の財政状況及び健全化判断比率'!B11="","",'各会計、関係団体の財政状況及び健全化判断比率'!B11)</f>
        <v>母子父子寡婦福祉資金貸付事業特別会計</v>
      </c>
      <c r="F38" s="423"/>
      <c r="G38" s="423"/>
      <c r="H38" s="423"/>
      <c r="I38" s="423"/>
      <c r="J38" s="423"/>
      <c r="K38" s="423"/>
      <c r="L38" s="423"/>
      <c r="M38" s="423"/>
      <c r="N38" s="423"/>
      <c r="O38" s="423"/>
      <c r="P38" s="423"/>
      <c r="Q38" s="423"/>
      <c r="R38" s="423"/>
      <c r="S38" s="423"/>
      <c r="T38" s="213"/>
      <c r="U38" s="424" t="str">
        <f t="shared" si="4"/>
        <v/>
      </c>
      <c r="V38" s="424"/>
      <c r="W38" s="423"/>
      <c r="X38" s="423"/>
      <c r="Y38" s="423"/>
      <c r="Z38" s="423"/>
      <c r="AA38" s="423"/>
      <c r="AB38" s="423"/>
      <c r="AC38" s="423"/>
      <c r="AD38" s="423"/>
      <c r="AE38" s="423"/>
      <c r="AF38" s="423"/>
      <c r="AG38" s="423"/>
      <c r="AH38" s="423"/>
      <c r="AI38" s="423"/>
      <c r="AJ38" s="423"/>
      <c r="AK38" s="423"/>
      <c r="AL38" s="213"/>
      <c r="AM38" s="424" t="str">
        <f t="shared" si="0"/>
        <v/>
      </c>
      <c r="AN38" s="424"/>
      <c r="AO38" s="423"/>
      <c r="AP38" s="423"/>
      <c r="AQ38" s="423"/>
      <c r="AR38" s="423"/>
      <c r="AS38" s="423"/>
      <c r="AT38" s="423"/>
      <c r="AU38" s="423"/>
      <c r="AV38" s="423"/>
      <c r="AW38" s="423"/>
      <c r="AX38" s="423"/>
      <c r="AY38" s="423"/>
      <c r="AZ38" s="423"/>
      <c r="BA38" s="423"/>
      <c r="BB38" s="423"/>
      <c r="BC38" s="423"/>
      <c r="BD38" s="213"/>
      <c r="BE38" s="424" t="str">
        <f t="shared" si="1"/>
        <v/>
      </c>
      <c r="BF38" s="424"/>
      <c r="BG38" s="423"/>
      <c r="BH38" s="423"/>
      <c r="BI38" s="423"/>
      <c r="BJ38" s="423"/>
      <c r="BK38" s="423"/>
      <c r="BL38" s="423"/>
      <c r="BM38" s="423"/>
      <c r="BN38" s="423"/>
      <c r="BO38" s="423"/>
      <c r="BP38" s="423"/>
      <c r="BQ38" s="423"/>
      <c r="BR38" s="423"/>
      <c r="BS38" s="423"/>
      <c r="BT38" s="423"/>
      <c r="BU38" s="423"/>
      <c r="BV38" s="213"/>
      <c r="BW38" s="424">
        <f t="shared" si="2"/>
        <v>15</v>
      </c>
      <c r="BX38" s="424"/>
      <c r="BY38" s="423" t="str">
        <f>IF('各会計、関係団体の財政状況及び健全化判断比率'!B72="","",'各会計、関係団体の財政状況及び健全化判断比率'!B72)</f>
        <v>南部広域市町村圏事務組合（南斎場特別会計）</v>
      </c>
      <c r="BZ38" s="423"/>
      <c r="CA38" s="423"/>
      <c r="CB38" s="423"/>
      <c r="CC38" s="423"/>
      <c r="CD38" s="423"/>
      <c r="CE38" s="423"/>
      <c r="CF38" s="423"/>
      <c r="CG38" s="423"/>
      <c r="CH38" s="423"/>
      <c r="CI38" s="423"/>
      <c r="CJ38" s="423"/>
      <c r="CK38" s="423"/>
      <c r="CL38" s="423"/>
      <c r="CM38" s="423"/>
      <c r="CN38" s="213"/>
      <c r="CO38" s="424" t="str">
        <f t="shared" si="3"/>
        <v/>
      </c>
      <c r="CP38" s="424"/>
      <c r="CQ38" s="423" t="str">
        <f>IF('各会計、関係団体の財政状況及び健全化判断比率'!BS11="","",'各会計、関係団体の財政状況及び健全化判断比率'!BS11)</f>
        <v/>
      </c>
      <c r="CR38" s="423"/>
      <c r="CS38" s="423"/>
      <c r="CT38" s="423"/>
      <c r="CU38" s="423"/>
      <c r="CV38" s="423"/>
      <c r="CW38" s="423"/>
      <c r="CX38" s="423"/>
      <c r="CY38" s="423"/>
      <c r="CZ38" s="423"/>
      <c r="DA38" s="423"/>
      <c r="DB38" s="423"/>
      <c r="DC38" s="423"/>
      <c r="DD38" s="423"/>
      <c r="DE38" s="423"/>
      <c r="DF38" s="210"/>
      <c r="DG38" s="425" t="str">
        <f>IF('各会計、関係団体の財政状況及び健全化判断比率'!BR11="","",'各会計、関係団体の財政状況及び健全化判断比率'!BR11)</f>
        <v/>
      </c>
      <c r="DH38" s="425"/>
      <c r="DI38" s="217"/>
      <c r="DJ38" s="185"/>
      <c r="DK38" s="185"/>
      <c r="DL38" s="185"/>
      <c r="DM38" s="185"/>
      <c r="DN38" s="185"/>
      <c r="DO38" s="185"/>
    </row>
    <row r="39" spans="1:119" ht="32.25" customHeight="1" x14ac:dyDescent="0.15">
      <c r="A39" s="186"/>
      <c r="B39" s="212"/>
      <c r="C39" s="424" t="str">
        <f t="shared" si="5"/>
        <v/>
      </c>
      <c r="D39" s="424"/>
      <c r="E39" s="423" t="str">
        <f>IF('各会計、関係団体の財政状況及び健全化判断比率'!B12="","",'各会計、関係団体の財政状況及び健全化判断比率'!B12)</f>
        <v/>
      </c>
      <c r="F39" s="423"/>
      <c r="G39" s="423"/>
      <c r="H39" s="423"/>
      <c r="I39" s="423"/>
      <c r="J39" s="423"/>
      <c r="K39" s="423"/>
      <c r="L39" s="423"/>
      <c r="M39" s="423"/>
      <c r="N39" s="423"/>
      <c r="O39" s="423"/>
      <c r="P39" s="423"/>
      <c r="Q39" s="423"/>
      <c r="R39" s="423"/>
      <c r="S39" s="423"/>
      <c r="T39" s="213"/>
      <c r="U39" s="424" t="str">
        <f t="shared" si="4"/>
        <v/>
      </c>
      <c r="V39" s="424"/>
      <c r="W39" s="423"/>
      <c r="X39" s="423"/>
      <c r="Y39" s="423"/>
      <c r="Z39" s="423"/>
      <c r="AA39" s="423"/>
      <c r="AB39" s="423"/>
      <c r="AC39" s="423"/>
      <c r="AD39" s="423"/>
      <c r="AE39" s="423"/>
      <c r="AF39" s="423"/>
      <c r="AG39" s="423"/>
      <c r="AH39" s="423"/>
      <c r="AI39" s="423"/>
      <c r="AJ39" s="423"/>
      <c r="AK39" s="423"/>
      <c r="AL39" s="213"/>
      <c r="AM39" s="424" t="str">
        <f t="shared" si="0"/>
        <v/>
      </c>
      <c r="AN39" s="424"/>
      <c r="AO39" s="423"/>
      <c r="AP39" s="423"/>
      <c r="AQ39" s="423"/>
      <c r="AR39" s="423"/>
      <c r="AS39" s="423"/>
      <c r="AT39" s="423"/>
      <c r="AU39" s="423"/>
      <c r="AV39" s="423"/>
      <c r="AW39" s="423"/>
      <c r="AX39" s="423"/>
      <c r="AY39" s="423"/>
      <c r="AZ39" s="423"/>
      <c r="BA39" s="423"/>
      <c r="BB39" s="423"/>
      <c r="BC39" s="423"/>
      <c r="BD39" s="213"/>
      <c r="BE39" s="424" t="str">
        <f t="shared" si="1"/>
        <v/>
      </c>
      <c r="BF39" s="424"/>
      <c r="BG39" s="423"/>
      <c r="BH39" s="423"/>
      <c r="BI39" s="423"/>
      <c r="BJ39" s="423"/>
      <c r="BK39" s="423"/>
      <c r="BL39" s="423"/>
      <c r="BM39" s="423"/>
      <c r="BN39" s="423"/>
      <c r="BO39" s="423"/>
      <c r="BP39" s="423"/>
      <c r="BQ39" s="423"/>
      <c r="BR39" s="423"/>
      <c r="BS39" s="423"/>
      <c r="BT39" s="423"/>
      <c r="BU39" s="423"/>
      <c r="BV39" s="213"/>
      <c r="BW39" s="424">
        <f t="shared" si="2"/>
        <v>16</v>
      </c>
      <c r="BX39" s="424"/>
      <c r="BY39" s="423" t="str">
        <f>IF('各会計、関係団体の財政状況及び健全化判断比率'!B73="","",'各会計、関係団体の財政状況及び健全化判断比率'!B73)</f>
        <v>那覇市・南風原町環境施設組合</v>
      </c>
      <c r="BZ39" s="423"/>
      <c r="CA39" s="423"/>
      <c r="CB39" s="423"/>
      <c r="CC39" s="423"/>
      <c r="CD39" s="423"/>
      <c r="CE39" s="423"/>
      <c r="CF39" s="423"/>
      <c r="CG39" s="423"/>
      <c r="CH39" s="423"/>
      <c r="CI39" s="423"/>
      <c r="CJ39" s="423"/>
      <c r="CK39" s="423"/>
      <c r="CL39" s="423"/>
      <c r="CM39" s="423"/>
      <c r="CN39" s="213"/>
      <c r="CO39" s="424" t="str">
        <f t="shared" si="3"/>
        <v/>
      </c>
      <c r="CP39" s="424"/>
      <c r="CQ39" s="423" t="str">
        <f>IF('各会計、関係団体の財政状況及び健全化判断比率'!BS12="","",'各会計、関係団体の財政状況及び健全化判断比率'!BS12)</f>
        <v/>
      </c>
      <c r="CR39" s="423"/>
      <c r="CS39" s="423"/>
      <c r="CT39" s="423"/>
      <c r="CU39" s="423"/>
      <c r="CV39" s="423"/>
      <c r="CW39" s="423"/>
      <c r="CX39" s="423"/>
      <c r="CY39" s="423"/>
      <c r="CZ39" s="423"/>
      <c r="DA39" s="423"/>
      <c r="DB39" s="423"/>
      <c r="DC39" s="423"/>
      <c r="DD39" s="423"/>
      <c r="DE39" s="423"/>
      <c r="DF39" s="210"/>
      <c r="DG39" s="425" t="str">
        <f>IF('各会計、関係団体の財政状況及び健全化判断比率'!BR12="","",'各会計、関係団体の財政状況及び健全化判断比率'!BR12)</f>
        <v/>
      </c>
      <c r="DH39" s="425"/>
      <c r="DI39" s="217"/>
      <c r="DJ39" s="185"/>
      <c r="DK39" s="185"/>
      <c r="DL39" s="185"/>
      <c r="DM39" s="185"/>
      <c r="DN39" s="185"/>
      <c r="DO39" s="185"/>
    </row>
    <row r="40" spans="1:119" ht="32.25" customHeight="1" x14ac:dyDescent="0.15">
      <c r="A40" s="186"/>
      <c r="B40" s="212"/>
      <c r="C40" s="424" t="str">
        <f t="shared" si="5"/>
        <v/>
      </c>
      <c r="D40" s="424"/>
      <c r="E40" s="423" t="str">
        <f>IF('各会計、関係団体の財政状況及び健全化判断比率'!B13="","",'各会計、関係団体の財政状況及び健全化判断比率'!B13)</f>
        <v/>
      </c>
      <c r="F40" s="423"/>
      <c r="G40" s="423"/>
      <c r="H40" s="423"/>
      <c r="I40" s="423"/>
      <c r="J40" s="423"/>
      <c r="K40" s="423"/>
      <c r="L40" s="423"/>
      <c r="M40" s="423"/>
      <c r="N40" s="423"/>
      <c r="O40" s="423"/>
      <c r="P40" s="423"/>
      <c r="Q40" s="423"/>
      <c r="R40" s="423"/>
      <c r="S40" s="423"/>
      <c r="T40" s="213"/>
      <c r="U40" s="424" t="str">
        <f t="shared" si="4"/>
        <v/>
      </c>
      <c r="V40" s="424"/>
      <c r="W40" s="423"/>
      <c r="X40" s="423"/>
      <c r="Y40" s="423"/>
      <c r="Z40" s="423"/>
      <c r="AA40" s="423"/>
      <c r="AB40" s="423"/>
      <c r="AC40" s="423"/>
      <c r="AD40" s="423"/>
      <c r="AE40" s="423"/>
      <c r="AF40" s="423"/>
      <c r="AG40" s="423"/>
      <c r="AH40" s="423"/>
      <c r="AI40" s="423"/>
      <c r="AJ40" s="423"/>
      <c r="AK40" s="423"/>
      <c r="AL40" s="213"/>
      <c r="AM40" s="424" t="str">
        <f t="shared" si="0"/>
        <v/>
      </c>
      <c r="AN40" s="424"/>
      <c r="AO40" s="423"/>
      <c r="AP40" s="423"/>
      <c r="AQ40" s="423"/>
      <c r="AR40" s="423"/>
      <c r="AS40" s="423"/>
      <c r="AT40" s="423"/>
      <c r="AU40" s="423"/>
      <c r="AV40" s="423"/>
      <c r="AW40" s="423"/>
      <c r="AX40" s="423"/>
      <c r="AY40" s="423"/>
      <c r="AZ40" s="423"/>
      <c r="BA40" s="423"/>
      <c r="BB40" s="423"/>
      <c r="BC40" s="423"/>
      <c r="BD40" s="213"/>
      <c r="BE40" s="424" t="str">
        <f t="shared" si="1"/>
        <v/>
      </c>
      <c r="BF40" s="424"/>
      <c r="BG40" s="423"/>
      <c r="BH40" s="423"/>
      <c r="BI40" s="423"/>
      <c r="BJ40" s="423"/>
      <c r="BK40" s="423"/>
      <c r="BL40" s="423"/>
      <c r="BM40" s="423"/>
      <c r="BN40" s="423"/>
      <c r="BO40" s="423"/>
      <c r="BP40" s="423"/>
      <c r="BQ40" s="423"/>
      <c r="BR40" s="423"/>
      <c r="BS40" s="423"/>
      <c r="BT40" s="423"/>
      <c r="BU40" s="423"/>
      <c r="BV40" s="213"/>
      <c r="BW40" s="424">
        <f t="shared" si="2"/>
        <v>17</v>
      </c>
      <c r="BX40" s="424"/>
      <c r="BY40" s="423" t="str">
        <f>IF('各会計、関係団体の財政状況及び健全化判断比率'!B74="","",'各会計、関係団体の財政状況及び健全化判断比率'!B74)</f>
        <v>那覇港管理組合（一般会計）</v>
      </c>
      <c r="BZ40" s="423"/>
      <c r="CA40" s="423"/>
      <c r="CB40" s="423"/>
      <c r="CC40" s="423"/>
      <c r="CD40" s="423"/>
      <c r="CE40" s="423"/>
      <c r="CF40" s="423"/>
      <c r="CG40" s="423"/>
      <c r="CH40" s="423"/>
      <c r="CI40" s="423"/>
      <c r="CJ40" s="423"/>
      <c r="CK40" s="423"/>
      <c r="CL40" s="423"/>
      <c r="CM40" s="423"/>
      <c r="CN40" s="213"/>
      <c r="CO40" s="424" t="str">
        <f t="shared" si="3"/>
        <v/>
      </c>
      <c r="CP40" s="424"/>
      <c r="CQ40" s="423" t="str">
        <f>IF('各会計、関係団体の財政状況及び健全化判断比率'!BS13="","",'各会計、関係団体の財政状況及び健全化判断比率'!BS13)</f>
        <v/>
      </c>
      <c r="CR40" s="423"/>
      <c r="CS40" s="423"/>
      <c r="CT40" s="423"/>
      <c r="CU40" s="423"/>
      <c r="CV40" s="423"/>
      <c r="CW40" s="423"/>
      <c r="CX40" s="423"/>
      <c r="CY40" s="423"/>
      <c r="CZ40" s="423"/>
      <c r="DA40" s="423"/>
      <c r="DB40" s="423"/>
      <c r="DC40" s="423"/>
      <c r="DD40" s="423"/>
      <c r="DE40" s="423"/>
      <c r="DF40" s="210"/>
      <c r="DG40" s="425" t="str">
        <f>IF('各会計、関係団体の財政状況及び健全化判断比率'!BR13="","",'各会計、関係団体の財政状況及び健全化判断比率'!BR13)</f>
        <v/>
      </c>
      <c r="DH40" s="425"/>
      <c r="DI40" s="217"/>
      <c r="DJ40" s="185"/>
      <c r="DK40" s="185"/>
      <c r="DL40" s="185"/>
      <c r="DM40" s="185"/>
      <c r="DN40" s="185"/>
      <c r="DO40" s="185"/>
    </row>
    <row r="41" spans="1:119" ht="32.25" customHeight="1" x14ac:dyDescent="0.15">
      <c r="A41" s="186"/>
      <c r="B41" s="212"/>
      <c r="C41" s="424" t="str">
        <f t="shared" si="5"/>
        <v/>
      </c>
      <c r="D41" s="424"/>
      <c r="E41" s="423" t="str">
        <f>IF('各会計、関係団体の財政状況及び健全化判断比率'!B14="","",'各会計、関係団体の財政状況及び健全化判断比率'!B14)</f>
        <v/>
      </c>
      <c r="F41" s="423"/>
      <c r="G41" s="423"/>
      <c r="H41" s="423"/>
      <c r="I41" s="423"/>
      <c r="J41" s="423"/>
      <c r="K41" s="423"/>
      <c r="L41" s="423"/>
      <c r="M41" s="423"/>
      <c r="N41" s="423"/>
      <c r="O41" s="423"/>
      <c r="P41" s="423"/>
      <c r="Q41" s="423"/>
      <c r="R41" s="423"/>
      <c r="S41" s="423"/>
      <c r="T41" s="213"/>
      <c r="U41" s="424" t="str">
        <f t="shared" si="4"/>
        <v/>
      </c>
      <c r="V41" s="424"/>
      <c r="W41" s="423"/>
      <c r="X41" s="423"/>
      <c r="Y41" s="423"/>
      <c r="Z41" s="423"/>
      <c r="AA41" s="423"/>
      <c r="AB41" s="423"/>
      <c r="AC41" s="423"/>
      <c r="AD41" s="423"/>
      <c r="AE41" s="423"/>
      <c r="AF41" s="423"/>
      <c r="AG41" s="423"/>
      <c r="AH41" s="423"/>
      <c r="AI41" s="423"/>
      <c r="AJ41" s="423"/>
      <c r="AK41" s="423"/>
      <c r="AL41" s="213"/>
      <c r="AM41" s="424" t="str">
        <f t="shared" si="0"/>
        <v/>
      </c>
      <c r="AN41" s="424"/>
      <c r="AO41" s="423"/>
      <c r="AP41" s="423"/>
      <c r="AQ41" s="423"/>
      <c r="AR41" s="423"/>
      <c r="AS41" s="423"/>
      <c r="AT41" s="423"/>
      <c r="AU41" s="423"/>
      <c r="AV41" s="423"/>
      <c r="AW41" s="423"/>
      <c r="AX41" s="423"/>
      <c r="AY41" s="423"/>
      <c r="AZ41" s="423"/>
      <c r="BA41" s="423"/>
      <c r="BB41" s="423"/>
      <c r="BC41" s="423"/>
      <c r="BD41" s="213"/>
      <c r="BE41" s="424" t="str">
        <f t="shared" si="1"/>
        <v/>
      </c>
      <c r="BF41" s="424"/>
      <c r="BG41" s="423"/>
      <c r="BH41" s="423"/>
      <c r="BI41" s="423"/>
      <c r="BJ41" s="423"/>
      <c r="BK41" s="423"/>
      <c r="BL41" s="423"/>
      <c r="BM41" s="423"/>
      <c r="BN41" s="423"/>
      <c r="BO41" s="423"/>
      <c r="BP41" s="423"/>
      <c r="BQ41" s="423"/>
      <c r="BR41" s="423"/>
      <c r="BS41" s="423"/>
      <c r="BT41" s="423"/>
      <c r="BU41" s="423"/>
      <c r="BV41" s="213"/>
      <c r="BW41" s="424">
        <f t="shared" si="2"/>
        <v>18</v>
      </c>
      <c r="BX41" s="424"/>
      <c r="BY41" s="423" t="str">
        <f>IF('各会計、関係団体の財政状況及び健全化判断比率'!B75="","",'各会計、関係団体の財政状況及び健全化判断比率'!B75)</f>
        <v>那覇港管理組合（特別会計）</v>
      </c>
      <c r="BZ41" s="423"/>
      <c r="CA41" s="423"/>
      <c r="CB41" s="423"/>
      <c r="CC41" s="423"/>
      <c r="CD41" s="423"/>
      <c r="CE41" s="423"/>
      <c r="CF41" s="423"/>
      <c r="CG41" s="423"/>
      <c r="CH41" s="423"/>
      <c r="CI41" s="423"/>
      <c r="CJ41" s="423"/>
      <c r="CK41" s="423"/>
      <c r="CL41" s="423"/>
      <c r="CM41" s="423"/>
      <c r="CN41" s="213"/>
      <c r="CO41" s="424" t="str">
        <f t="shared" si="3"/>
        <v/>
      </c>
      <c r="CP41" s="424"/>
      <c r="CQ41" s="423" t="str">
        <f>IF('各会計、関係団体の財政状況及び健全化判断比率'!BS14="","",'各会計、関係団体の財政状況及び健全化判断比率'!BS14)</f>
        <v/>
      </c>
      <c r="CR41" s="423"/>
      <c r="CS41" s="423"/>
      <c r="CT41" s="423"/>
      <c r="CU41" s="423"/>
      <c r="CV41" s="423"/>
      <c r="CW41" s="423"/>
      <c r="CX41" s="423"/>
      <c r="CY41" s="423"/>
      <c r="CZ41" s="423"/>
      <c r="DA41" s="423"/>
      <c r="DB41" s="423"/>
      <c r="DC41" s="423"/>
      <c r="DD41" s="423"/>
      <c r="DE41" s="423"/>
      <c r="DF41" s="210"/>
      <c r="DG41" s="425" t="str">
        <f>IF('各会計、関係団体の財政状況及び健全化判断比率'!BR14="","",'各会計、関係団体の財政状況及び健全化判断比率'!BR14)</f>
        <v/>
      </c>
      <c r="DH41" s="425"/>
      <c r="DI41" s="217"/>
      <c r="DJ41" s="185"/>
      <c r="DK41" s="185"/>
      <c r="DL41" s="185"/>
      <c r="DM41" s="185"/>
      <c r="DN41" s="185"/>
      <c r="DO41" s="185"/>
    </row>
    <row r="42" spans="1:119" ht="32.25" customHeight="1" x14ac:dyDescent="0.15">
      <c r="A42" s="185"/>
      <c r="B42" s="212"/>
      <c r="C42" s="424" t="str">
        <f t="shared" si="5"/>
        <v/>
      </c>
      <c r="D42" s="424"/>
      <c r="E42" s="423" t="str">
        <f>IF('各会計、関係団体の財政状況及び健全化判断比率'!B15="","",'各会計、関係団体の財政状況及び健全化判断比率'!B15)</f>
        <v/>
      </c>
      <c r="F42" s="423"/>
      <c r="G42" s="423"/>
      <c r="H42" s="423"/>
      <c r="I42" s="423"/>
      <c r="J42" s="423"/>
      <c r="K42" s="423"/>
      <c r="L42" s="423"/>
      <c r="M42" s="423"/>
      <c r="N42" s="423"/>
      <c r="O42" s="423"/>
      <c r="P42" s="423"/>
      <c r="Q42" s="423"/>
      <c r="R42" s="423"/>
      <c r="S42" s="423"/>
      <c r="T42" s="213"/>
      <c r="U42" s="424" t="str">
        <f t="shared" si="4"/>
        <v/>
      </c>
      <c r="V42" s="424"/>
      <c r="W42" s="423"/>
      <c r="X42" s="423"/>
      <c r="Y42" s="423"/>
      <c r="Z42" s="423"/>
      <c r="AA42" s="423"/>
      <c r="AB42" s="423"/>
      <c r="AC42" s="423"/>
      <c r="AD42" s="423"/>
      <c r="AE42" s="423"/>
      <c r="AF42" s="423"/>
      <c r="AG42" s="423"/>
      <c r="AH42" s="423"/>
      <c r="AI42" s="423"/>
      <c r="AJ42" s="423"/>
      <c r="AK42" s="423"/>
      <c r="AL42" s="213"/>
      <c r="AM42" s="424" t="str">
        <f t="shared" si="0"/>
        <v/>
      </c>
      <c r="AN42" s="424"/>
      <c r="AO42" s="423"/>
      <c r="AP42" s="423"/>
      <c r="AQ42" s="423"/>
      <c r="AR42" s="423"/>
      <c r="AS42" s="423"/>
      <c r="AT42" s="423"/>
      <c r="AU42" s="423"/>
      <c r="AV42" s="423"/>
      <c r="AW42" s="423"/>
      <c r="AX42" s="423"/>
      <c r="AY42" s="423"/>
      <c r="AZ42" s="423"/>
      <c r="BA42" s="423"/>
      <c r="BB42" s="423"/>
      <c r="BC42" s="423"/>
      <c r="BD42" s="213"/>
      <c r="BE42" s="424" t="str">
        <f t="shared" si="1"/>
        <v/>
      </c>
      <c r="BF42" s="424"/>
      <c r="BG42" s="423"/>
      <c r="BH42" s="423"/>
      <c r="BI42" s="423"/>
      <c r="BJ42" s="423"/>
      <c r="BK42" s="423"/>
      <c r="BL42" s="423"/>
      <c r="BM42" s="423"/>
      <c r="BN42" s="423"/>
      <c r="BO42" s="423"/>
      <c r="BP42" s="423"/>
      <c r="BQ42" s="423"/>
      <c r="BR42" s="423"/>
      <c r="BS42" s="423"/>
      <c r="BT42" s="423"/>
      <c r="BU42" s="423"/>
      <c r="BV42" s="213"/>
      <c r="BW42" s="424">
        <f t="shared" si="2"/>
        <v>19</v>
      </c>
      <c r="BX42" s="424"/>
      <c r="BY42" s="423" t="str">
        <f>IF('各会計、関係団体の財政状況及び健全化判断比率'!B76="","",'各会計、関係団体の財政状況及び健全化判断比率'!B76)</f>
        <v>沖縄県後期高齢者医療広域連合（一般会計）</v>
      </c>
      <c r="BZ42" s="423"/>
      <c r="CA42" s="423"/>
      <c r="CB42" s="423"/>
      <c r="CC42" s="423"/>
      <c r="CD42" s="423"/>
      <c r="CE42" s="423"/>
      <c r="CF42" s="423"/>
      <c r="CG42" s="423"/>
      <c r="CH42" s="423"/>
      <c r="CI42" s="423"/>
      <c r="CJ42" s="423"/>
      <c r="CK42" s="423"/>
      <c r="CL42" s="423"/>
      <c r="CM42" s="423"/>
      <c r="CN42" s="213"/>
      <c r="CO42" s="424" t="str">
        <f t="shared" si="3"/>
        <v/>
      </c>
      <c r="CP42" s="424"/>
      <c r="CQ42" s="423" t="str">
        <f>IF('各会計、関係団体の財政状況及び健全化判断比率'!BS15="","",'各会計、関係団体の財政状況及び健全化判断比率'!BS15)</f>
        <v/>
      </c>
      <c r="CR42" s="423"/>
      <c r="CS42" s="423"/>
      <c r="CT42" s="423"/>
      <c r="CU42" s="423"/>
      <c r="CV42" s="423"/>
      <c r="CW42" s="423"/>
      <c r="CX42" s="423"/>
      <c r="CY42" s="423"/>
      <c r="CZ42" s="423"/>
      <c r="DA42" s="423"/>
      <c r="DB42" s="423"/>
      <c r="DC42" s="423"/>
      <c r="DD42" s="423"/>
      <c r="DE42" s="423"/>
      <c r="DF42" s="210"/>
      <c r="DG42" s="425" t="str">
        <f>IF('各会計、関係団体の財政状況及び健全化判断比率'!BR15="","",'各会計、関係団体の財政状況及び健全化判断比率'!BR15)</f>
        <v/>
      </c>
      <c r="DH42" s="425"/>
      <c r="DI42" s="217"/>
      <c r="DJ42" s="185"/>
      <c r="DK42" s="185"/>
      <c r="DL42" s="185"/>
      <c r="DM42" s="185"/>
      <c r="DN42" s="185"/>
      <c r="DO42" s="185"/>
    </row>
    <row r="43" spans="1:119" ht="32.25" customHeight="1" x14ac:dyDescent="0.15">
      <c r="A43" s="185"/>
      <c r="B43" s="212"/>
      <c r="C43" s="424" t="str">
        <f t="shared" si="5"/>
        <v/>
      </c>
      <c r="D43" s="424"/>
      <c r="E43" s="423" t="str">
        <f>IF('各会計、関係団体の財政状況及び健全化判断比率'!B16="","",'各会計、関係団体の財政状況及び健全化判断比率'!B16)</f>
        <v/>
      </c>
      <c r="F43" s="423"/>
      <c r="G43" s="423"/>
      <c r="H43" s="423"/>
      <c r="I43" s="423"/>
      <c r="J43" s="423"/>
      <c r="K43" s="423"/>
      <c r="L43" s="423"/>
      <c r="M43" s="423"/>
      <c r="N43" s="423"/>
      <c r="O43" s="423"/>
      <c r="P43" s="423"/>
      <c r="Q43" s="423"/>
      <c r="R43" s="423"/>
      <c r="S43" s="423"/>
      <c r="T43" s="213"/>
      <c r="U43" s="424" t="str">
        <f t="shared" si="4"/>
        <v/>
      </c>
      <c r="V43" s="424"/>
      <c r="W43" s="423"/>
      <c r="X43" s="423"/>
      <c r="Y43" s="423"/>
      <c r="Z43" s="423"/>
      <c r="AA43" s="423"/>
      <c r="AB43" s="423"/>
      <c r="AC43" s="423"/>
      <c r="AD43" s="423"/>
      <c r="AE43" s="423"/>
      <c r="AF43" s="423"/>
      <c r="AG43" s="423"/>
      <c r="AH43" s="423"/>
      <c r="AI43" s="423"/>
      <c r="AJ43" s="423"/>
      <c r="AK43" s="423"/>
      <c r="AL43" s="213"/>
      <c r="AM43" s="424" t="str">
        <f t="shared" si="0"/>
        <v/>
      </c>
      <c r="AN43" s="424"/>
      <c r="AO43" s="423"/>
      <c r="AP43" s="423"/>
      <c r="AQ43" s="423"/>
      <c r="AR43" s="423"/>
      <c r="AS43" s="423"/>
      <c r="AT43" s="423"/>
      <c r="AU43" s="423"/>
      <c r="AV43" s="423"/>
      <c r="AW43" s="423"/>
      <c r="AX43" s="423"/>
      <c r="AY43" s="423"/>
      <c r="AZ43" s="423"/>
      <c r="BA43" s="423"/>
      <c r="BB43" s="423"/>
      <c r="BC43" s="423"/>
      <c r="BD43" s="213"/>
      <c r="BE43" s="424" t="str">
        <f t="shared" si="1"/>
        <v/>
      </c>
      <c r="BF43" s="424"/>
      <c r="BG43" s="423"/>
      <c r="BH43" s="423"/>
      <c r="BI43" s="423"/>
      <c r="BJ43" s="423"/>
      <c r="BK43" s="423"/>
      <c r="BL43" s="423"/>
      <c r="BM43" s="423"/>
      <c r="BN43" s="423"/>
      <c r="BO43" s="423"/>
      <c r="BP43" s="423"/>
      <c r="BQ43" s="423"/>
      <c r="BR43" s="423"/>
      <c r="BS43" s="423"/>
      <c r="BT43" s="423"/>
      <c r="BU43" s="423"/>
      <c r="BV43" s="213"/>
      <c r="BW43" s="424">
        <f t="shared" si="2"/>
        <v>20</v>
      </c>
      <c r="BX43" s="424"/>
      <c r="BY43" s="423" t="str">
        <f>IF('各会計、関係団体の財政状況及び健全化判断比率'!B77="","",'各会計、関係団体の財政状況及び健全化判断比率'!B77)</f>
        <v>沖縄県後期高齢者医療広域連合（特別会計）</v>
      </c>
      <c r="BZ43" s="423"/>
      <c r="CA43" s="423"/>
      <c r="CB43" s="423"/>
      <c r="CC43" s="423"/>
      <c r="CD43" s="423"/>
      <c r="CE43" s="423"/>
      <c r="CF43" s="423"/>
      <c r="CG43" s="423"/>
      <c r="CH43" s="423"/>
      <c r="CI43" s="423"/>
      <c r="CJ43" s="423"/>
      <c r="CK43" s="423"/>
      <c r="CL43" s="423"/>
      <c r="CM43" s="423"/>
      <c r="CN43" s="213"/>
      <c r="CO43" s="424" t="str">
        <f t="shared" si="3"/>
        <v/>
      </c>
      <c r="CP43" s="424"/>
      <c r="CQ43" s="423" t="str">
        <f>IF('各会計、関係団体の財政状況及び健全化判断比率'!BS16="","",'各会計、関係団体の財政状況及び健全化判断比率'!BS16)</f>
        <v/>
      </c>
      <c r="CR43" s="423"/>
      <c r="CS43" s="423"/>
      <c r="CT43" s="423"/>
      <c r="CU43" s="423"/>
      <c r="CV43" s="423"/>
      <c r="CW43" s="423"/>
      <c r="CX43" s="423"/>
      <c r="CY43" s="423"/>
      <c r="CZ43" s="423"/>
      <c r="DA43" s="423"/>
      <c r="DB43" s="423"/>
      <c r="DC43" s="423"/>
      <c r="DD43" s="423"/>
      <c r="DE43" s="423"/>
      <c r="DF43" s="210"/>
      <c r="DG43" s="425" t="str">
        <f>IF('各会計、関係団体の財政状況及び健全化判断比率'!BR16="","",'各会計、関係団体の財政状況及び健全化判断比率'!BR16)</f>
        <v/>
      </c>
      <c r="DH43" s="425"/>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202</v>
      </c>
      <c r="C46" s="185"/>
      <c r="D46" s="185"/>
      <c r="E46" s="185" t="s">
        <v>203</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204</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205</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206</v>
      </c>
    </row>
    <row r="50" spans="5:5" x14ac:dyDescent="0.15">
      <c r="E50" s="187" t="s">
        <v>207</v>
      </c>
    </row>
    <row r="51" spans="5:5" x14ac:dyDescent="0.15">
      <c r="E51" s="187" t="s">
        <v>208</v>
      </c>
    </row>
    <row r="52" spans="5:5" x14ac:dyDescent="0.15">
      <c r="E52" s="187" t="s">
        <v>209</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NF2y54IobhccwBFuQCH9rNH3eez2bps3U01LDfsmlHLExX2bAmFMe3OsXGxYdcYju0JuWAaYDFAfi/y5AeyYzg==" saltValue="Xw91uwpORObWeD7AavTDE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552</v>
      </c>
      <c r="G33" s="29" t="s">
        <v>553</v>
      </c>
      <c r="H33" s="29" t="s">
        <v>554</v>
      </c>
      <c r="I33" s="29" t="s">
        <v>555</v>
      </c>
      <c r="J33" s="30" t="s">
        <v>556</v>
      </c>
      <c r="K33" s="22"/>
      <c r="L33" s="22"/>
      <c r="M33" s="22"/>
      <c r="N33" s="22"/>
      <c r="O33" s="22"/>
      <c r="P33" s="22"/>
    </row>
    <row r="34" spans="1:16" ht="39" customHeight="1" x14ac:dyDescent="0.15">
      <c r="A34" s="22"/>
      <c r="B34" s="31"/>
      <c r="C34" s="1244" t="s">
        <v>560</v>
      </c>
      <c r="D34" s="1244"/>
      <c r="E34" s="1245"/>
      <c r="F34" s="32">
        <v>14.08</v>
      </c>
      <c r="G34" s="33">
        <v>15.61</v>
      </c>
      <c r="H34" s="33">
        <v>16.34</v>
      </c>
      <c r="I34" s="33">
        <v>16.559999999999999</v>
      </c>
      <c r="J34" s="34">
        <v>17.34</v>
      </c>
      <c r="K34" s="22"/>
      <c r="L34" s="22"/>
      <c r="M34" s="22"/>
      <c r="N34" s="22"/>
      <c r="O34" s="22"/>
      <c r="P34" s="22"/>
    </row>
    <row r="35" spans="1:16" ht="39" customHeight="1" x14ac:dyDescent="0.15">
      <c r="A35" s="22"/>
      <c r="B35" s="35"/>
      <c r="C35" s="1238" t="s">
        <v>561</v>
      </c>
      <c r="D35" s="1239"/>
      <c r="E35" s="1240"/>
      <c r="F35" s="36">
        <v>4.0599999999999996</v>
      </c>
      <c r="G35" s="37">
        <v>4.21</v>
      </c>
      <c r="H35" s="37">
        <v>4.07</v>
      </c>
      <c r="I35" s="37">
        <v>6.31</v>
      </c>
      <c r="J35" s="38">
        <v>6.48</v>
      </c>
      <c r="K35" s="22"/>
      <c r="L35" s="22"/>
      <c r="M35" s="22"/>
      <c r="N35" s="22"/>
      <c r="O35" s="22"/>
      <c r="P35" s="22"/>
    </row>
    <row r="36" spans="1:16" ht="39" customHeight="1" x14ac:dyDescent="0.15">
      <c r="A36" s="22"/>
      <c r="B36" s="35"/>
      <c r="C36" s="1238" t="s">
        <v>562</v>
      </c>
      <c r="D36" s="1239"/>
      <c r="E36" s="1240"/>
      <c r="F36" s="36">
        <v>3.44</v>
      </c>
      <c r="G36" s="37">
        <v>3.93</v>
      </c>
      <c r="H36" s="37">
        <v>4.3899999999999997</v>
      </c>
      <c r="I36" s="37">
        <v>5</v>
      </c>
      <c r="J36" s="38">
        <v>5.51</v>
      </c>
      <c r="K36" s="22"/>
      <c r="L36" s="22"/>
      <c r="M36" s="22"/>
      <c r="N36" s="22"/>
      <c r="O36" s="22"/>
      <c r="P36" s="22"/>
    </row>
    <row r="37" spans="1:16" ht="39" customHeight="1" x14ac:dyDescent="0.15">
      <c r="A37" s="22"/>
      <c r="B37" s="35"/>
      <c r="C37" s="1238" t="s">
        <v>563</v>
      </c>
      <c r="D37" s="1239"/>
      <c r="E37" s="1240"/>
      <c r="F37" s="36">
        <v>1.01</v>
      </c>
      <c r="G37" s="37">
        <v>0.98</v>
      </c>
      <c r="H37" s="37">
        <v>0.66</v>
      </c>
      <c r="I37" s="37">
        <v>1.02</v>
      </c>
      <c r="J37" s="38">
        <v>1.31</v>
      </c>
      <c r="K37" s="22"/>
      <c r="L37" s="22"/>
      <c r="M37" s="22"/>
      <c r="N37" s="22"/>
      <c r="O37" s="22"/>
      <c r="P37" s="22"/>
    </row>
    <row r="38" spans="1:16" ht="39" customHeight="1" x14ac:dyDescent="0.15">
      <c r="A38" s="22"/>
      <c r="B38" s="35"/>
      <c r="C38" s="1238" t="s">
        <v>564</v>
      </c>
      <c r="D38" s="1239"/>
      <c r="E38" s="1240"/>
      <c r="F38" s="36" t="s">
        <v>565</v>
      </c>
      <c r="G38" s="37" t="s">
        <v>566</v>
      </c>
      <c r="H38" s="37" t="s">
        <v>567</v>
      </c>
      <c r="I38" s="37">
        <v>1.02</v>
      </c>
      <c r="J38" s="38">
        <v>0.42</v>
      </c>
      <c r="K38" s="22"/>
      <c r="L38" s="22"/>
      <c r="M38" s="22"/>
      <c r="N38" s="22"/>
      <c r="O38" s="22"/>
      <c r="P38" s="22"/>
    </row>
    <row r="39" spans="1:16" ht="39" customHeight="1" x14ac:dyDescent="0.15">
      <c r="A39" s="22"/>
      <c r="B39" s="35"/>
      <c r="C39" s="1238" t="s">
        <v>568</v>
      </c>
      <c r="D39" s="1239"/>
      <c r="E39" s="1240"/>
      <c r="F39" s="36">
        <v>0.01</v>
      </c>
      <c r="G39" s="37">
        <v>0.03</v>
      </c>
      <c r="H39" s="37">
        <v>0.28000000000000003</v>
      </c>
      <c r="I39" s="37">
        <v>0.03</v>
      </c>
      <c r="J39" s="38">
        <v>0.03</v>
      </c>
      <c r="K39" s="22"/>
      <c r="L39" s="22"/>
      <c r="M39" s="22"/>
      <c r="N39" s="22"/>
      <c r="O39" s="22"/>
      <c r="P39" s="22"/>
    </row>
    <row r="40" spans="1:16" ht="39" customHeight="1" x14ac:dyDescent="0.15">
      <c r="A40" s="22"/>
      <c r="B40" s="35"/>
      <c r="C40" s="1238" t="s">
        <v>569</v>
      </c>
      <c r="D40" s="1239"/>
      <c r="E40" s="1240"/>
      <c r="F40" s="36">
        <v>0.14000000000000001</v>
      </c>
      <c r="G40" s="37">
        <v>0.05</v>
      </c>
      <c r="H40" s="37">
        <v>0.01</v>
      </c>
      <c r="I40" s="37">
        <v>0.02</v>
      </c>
      <c r="J40" s="38">
        <v>0</v>
      </c>
      <c r="K40" s="22"/>
      <c r="L40" s="22"/>
      <c r="M40" s="22"/>
      <c r="N40" s="22"/>
      <c r="O40" s="22"/>
      <c r="P40" s="22"/>
    </row>
    <row r="41" spans="1:16" ht="39" customHeight="1" x14ac:dyDescent="0.15">
      <c r="A41" s="22"/>
      <c r="B41" s="35"/>
      <c r="C41" s="1238" t="s">
        <v>570</v>
      </c>
      <c r="D41" s="1239"/>
      <c r="E41" s="1240"/>
      <c r="F41" s="36">
        <v>0</v>
      </c>
      <c r="G41" s="37">
        <v>0</v>
      </c>
      <c r="H41" s="37">
        <v>0</v>
      </c>
      <c r="I41" s="37">
        <v>0</v>
      </c>
      <c r="J41" s="38">
        <v>0</v>
      </c>
      <c r="K41" s="22"/>
      <c r="L41" s="22"/>
      <c r="M41" s="22"/>
      <c r="N41" s="22"/>
      <c r="O41" s="22"/>
      <c r="P41" s="22"/>
    </row>
    <row r="42" spans="1:16" ht="39" customHeight="1" x14ac:dyDescent="0.15">
      <c r="A42" s="22"/>
      <c r="B42" s="39"/>
      <c r="C42" s="1238" t="s">
        <v>571</v>
      </c>
      <c r="D42" s="1239"/>
      <c r="E42" s="1240"/>
      <c r="F42" s="36" t="s">
        <v>511</v>
      </c>
      <c r="G42" s="37" t="s">
        <v>511</v>
      </c>
      <c r="H42" s="37" t="s">
        <v>511</v>
      </c>
      <c r="I42" s="37" t="s">
        <v>511</v>
      </c>
      <c r="J42" s="38" t="s">
        <v>511</v>
      </c>
      <c r="K42" s="22"/>
      <c r="L42" s="22"/>
      <c r="M42" s="22"/>
      <c r="N42" s="22"/>
      <c r="O42" s="22"/>
      <c r="P42" s="22"/>
    </row>
    <row r="43" spans="1:16" ht="39" customHeight="1" thickBot="1" x14ac:dyDescent="0.2">
      <c r="A43" s="22"/>
      <c r="B43" s="40"/>
      <c r="C43" s="1241" t="s">
        <v>572</v>
      </c>
      <c r="D43" s="1242"/>
      <c r="E43" s="1243"/>
      <c r="F43" s="41">
        <v>0</v>
      </c>
      <c r="G43" s="42">
        <v>0</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2E3SzjOlCTZLuKA+CC94xVEeOJOXbhnyNbRs0aqjGuJgAFLX+5lPtOUVMJp+13meHpzi/aU2KLZeJWknUuTuqQ==" saltValue="xk8p4thIBQKQFsbX3dkK7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552</v>
      </c>
      <c r="L44" s="56" t="s">
        <v>553</v>
      </c>
      <c r="M44" s="56" t="s">
        <v>554</v>
      </c>
      <c r="N44" s="56" t="s">
        <v>555</v>
      </c>
      <c r="O44" s="57" t="s">
        <v>556</v>
      </c>
      <c r="P44" s="48"/>
      <c r="Q44" s="48"/>
      <c r="R44" s="48"/>
      <c r="S44" s="48"/>
      <c r="T44" s="48"/>
      <c r="U44" s="48"/>
    </row>
    <row r="45" spans="1:21" ht="30.75" customHeight="1" x14ac:dyDescent="0.15">
      <c r="A45" s="48"/>
      <c r="B45" s="1264" t="s">
        <v>11</v>
      </c>
      <c r="C45" s="1265"/>
      <c r="D45" s="58"/>
      <c r="E45" s="1270" t="s">
        <v>12</v>
      </c>
      <c r="F45" s="1270"/>
      <c r="G45" s="1270"/>
      <c r="H45" s="1270"/>
      <c r="I45" s="1270"/>
      <c r="J45" s="1271"/>
      <c r="K45" s="59">
        <v>13412</v>
      </c>
      <c r="L45" s="60">
        <v>13162</v>
      </c>
      <c r="M45" s="60">
        <v>12881</v>
      </c>
      <c r="N45" s="60">
        <v>12814</v>
      </c>
      <c r="O45" s="61">
        <v>12636</v>
      </c>
      <c r="P45" s="48"/>
      <c r="Q45" s="48"/>
      <c r="R45" s="48"/>
      <c r="S45" s="48"/>
      <c r="T45" s="48"/>
      <c r="U45" s="48"/>
    </row>
    <row r="46" spans="1:21" ht="30.75" customHeight="1" x14ac:dyDescent="0.15">
      <c r="A46" s="48"/>
      <c r="B46" s="1266"/>
      <c r="C46" s="1267"/>
      <c r="D46" s="62"/>
      <c r="E46" s="1248" t="s">
        <v>13</v>
      </c>
      <c r="F46" s="1248"/>
      <c r="G46" s="1248"/>
      <c r="H46" s="1248"/>
      <c r="I46" s="1248"/>
      <c r="J46" s="1249"/>
      <c r="K46" s="63" t="s">
        <v>511</v>
      </c>
      <c r="L46" s="64" t="s">
        <v>511</v>
      </c>
      <c r="M46" s="64" t="s">
        <v>511</v>
      </c>
      <c r="N46" s="64" t="s">
        <v>511</v>
      </c>
      <c r="O46" s="65" t="s">
        <v>511</v>
      </c>
      <c r="P46" s="48"/>
      <c r="Q46" s="48"/>
      <c r="R46" s="48"/>
      <c r="S46" s="48"/>
      <c r="T46" s="48"/>
      <c r="U46" s="48"/>
    </row>
    <row r="47" spans="1:21" ht="30.75" customHeight="1" x14ac:dyDescent="0.15">
      <c r="A47" s="48"/>
      <c r="B47" s="1266"/>
      <c r="C47" s="1267"/>
      <c r="D47" s="62"/>
      <c r="E47" s="1248" t="s">
        <v>14</v>
      </c>
      <c r="F47" s="1248"/>
      <c r="G47" s="1248"/>
      <c r="H47" s="1248"/>
      <c r="I47" s="1248"/>
      <c r="J47" s="1249"/>
      <c r="K47" s="63" t="s">
        <v>511</v>
      </c>
      <c r="L47" s="64" t="s">
        <v>511</v>
      </c>
      <c r="M47" s="64" t="s">
        <v>511</v>
      </c>
      <c r="N47" s="64" t="s">
        <v>511</v>
      </c>
      <c r="O47" s="65" t="s">
        <v>511</v>
      </c>
      <c r="P47" s="48"/>
      <c r="Q47" s="48"/>
      <c r="R47" s="48"/>
      <c r="S47" s="48"/>
      <c r="T47" s="48"/>
      <c r="U47" s="48"/>
    </row>
    <row r="48" spans="1:21" ht="30.75" customHeight="1" x14ac:dyDescent="0.15">
      <c r="A48" s="48"/>
      <c r="B48" s="1266"/>
      <c r="C48" s="1267"/>
      <c r="D48" s="62"/>
      <c r="E48" s="1248" t="s">
        <v>15</v>
      </c>
      <c r="F48" s="1248"/>
      <c r="G48" s="1248"/>
      <c r="H48" s="1248"/>
      <c r="I48" s="1248"/>
      <c r="J48" s="1249"/>
      <c r="K48" s="63">
        <v>822</v>
      </c>
      <c r="L48" s="64">
        <v>820</v>
      </c>
      <c r="M48" s="64">
        <v>793</v>
      </c>
      <c r="N48" s="64">
        <v>739</v>
      </c>
      <c r="O48" s="65">
        <v>730</v>
      </c>
      <c r="P48" s="48"/>
      <c r="Q48" s="48"/>
      <c r="R48" s="48"/>
      <c r="S48" s="48"/>
      <c r="T48" s="48"/>
      <c r="U48" s="48"/>
    </row>
    <row r="49" spans="1:21" ht="30.75" customHeight="1" x14ac:dyDescent="0.15">
      <c r="A49" s="48"/>
      <c r="B49" s="1266"/>
      <c r="C49" s="1267"/>
      <c r="D49" s="62"/>
      <c r="E49" s="1248" t="s">
        <v>16</v>
      </c>
      <c r="F49" s="1248"/>
      <c r="G49" s="1248"/>
      <c r="H49" s="1248"/>
      <c r="I49" s="1248"/>
      <c r="J49" s="1249"/>
      <c r="K49" s="63">
        <v>1034</v>
      </c>
      <c r="L49" s="64">
        <v>1096</v>
      </c>
      <c r="M49" s="64">
        <v>1013</v>
      </c>
      <c r="N49" s="64">
        <v>883</v>
      </c>
      <c r="O49" s="65">
        <v>850</v>
      </c>
      <c r="P49" s="48"/>
      <c r="Q49" s="48"/>
      <c r="R49" s="48"/>
      <c r="S49" s="48"/>
      <c r="T49" s="48"/>
      <c r="U49" s="48"/>
    </row>
    <row r="50" spans="1:21" ht="30.75" customHeight="1" x14ac:dyDescent="0.15">
      <c r="A50" s="48"/>
      <c r="B50" s="1266"/>
      <c r="C50" s="1267"/>
      <c r="D50" s="62"/>
      <c r="E50" s="1248" t="s">
        <v>17</v>
      </c>
      <c r="F50" s="1248"/>
      <c r="G50" s="1248"/>
      <c r="H50" s="1248"/>
      <c r="I50" s="1248"/>
      <c r="J50" s="1249"/>
      <c r="K50" s="63">
        <v>295</v>
      </c>
      <c r="L50" s="64">
        <v>295</v>
      </c>
      <c r="M50" s="64">
        <v>295</v>
      </c>
      <c r="N50" s="64">
        <v>295</v>
      </c>
      <c r="O50" s="65">
        <v>263</v>
      </c>
      <c r="P50" s="48"/>
      <c r="Q50" s="48"/>
      <c r="R50" s="48"/>
      <c r="S50" s="48"/>
      <c r="T50" s="48"/>
      <c r="U50" s="48"/>
    </row>
    <row r="51" spans="1:21" ht="30.75" customHeight="1" x14ac:dyDescent="0.15">
      <c r="A51" s="48"/>
      <c r="B51" s="1268"/>
      <c r="C51" s="1269"/>
      <c r="D51" s="66"/>
      <c r="E51" s="1248" t="s">
        <v>18</v>
      </c>
      <c r="F51" s="1248"/>
      <c r="G51" s="1248"/>
      <c r="H51" s="1248"/>
      <c r="I51" s="1248"/>
      <c r="J51" s="1249"/>
      <c r="K51" s="63">
        <v>9</v>
      </c>
      <c r="L51" s="64">
        <v>4</v>
      </c>
      <c r="M51" s="64">
        <v>4</v>
      </c>
      <c r="N51" s="64">
        <v>2</v>
      </c>
      <c r="O51" s="65">
        <v>0</v>
      </c>
      <c r="P51" s="48"/>
      <c r="Q51" s="48"/>
      <c r="R51" s="48"/>
      <c r="S51" s="48"/>
      <c r="T51" s="48"/>
      <c r="U51" s="48"/>
    </row>
    <row r="52" spans="1:21" ht="30.75" customHeight="1" x14ac:dyDescent="0.15">
      <c r="A52" s="48"/>
      <c r="B52" s="1246" t="s">
        <v>19</v>
      </c>
      <c r="C52" s="1247"/>
      <c r="D52" s="66"/>
      <c r="E52" s="1248" t="s">
        <v>20</v>
      </c>
      <c r="F52" s="1248"/>
      <c r="G52" s="1248"/>
      <c r="H52" s="1248"/>
      <c r="I52" s="1248"/>
      <c r="J52" s="1249"/>
      <c r="K52" s="63">
        <v>7603</v>
      </c>
      <c r="L52" s="64">
        <v>7579</v>
      </c>
      <c r="M52" s="64">
        <v>7452</v>
      </c>
      <c r="N52" s="64">
        <v>7712</v>
      </c>
      <c r="O52" s="65">
        <v>7760</v>
      </c>
      <c r="P52" s="48"/>
      <c r="Q52" s="48"/>
      <c r="R52" s="48"/>
      <c r="S52" s="48"/>
      <c r="T52" s="48"/>
      <c r="U52" s="48"/>
    </row>
    <row r="53" spans="1:21" ht="30.75" customHeight="1" thickBot="1" x14ac:dyDescent="0.2">
      <c r="A53" s="48"/>
      <c r="B53" s="1250" t="s">
        <v>21</v>
      </c>
      <c r="C53" s="1251"/>
      <c r="D53" s="67"/>
      <c r="E53" s="1252" t="s">
        <v>22</v>
      </c>
      <c r="F53" s="1252"/>
      <c r="G53" s="1252"/>
      <c r="H53" s="1252"/>
      <c r="I53" s="1252"/>
      <c r="J53" s="1253"/>
      <c r="K53" s="68">
        <v>7969</v>
      </c>
      <c r="L53" s="69">
        <v>7798</v>
      </c>
      <c r="M53" s="69">
        <v>7534</v>
      </c>
      <c r="N53" s="69">
        <v>7021</v>
      </c>
      <c r="O53" s="70">
        <v>6719</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573</v>
      </c>
      <c r="L56" s="80" t="s">
        <v>574</v>
      </c>
      <c r="M56" s="80" t="s">
        <v>575</v>
      </c>
      <c r="N56" s="80" t="s">
        <v>576</v>
      </c>
      <c r="O56" s="81" t="s">
        <v>577</v>
      </c>
      <c r="P56" s="48"/>
      <c r="Q56" s="48"/>
      <c r="R56" s="48"/>
      <c r="S56" s="48"/>
      <c r="T56" s="48"/>
      <c r="U56" s="48"/>
    </row>
    <row r="57" spans="1:21" ht="31.5" customHeight="1" x14ac:dyDescent="0.15">
      <c r="B57" s="1254" t="s">
        <v>25</v>
      </c>
      <c r="C57" s="1255"/>
      <c r="D57" s="1258" t="s">
        <v>26</v>
      </c>
      <c r="E57" s="1259"/>
      <c r="F57" s="1259"/>
      <c r="G57" s="1259"/>
      <c r="H57" s="1259"/>
      <c r="I57" s="1259"/>
      <c r="J57" s="1260"/>
      <c r="K57" s="82" t="s">
        <v>606</v>
      </c>
      <c r="L57" s="83" t="s">
        <v>606</v>
      </c>
      <c r="M57" s="83" t="s">
        <v>606</v>
      </c>
      <c r="N57" s="83" t="s">
        <v>606</v>
      </c>
      <c r="O57" s="84" t="s">
        <v>606</v>
      </c>
    </row>
    <row r="58" spans="1:21" ht="31.5" customHeight="1" thickBot="1" x14ac:dyDescent="0.2">
      <c r="B58" s="1256"/>
      <c r="C58" s="1257"/>
      <c r="D58" s="1261" t="s">
        <v>27</v>
      </c>
      <c r="E58" s="1262"/>
      <c r="F58" s="1262"/>
      <c r="G58" s="1262"/>
      <c r="H58" s="1262"/>
      <c r="I58" s="1262"/>
      <c r="J58" s="1263"/>
      <c r="K58" s="85" t="s">
        <v>606</v>
      </c>
      <c r="L58" s="86" t="s">
        <v>606</v>
      </c>
      <c r="M58" s="86" t="s">
        <v>606</v>
      </c>
      <c r="N58" s="86" t="s">
        <v>606</v>
      </c>
      <c r="O58" s="87" t="s">
        <v>606</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T4uTDStFu3QrbC/yES6qlqNSUzjw25DN+sarrNuHHLIu9rl+NKJ3ecHsWGGDeQgckqnWbwpQAkl7jQb1FUKTkQ==" saltValue="eu53j94V2vEBDwHbKqvu5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552</v>
      </c>
      <c r="J40" s="99" t="s">
        <v>553</v>
      </c>
      <c r="K40" s="99" t="s">
        <v>554</v>
      </c>
      <c r="L40" s="99" t="s">
        <v>555</v>
      </c>
      <c r="M40" s="100" t="s">
        <v>556</v>
      </c>
    </row>
    <row r="41" spans="2:13" ht="27.75" customHeight="1" x14ac:dyDescent="0.15">
      <c r="B41" s="1284" t="s">
        <v>30</v>
      </c>
      <c r="C41" s="1285"/>
      <c r="D41" s="101"/>
      <c r="E41" s="1286" t="s">
        <v>31</v>
      </c>
      <c r="F41" s="1286"/>
      <c r="G41" s="1286"/>
      <c r="H41" s="1287"/>
      <c r="I41" s="102">
        <v>138035</v>
      </c>
      <c r="J41" s="103">
        <v>139297</v>
      </c>
      <c r="K41" s="103">
        <v>137854</v>
      </c>
      <c r="L41" s="103">
        <v>135733</v>
      </c>
      <c r="M41" s="104">
        <v>134136</v>
      </c>
    </row>
    <row r="42" spans="2:13" ht="27.75" customHeight="1" x14ac:dyDescent="0.15">
      <c r="B42" s="1274"/>
      <c r="C42" s="1275"/>
      <c r="D42" s="105"/>
      <c r="E42" s="1278" t="s">
        <v>32</v>
      </c>
      <c r="F42" s="1278"/>
      <c r="G42" s="1278"/>
      <c r="H42" s="1279"/>
      <c r="I42" s="106">
        <v>1958</v>
      </c>
      <c r="J42" s="107">
        <v>1710</v>
      </c>
      <c r="K42" s="107">
        <v>1454</v>
      </c>
      <c r="L42" s="107">
        <v>1129</v>
      </c>
      <c r="M42" s="108">
        <v>890</v>
      </c>
    </row>
    <row r="43" spans="2:13" ht="27.75" customHeight="1" x14ac:dyDescent="0.15">
      <c r="B43" s="1274"/>
      <c r="C43" s="1275"/>
      <c r="D43" s="105"/>
      <c r="E43" s="1278" t="s">
        <v>33</v>
      </c>
      <c r="F43" s="1278"/>
      <c r="G43" s="1278"/>
      <c r="H43" s="1279"/>
      <c r="I43" s="106">
        <v>8671</v>
      </c>
      <c r="J43" s="107">
        <v>8362</v>
      </c>
      <c r="K43" s="107">
        <v>7999</v>
      </c>
      <c r="L43" s="107">
        <v>7653</v>
      </c>
      <c r="M43" s="108">
        <v>7462</v>
      </c>
    </row>
    <row r="44" spans="2:13" ht="27.75" customHeight="1" x14ac:dyDescent="0.15">
      <c r="B44" s="1274"/>
      <c r="C44" s="1275"/>
      <c r="D44" s="105"/>
      <c r="E44" s="1278" t="s">
        <v>34</v>
      </c>
      <c r="F44" s="1278"/>
      <c r="G44" s="1278"/>
      <c r="H44" s="1279"/>
      <c r="I44" s="106">
        <v>8700</v>
      </c>
      <c r="J44" s="107">
        <v>7503</v>
      </c>
      <c r="K44" s="107">
        <v>6565</v>
      </c>
      <c r="L44" s="107">
        <v>6192</v>
      </c>
      <c r="M44" s="108">
        <v>5371</v>
      </c>
    </row>
    <row r="45" spans="2:13" ht="27.75" customHeight="1" x14ac:dyDescent="0.15">
      <c r="B45" s="1274"/>
      <c r="C45" s="1275"/>
      <c r="D45" s="105"/>
      <c r="E45" s="1278" t="s">
        <v>35</v>
      </c>
      <c r="F45" s="1278"/>
      <c r="G45" s="1278"/>
      <c r="H45" s="1279"/>
      <c r="I45" s="106">
        <v>16253</v>
      </c>
      <c r="J45" s="107">
        <v>16376</v>
      </c>
      <c r="K45" s="107">
        <v>15893</v>
      </c>
      <c r="L45" s="107">
        <v>15315</v>
      </c>
      <c r="M45" s="108">
        <v>15080</v>
      </c>
    </row>
    <row r="46" spans="2:13" ht="27.75" customHeight="1" x14ac:dyDescent="0.15">
      <c r="B46" s="1274"/>
      <c r="C46" s="1275"/>
      <c r="D46" s="109"/>
      <c r="E46" s="1278" t="s">
        <v>36</v>
      </c>
      <c r="F46" s="1278"/>
      <c r="G46" s="1278"/>
      <c r="H46" s="1279"/>
      <c r="I46" s="106">
        <v>8</v>
      </c>
      <c r="J46" s="107">
        <v>7</v>
      </c>
      <c r="K46" s="107">
        <v>10</v>
      </c>
      <c r="L46" s="107">
        <v>6</v>
      </c>
      <c r="M46" s="108">
        <v>3</v>
      </c>
    </row>
    <row r="47" spans="2:13" ht="27.75" customHeight="1" x14ac:dyDescent="0.15">
      <c r="B47" s="1274"/>
      <c r="C47" s="1275"/>
      <c r="D47" s="110"/>
      <c r="E47" s="1288" t="s">
        <v>37</v>
      </c>
      <c r="F47" s="1289"/>
      <c r="G47" s="1289"/>
      <c r="H47" s="1290"/>
      <c r="I47" s="106" t="s">
        <v>511</v>
      </c>
      <c r="J47" s="107" t="s">
        <v>511</v>
      </c>
      <c r="K47" s="107" t="s">
        <v>511</v>
      </c>
      <c r="L47" s="107" t="s">
        <v>511</v>
      </c>
      <c r="M47" s="108" t="s">
        <v>511</v>
      </c>
    </row>
    <row r="48" spans="2:13" ht="27.75" customHeight="1" x14ac:dyDescent="0.15">
      <c r="B48" s="1274"/>
      <c r="C48" s="1275"/>
      <c r="D48" s="105"/>
      <c r="E48" s="1278" t="s">
        <v>38</v>
      </c>
      <c r="F48" s="1278"/>
      <c r="G48" s="1278"/>
      <c r="H48" s="1279"/>
      <c r="I48" s="106" t="s">
        <v>511</v>
      </c>
      <c r="J48" s="107" t="s">
        <v>511</v>
      </c>
      <c r="K48" s="107" t="s">
        <v>511</v>
      </c>
      <c r="L48" s="107" t="s">
        <v>511</v>
      </c>
      <c r="M48" s="108" t="s">
        <v>511</v>
      </c>
    </row>
    <row r="49" spans="2:13" ht="27.75" customHeight="1" x14ac:dyDescent="0.15">
      <c r="B49" s="1276"/>
      <c r="C49" s="1277"/>
      <c r="D49" s="105"/>
      <c r="E49" s="1278" t="s">
        <v>39</v>
      </c>
      <c r="F49" s="1278"/>
      <c r="G49" s="1278"/>
      <c r="H49" s="1279"/>
      <c r="I49" s="106" t="s">
        <v>511</v>
      </c>
      <c r="J49" s="107" t="s">
        <v>511</v>
      </c>
      <c r="K49" s="107" t="s">
        <v>511</v>
      </c>
      <c r="L49" s="107" t="s">
        <v>511</v>
      </c>
      <c r="M49" s="108" t="s">
        <v>511</v>
      </c>
    </row>
    <row r="50" spans="2:13" ht="27.75" customHeight="1" x14ac:dyDescent="0.15">
      <c r="B50" s="1272" t="s">
        <v>40</v>
      </c>
      <c r="C50" s="1273"/>
      <c r="D50" s="111"/>
      <c r="E50" s="1278" t="s">
        <v>41</v>
      </c>
      <c r="F50" s="1278"/>
      <c r="G50" s="1278"/>
      <c r="H50" s="1279"/>
      <c r="I50" s="106">
        <v>18311</v>
      </c>
      <c r="J50" s="107">
        <v>21073</v>
      </c>
      <c r="K50" s="107">
        <v>21941</v>
      </c>
      <c r="L50" s="107">
        <v>19690</v>
      </c>
      <c r="M50" s="108">
        <v>18158</v>
      </c>
    </row>
    <row r="51" spans="2:13" ht="27.75" customHeight="1" x14ac:dyDescent="0.15">
      <c r="B51" s="1274"/>
      <c r="C51" s="1275"/>
      <c r="D51" s="105"/>
      <c r="E51" s="1278" t="s">
        <v>42</v>
      </c>
      <c r="F51" s="1278"/>
      <c r="G51" s="1278"/>
      <c r="H51" s="1279"/>
      <c r="I51" s="106">
        <v>20068</v>
      </c>
      <c r="J51" s="107">
        <v>20333</v>
      </c>
      <c r="K51" s="107">
        <v>20748</v>
      </c>
      <c r="L51" s="107">
        <v>20383</v>
      </c>
      <c r="M51" s="108">
        <v>19998</v>
      </c>
    </row>
    <row r="52" spans="2:13" ht="27.75" customHeight="1" x14ac:dyDescent="0.15">
      <c r="B52" s="1276"/>
      <c r="C52" s="1277"/>
      <c r="D52" s="105"/>
      <c r="E52" s="1278" t="s">
        <v>43</v>
      </c>
      <c r="F52" s="1278"/>
      <c r="G52" s="1278"/>
      <c r="H52" s="1279"/>
      <c r="I52" s="106">
        <v>74859</v>
      </c>
      <c r="J52" s="107">
        <v>75783</v>
      </c>
      <c r="K52" s="107">
        <v>77480</v>
      </c>
      <c r="L52" s="107">
        <v>77871</v>
      </c>
      <c r="M52" s="108">
        <v>78441</v>
      </c>
    </row>
    <row r="53" spans="2:13" ht="27.75" customHeight="1" thickBot="1" x14ac:dyDescent="0.2">
      <c r="B53" s="1280" t="s">
        <v>44</v>
      </c>
      <c r="C53" s="1281"/>
      <c r="D53" s="112"/>
      <c r="E53" s="1282" t="s">
        <v>45</v>
      </c>
      <c r="F53" s="1282"/>
      <c r="G53" s="1282"/>
      <c r="H53" s="1283"/>
      <c r="I53" s="113">
        <v>60386</v>
      </c>
      <c r="J53" s="114">
        <v>56066</v>
      </c>
      <c r="K53" s="114">
        <v>49606</v>
      </c>
      <c r="L53" s="114">
        <v>48085</v>
      </c>
      <c r="M53" s="115">
        <v>46343</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x+FIl7Evbu/izV3RXGXYOGvwFxMnoXcfl7JSvvfVzeC4GYvZZQYaIExd532fhA6IULlJtobE6pvv5e55X11Uyg==" saltValue="BRSKow99aFDyy5p5K3T7g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6"/>
  <sheetViews>
    <sheetView showGridLines="0" zoomScale="70" zoomScaleNormal="70" zoomScaleSheetLayoutView="100" workbookViewId="0">
      <selection activeCell="H62" sqref="H62"/>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554</v>
      </c>
      <c r="G54" s="124" t="s">
        <v>555</v>
      </c>
      <c r="H54" s="125" t="s">
        <v>556</v>
      </c>
    </row>
    <row r="55" spans="2:8" ht="52.5" customHeight="1" x14ac:dyDescent="0.15">
      <c r="B55" s="126"/>
      <c r="C55" s="1299" t="s">
        <v>48</v>
      </c>
      <c r="D55" s="1299"/>
      <c r="E55" s="1300"/>
      <c r="F55" s="127">
        <v>7369</v>
      </c>
      <c r="G55" s="127">
        <v>6334</v>
      </c>
      <c r="H55" s="128">
        <v>5419</v>
      </c>
    </row>
    <row r="56" spans="2:8" ht="52.5" customHeight="1" x14ac:dyDescent="0.15">
      <c r="B56" s="129"/>
      <c r="C56" s="1301" t="s">
        <v>49</v>
      </c>
      <c r="D56" s="1301"/>
      <c r="E56" s="1302"/>
      <c r="F56" s="130">
        <v>3647</v>
      </c>
      <c r="G56" s="130">
        <v>3650</v>
      </c>
      <c r="H56" s="131">
        <v>3451</v>
      </c>
    </row>
    <row r="57" spans="2:8" ht="53.25" customHeight="1" x14ac:dyDescent="0.15">
      <c r="B57" s="129"/>
      <c r="C57" s="1303" t="s">
        <v>50</v>
      </c>
      <c r="D57" s="1303"/>
      <c r="E57" s="1304"/>
      <c r="F57" s="132">
        <v>10103</v>
      </c>
      <c r="G57" s="132">
        <v>8803</v>
      </c>
      <c r="H57" s="133">
        <v>8132</v>
      </c>
    </row>
    <row r="58" spans="2:8" ht="45.75" customHeight="1" x14ac:dyDescent="0.15">
      <c r="B58" s="134"/>
      <c r="C58" s="1291" t="s">
        <v>601</v>
      </c>
      <c r="D58" s="1292"/>
      <c r="E58" s="1293"/>
      <c r="F58" s="135">
        <v>4217</v>
      </c>
      <c r="G58" s="135">
        <v>4257</v>
      </c>
      <c r="H58" s="136">
        <v>3871</v>
      </c>
    </row>
    <row r="59" spans="2:8" ht="45.75" customHeight="1" x14ac:dyDescent="0.15">
      <c r="B59" s="134"/>
      <c r="C59" s="1291" t="s">
        <v>602</v>
      </c>
      <c r="D59" s="1292"/>
      <c r="E59" s="1293"/>
      <c r="F59" s="135">
        <v>1516</v>
      </c>
      <c r="G59" s="135">
        <v>1518</v>
      </c>
      <c r="H59" s="136">
        <v>1518</v>
      </c>
    </row>
    <row r="60" spans="2:8" ht="45.75" customHeight="1" x14ac:dyDescent="0.15">
      <c r="B60" s="134"/>
      <c r="C60" s="1291" t="s">
        <v>603</v>
      </c>
      <c r="D60" s="1292"/>
      <c r="E60" s="1293"/>
      <c r="F60" s="135">
        <v>1067</v>
      </c>
      <c r="G60" s="135">
        <v>991</v>
      </c>
      <c r="H60" s="136">
        <v>1040</v>
      </c>
    </row>
    <row r="61" spans="2:8" ht="45.75" customHeight="1" x14ac:dyDescent="0.15">
      <c r="B61" s="134"/>
      <c r="C61" s="1291" t="s">
        <v>604</v>
      </c>
      <c r="D61" s="1292"/>
      <c r="E61" s="1293"/>
      <c r="F61" s="135">
        <v>878</v>
      </c>
      <c r="G61" s="135">
        <v>859</v>
      </c>
      <c r="H61" s="136">
        <v>859</v>
      </c>
    </row>
    <row r="62" spans="2:8" ht="45.75" customHeight="1" thickBot="1" x14ac:dyDescent="0.2">
      <c r="B62" s="137"/>
      <c r="C62" s="1294" t="s">
        <v>605</v>
      </c>
      <c r="D62" s="1295"/>
      <c r="E62" s="1296"/>
      <c r="F62" s="138">
        <v>803</v>
      </c>
      <c r="G62" s="138">
        <v>595</v>
      </c>
      <c r="H62" s="139">
        <v>220</v>
      </c>
    </row>
    <row r="63" spans="2:8" ht="52.5" customHeight="1" thickBot="1" x14ac:dyDescent="0.2">
      <c r="B63" s="140"/>
      <c r="C63" s="1297" t="s">
        <v>51</v>
      </c>
      <c r="D63" s="1297"/>
      <c r="E63" s="1298"/>
      <c r="F63" s="141">
        <v>21119</v>
      </c>
      <c r="G63" s="141">
        <v>18787</v>
      </c>
      <c r="H63" s="142">
        <v>17003</v>
      </c>
    </row>
    <row r="64" spans="2:8" ht="15" customHeight="1" x14ac:dyDescent="0.15"/>
    <row r="65" ht="0" hidden="1" customHeight="1" x14ac:dyDescent="0.15"/>
    <row r="66" ht="0" hidden="1" customHeight="1" x14ac:dyDescent="0.15"/>
  </sheetData>
  <sheetProtection algorithmName="SHA-512" hashValue="rcSM7AA4UuLGe81QpKVzn9B66lpwAa/6Q+nEx7r2fDBhPMtna2GKfJR2aqhxonYUu7QzUGXc6Vist0COgYxFJw==" saltValue="SkJVlodzX1dzw9/n8WIe8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0621ED-A734-4D17-8318-12C3D6A6293F}">
  <dimension ref="A1:WZM191"/>
  <sheetViews>
    <sheetView tabSelected="1" view="pageBreakPreview" zoomScale="60" zoomScaleNormal="80" workbookViewId="0">
      <selection activeCell="BB53" sqref="BB53:BO54"/>
    </sheetView>
  </sheetViews>
  <sheetFormatPr defaultColWidth="0" defaultRowHeight="13.5" customHeight="1" zeroHeight="1" x14ac:dyDescent="0.15"/>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x14ac:dyDescent="0.15">
      <c r="A1" s="385"/>
      <c r="B1" s="386"/>
      <c r="DD1" s="387"/>
      <c r="DE1" s="387"/>
    </row>
    <row r="2" spans="1:143" ht="25.5" customHeight="1" x14ac:dyDescent="0.15">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15">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x14ac:dyDescent="0.15">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607</v>
      </c>
    </row>
    <row r="11" spans="1:143" s="290" customFormat="1" x14ac:dyDescent="0.15">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607</v>
      </c>
    </row>
    <row r="13" spans="1:143" s="290" customFormat="1" x14ac:dyDescent="0.15">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387"/>
      <c r="DE19" s="387"/>
    </row>
    <row r="20" spans="1:351" x14ac:dyDescent="0.15">
      <c r="DD20" s="387"/>
      <c r="DE20" s="387"/>
    </row>
    <row r="21" spans="1:351" ht="17.25" x14ac:dyDescent="0.1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x14ac:dyDescent="0.15">
      <c r="B22" s="394"/>
      <c r="MM22" s="393"/>
    </row>
    <row r="23" spans="1:351" x14ac:dyDescent="0.15">
      <c r="B23" s="394"/>
    </row>
    <row r="24" spans="1:351" x14ac:dyDescent="0.15">
      <c r="B24" s="394"/>
    </row>
    <row r="25" spans="1:351" x14ac:dyDescent="0.15">
      <c r="B25" s="394"/>
    </row>
    <row r="26" spans="1:351" x14ac:dyDescent="0.15">
      <c r="B26" s="394"/>
    </row>
    <row r="27" spans="1:351" x14ac:dyDescent="0.15">
      <c r="B27" s="394"/>
    </row>
    <row r="28" spans="1:351" x14ac:dyDescent="0.15">
      <c r="B28" s="394"/>
    </row>
    <row r="29" spans="1:351" x14ac:dyDescent="0.15">
      <c r="B29" s="394"/>
    </row>
    <row r="30" spans="1:351" x14ac:dyDescent="0.15">
      <c r="B30" s="394"/>
    </row>
    <row r="31" spans="1:351" x14ac:dyDescent="0.15">
      <c r="B31" s="394"/>
    </row>
    <row r="32" spans="1:351" x14ac:dyDescent="0.15">
      <c r="B32" s="394"/>
    </row>
    <row r="33" spans="2:109" x14ac:dyDescent="0.15">
      <c r="B33" s="394"/>
    </row>
    <row r="34" spans="2:109" x14ac:dyDescent="0.15">
      <c r="B34" s="394"/>
    </row>
    <row r="35" spans="2:109" x14ac:dyDescent="0.15">
      <c r="B35" s="394"/>
    </row>
    <row r="36" spans="2:109" x14ac:dyDescent="0.15">
      <c r="B36" s="394"/>
    </row>
    <row r="37" spans="2:109" x14ac:dyDescent="0.15">
      <c r="B37" s="394"/>
    </row>
    <row r="38" spans="2:109" x14ac:dyDescent="0.15">
      <c r="B38" s="394"/>
    </row>
    <row r="39" spans="2:109" x14ac:dyDescent="0.15">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x14ac:dyDescent="0.15">
      <c r="B40" s="399"/>
      <c r="DD40" s="399"/>
      <c r="DE40" s="387"/>
    </row>
    <row r="41" spans="2:109" ht="17.25" x14ac:dyDescent="0.15">
      <c r="B41" s="400" t="s">
        <v>608</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x14ac:dyDescent="0.15">
      <c r="B42" s="394"/>
      <c r="G42" s="401"/>
      <c r="I42" s="402"/>
      <c r="J42" s="402"/>
      <c r="K42" s="402"/>
      <c r="AM42" s="401"/>
      <c r="AN42" s="401" t="s">
        <v>609</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15">
      <c r="B43" s="394"/>
      <c r="AN43" s="1313" t="s">
        <v>610</v>
      </c>
      <c r="AO43" s="1314"/>
      <c r="AP43" s="1314"/>
      <c r="AQ43" s="1314"/>
      <c r="AR43" s="1314"/>
      <c r="AS43" s="1314"/>
      <c r="AT43" s="1314"/>
      <c r="AU43" s="1314"/>
      <c r="AV43" s="1314"/>
      <c r="AW43" s="1314"/>
      <c r="AX43" s="1314"/>
      <c r="AY43" s="1314"/>
      <c r="AZ43" s="1314"/>
      <c r="BA43" s="1314"/>
      <c r="BB43" s="1314"/>
      <c r="BC43" s="1314"/>
      <c r="BD43" s="1314"/>
      <c r="BE43" s="1314"/>
      <c r="BF43" s="1314"/>
      <c r="BG43" s="1314"/>
      <c r="BH43" s="1314"/>
      <c r="BI43" s="1314"/>
      <c r="BJ43" s="1314"/>
      <c r="BK43" s="1314"/>
      <c r="BL43" s="1314"/>
      <c r="BM43" s="1314"/>
      <c r="BN43" s="1314"/>
      <c r="BO43" s="1314"/>
      <c r="BP43" s="1314"/>
      <c r="BQ43" s="1314"/>
      <c r="BR43" s="1314"/>
      <c r="BS43" s="1314"/>
      <c r="BT43" s="1314"/>
      <c r="BU43" s="1314"/>
      <c r="BV43" s="1314"/>
      <c r="BW43" s="1314"/>
      <c r="BX43" s="1314"/>
      <c r="BY43" s="1314"/>
      <c r="BZ43" s="1314"/>
      <c r="CA43" s="1314"/>
      <c r="CB43" s="1314"/>
      <c r="CC43" s="1314"/>
      <c r="CD43" s="1314"/>
      <c r="CE43" s="1314"/>
      <c r="CF43" s="1314"/>
      <c r="CG43" s="1314"/>
      <c r="CH43" s="1314"/>
      <c r="CI43" s="1314"/>
      <c r="CJ43" s="1314"/>
      <c r="CK43" s="1314"/>
      <c r="CL43" s="1314"/>
      <c r="CM43" s="1314"/>
      <c r="CN43" s="1314"/>
      <c r="CO43" s="1314"/>
      <c r="CP43" s="1314"/>
      <c r="CQ43" s="1314"/>
      <c r="CR43" s="1314"/>
      <c r="CS43" s="1314"/>
      <c r="CT43" s="1314"/>
      <c r="CU43" s="1314"/>
      <c r="CV43" s="1314"/>
      <c r="CW43" s="1314"/>
      <c r="CX43" s="1314"/>
      <c r="CY43" s="1314"/>
      <c r="CZ43" s="1314"/>
      <c r="DA43" s="1314"/>
      <c r="DB43" s="1314"/>
      <c r="DC43" s="1315"/>
    </row>
    <row r="44" spans="2:109" x14ac:dyDescent="0.15">
      <c r="B44" s="394"/>
      <c r="AN44" s="1316"/>
      <c r="AO44" s="1317"/>
      <c r="AP44" s="1317"/>
      <c r="AQ44" s="1317"/>
      <c r="AR44" s="1317"/>
      <c r="AS44" s="1317"/>
      <c r="AT44" s="1317"/>
      <c r="AU44" s="1317"/>
      <c r="AV44" s="1317"/>
      <c r="AW44" s="1317"/>
      <c r="AX44" s="1317"/>
      <c r="AY44" s="1317"/>
      <c r="AZ44" s="1317"/>
      <c r="BA44" s="1317"/>
      <c r="BB44" s="1317"/>
      <c r="BC44" s="1317"/>
      <c r="BD44" s="1317"/>
      <c r="BE44" s="1317"/>
      <c r="BF44" s="1317"/>
      <c r="BG44" s="1317"/>
      <c r="BH44" s="1317"/>
      <c r="BI44" s="1317"/>
      <c r="BJ44" s="1317"/>
      <c r="BK44" s="1317"/>
      <c r="BL44" s="1317"/>
      <c r="BM44" s="1317"/>
      <c r="BN44" s="1317"/>
      <c r="BO44" s="1317"/>
      <c r="BP44" s="1317"/>
      <c r="BQ44" s="1317"/>
      <c r="BR44" s="1317"/>
      <c r="BS44" s="1317"/>
      <c r="BT44" s="1317"/>
      <c r="BU44" s="1317"/>
      <c r="BV44" s="1317"/>
      <c r="BW44" s="1317"/>
      <c r="BX44" s="1317"/>
      <c r="BY44" s="1317"/>
      <c r="BZ44" s="1317"/>
      <c r="CA44" s="1317"/>
      <c r="CB44" s="1317"/>
      <c r="CC44" s="1317"/>
      <c r="CD44" s="1317"/>
      <c r="CE44" s="1317"/>
      <c r="CF44" s="1317"/>
      <c r="CG44" s="1317"/>
      <c r="CH44" s="1317"/>
      <c r="CI44" s="1317"/>
      <c r="CJ44" s="1317"/>
      <c r="CK44" s="1317"/>
      <c r="CL44" s="1317"/>
      <c r="CM44" s="1317"/>
      <c r="CN44" s="1317"/>
      <c r="CO44" s="1317"/>
      <c r="CP44" s="1317"/>
      <c r="CQ44" s="1317"/>
      <c r="CR44" s="1317"/>
      <c r="CS44" s="1317"/>
      <c r="CT44" s="1317"/>
      <c r="CU44" s="1317"/>
      <c r="CV44" s="1317"/>
      <c r="CW44" s="1317"/>
      <c r="CX44" s="1317"/>
      <c r="CY44" s="1317"/>
      <c r="CZ44" s="1317"/>
      <c r="DA44" s="1317"/>
      <c r="DB44" s="1317"/>
      <c r="DC44" s="1318"/>
    </row>
    <row r="45" spans="2:109" x14ac:dyDescent="0.15">
      <c r="B45" s="394"/>
      <c r="AN45" s="1316"/>
      <c r="AO45" s="1317"/>
      <c r="AP45" s="1317"/>
      <c r="AQ45" s="1317"/>
      <c r="AR45" s="1317"/>
      <c r="AS45" s="1317"/>
      <c r="AT45" s="1317"/>
      <c r="AU45" s="1317"/>
      <c r="AV45" s="1317"/>
      <c r="AW45" s="1317"/>
      <c r="AX45" s="1317"/>
      <c r="AY45" s="1317"/>
      <c r="AZ45" s="1317"/>
      <c r="BA45" s="1317"/>
      <c r="BB45" s="1317"/>
      <c r="BC45" s="1317"/>
      <c r="BD45" s="1317"/>
      <c r="BE45" s="1317"/>
      <c r="BF45" s="1317"/>
      <c r="BG45" s="1317"/>
      <c r="BH45" s="1317"/>
      <c r="BI45" s="1317"/>
      <c r="BJ45" s="1317"/>
      <c r="BK45" s="1317"/>
      <c r="BL45" s="1317"/>
      <c r="BM45" s="1317"/>
      <c r="BN45" s="1317"/>
      <c r="BO45" s="1317"/>
      <c r="BP45" s="1317"/>
      <c r="BQ45" s="1317"/>
      <c r="BR45" s="1317"/>
      <c r="BS45" s="1317"/>
      <c r="BT45" s="1317"/>
      <c r="BU45" s="1317"/>
      <c r="BV45" s="1317"/>
      <c r="BW45" s="1317"/>
      <c r="BX45" s="1317"/>
      <c r="BY45" s="1317"/>
      <c r="BZ45" s="1317"/>
      <c r="CA45" s="1317"/>
      <c r="CB45" s="1317"/>
      <c r="CC45" s="1317"/>
      <c r="CD45" s="1317"/>
      <c r="CE45" s="1317"/>
      <c r="CF45" s="1317"/>
      <c r="CG45" s="1317"/>
      <c r="CH45" s="1317"/>
      <c r="CI45" s="1317"/>
      <c r="CJ45" s="1317"/>
      <c r="CK45" s="1317"/>
      <c r="CL45" s="1317"/>
      <c r="CM45" s="1317"/>
      <c r="CN45" s="1317"/>
      <c r="CO45" s="1317"/>
      <c r="CP45" s="1317"/>
      <c r="CQ45" s="1317"/>
      <c r="CR45" s="1317"/>
      <c r="CS45" s="1317"/>
      <c r="CT45" s="1317"/>
      <c r="CU45" s="1317"/>
      <c r="CV45" s="1317"/>
      <c r="CW45" s="1317"/>
      <c r="CX45" s="1317"/>
      <c r="CY45" s="1317"/>
      <c r="CZ45" s="1317"/>
      <c r="DA45" s="1317"/>
      <c r="DB45" s="1317"/>
      <c r="DC45" s="1318"/>
    </row>
    <row r="46" spans="2:109" x14ac:dyDescent="0.15">
      <c r="B46" s="394"/>
      <c r="AN46" s="1316"/>
      <c r="AO46" s="1317"/>
      <c r="AP46" s="1317"/>
      <c r="AQ46" s="1317"/>
      <c r="AR46" s="1317"/>
      <c r="AS46" s="1317"/>
      <c r="AT46" s="1317"/>
      <c r="AU46" s="1317"/>
      <c r="AV46" s="1317"/>
      <c r="AW46" s="1317"/>
      <c r="AX46" s="1317"/>
      <c r="AY46" s="1317"/>
      <c r="AZ46" s="1317"/>
      <c r="BA46" s="1317"/>
      <c r="BB46" s="1317"/>
      <c r="BC46" s="1317"/>
      <c r="BD46" s="1317"/>
      <c r="BE46" s="1317"/>
      <c r="BF46" s="1317"/>
      <c r="BG46" s="1317"/>
      <c r="BH46" s="1317"/>
      <c r="BI46" s="1317"/>
      <c r="BJ46" s="1317"/>
      <c r="BK46" s="1317"/>
      <c r="BL46" s="1317"/>
      <c r="BM46" s="1317"/>
      <c r="BN46" s="1317"/>
      <c r="BO46" s="1317"/>
      <c r="BP46" s="1317"/>
      <c r="BQ46" s="1317"/>
      <c r="BR46" s="1317"/>
      <c r="BS46" s="1317"/>
      <c r="BT46" s="1317"/>
      <c r="BU46" s="1317"/>
      <c r="BV46" s="1317"/>
      <c r="BW46" s="1317"/>
      <c r="BX46" s="1317"/>
      <c r="BY46" s="1317"/>
      <c r="BZ46" s="1317"/>
      <c r="CA46" s="1317"/>
      <c r="CB46" s="1317"/>
      <c r="CC46" s="1317"/>
      <c r="CD46" s="1317"/>
      <c r="CE46" s="1317"/>
      <c r="CF46" s="1317"/>
      <c r="CG46" s="1317"/>
      <c r="CH46" s="1317"/>
      <c r="CI46" s="1317"/>
      <c r="CJ46" s="1317"/>
      <c r="CK46" s="1317"/>
      <c r="CL46" s="1317"/>
      <c r="CM46" s="1317"/>
      <c r="CN46" s="1317"/>
      <c r="CO46" s="1317"/>
      <c r="CP46" s="1317"/>
      <c r="CQ46" s="1317"/>
      <c r="CR46" s="1317"/>
      <c r="CS46" s="1317"/>
      <c r="CT46" s="1317"/>
      <c r="CU46" s="1317"/>
      <c r="CV46" s="1317"/>
      <c r="CW46" s="1317"/>
      <c r="CX46" s="1317"/>
      <c r="CY46" s="1317"/>
      <c r="CZ46" s="1317"/>
      <c r="DA46" s="1317"/>
      <c r="DB46" s="1317"/>
      <c r="DC46" s="1318"/>
    </row>
    <row r="47" spans="2:109" x14ac:dyDescent="0.15">
      <c r="B47" s="394"/>
      <c r="AN47" s="1319"/>
      <c r="AO47" s="1320"/>
      <c r="AP47" s="1320"/>
      <c r="AQ47" s="1320"/>
      <c r="AR47" s="1320"/>
      <c r="AS47" s="1320"/>
      <c r="AT47" s="1320"/>
      <c r="AU47" s="1320"/>
      <c r="AV47" s="1320"/>
      <c r="AW47" s="1320"/>
      <c r="AX47" s="1320"/>
      <c r="AY47" s="1320"/>
      <c r="AZ47" s="1320"/>
      <c r="BA47" s="1320"/>
      <c r="BB47" s="1320"/>
      <c r="BC47" s="1320"/>
      <c r="BD47" s="1320"/>
      <c r="BE47" s="1320"/>
      <c r="BF47" s="1320"/>
      <c r="BG47" s="1320"/>
      <c r="BH47" s="1320"/>
      <c r="BI47" s="1320"/>
      <c r="BJ47" s="1320"/>
      <c r="BK47" s="1320"/>
      <c r="BL47" s="1320"/>
      <c r="BM47" s="1320"/>
      <c r="BN47" s="1320"/>
      <c r="BO47" s="1320"/>
      <c r="BP47" s="1320"/>
      <c r="BQ47" s="1320"/>
      <c r="BR47" s="1320"/>
      <c r="BS47" s="1320"/>
      <c r="BT47" s="1320"/>
      <c r="BU47" s="1320"/>
      <c r="BV47" s="1320"/>
      <c r="BW47" s="1320"/>
      <c r="BX47" s="1320"/>
      <c r="BY47" s="1320"/>
      <c r="BZ47" s="1320"/>
      <c r="CA47" s="1320"/>
      <c r="CB47" s="1320"/>
      <c r="CC47" s="1320"/>
      <c r="CD47" s="1320"/>
      <c r="CE47" s="1320"/>
      <c r="CF47" s="1320"/>
      <c r="CG47" s="1320"/>
      <c r="CH47" s="1320"/>
      <c r="CI47" s="1320"/>
      <c r="CJ47" s="1320"/>
      <c r="CK47" s="1320"/>
      <c r="CL47" s="1320"/>
      <c r="CM47" s="1320"/>
      <c r="CN47" s="1320"/>
      <c r="CO47" s="1320"/>
      <c r="CP47" s="1320"/>
      <c r="CQ47" s="1320"/>
      <c r="CR47" s="1320"/>
      <c r="CS47" s="1320"/>
      <c r="CT47" s="1320"/>
      <c r="CU47" s="1320"/>
      <c r="CV47" s="1320"/>
      <c r="CW47" s="1320"/>
      <c r="CX47" s="1320"/>
      <c r="CY47" s="1320"/>
      <c r="CZ47" s="1320"/>
      <c r="DA47" s="1320"/>
      <c r="DB47" s="1320"/>
      <c r="DC47" s="1321"/>
    </row>
    <row r="48" spans="2:109" x14ac:dyDescent="0.15">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x14ac:dyDescent="0.15">
      <c r="B49" s="394"/>
      <c r="AN49" s="387" t="s">
        <v>611</v>
      </c>
    </row>
    <row r="50" spans="1:109" x14ac:dyDescent="0.15">
      <c r="B50" s="394"/>
      <c r="G50" s="1305"/>
      <c r="H50" s="1305"/>
      <c r="I50" s="1305"/>
      <c r="J50" s="1305"/>
      <c r="K50" s="404"/>
      <c r="L50" s="404"/>
      <c r="M50" s="405"/>
      <c r="N50" s="405"/>
      <c r="AN50" s="1324"/>
      <c r="AO50" s="1325"/>
      <c r="AP50" s="1325"/>
      <c r="AQ50" s="1325"/>
      <c r="AR50" s="1325"/>
      <c r="AS50" s="1325"/>
      <c r="AT50" s="1325"/>
      <c r="AU50" s="1325"/>
      <c r="AV50" s="1325"/>
      <c r="AW50" s="1325"/>
      <c r="AX50" s="1325"/>
      <c r="AY50" s="1325"/>
      <c r="AZ50" s="1325"/>
      <c r="BA50" s="1325"/>
      <c r="BB50" s="1325"/>
      <c r="BC50" s="1325"/>
      <c r="BD50" s="1325"/>
      <c r="BE50" s="1325"/>
      <c r="BF50" s="1325"/>
      <c r="BG50" s="1325"/>
      <c r="BH50" s="1325"/>
      <c r="BI50" s="1325"/>
      <c r="BJ50" s="1325"/>
      <c r="BK50" s="1325"/>
      <c r="BL50" s="1325"/>
      <c r="BM50" s="1325"/>
      <c r="BN50" s="1325"/>
      <c r="BO50" s="1326"/>
      <c r="BP50" s="1311" t="s">
        <v>552</v>
      </c>
      <c r="BQ50" s="1311"/>
      <c r="BR50" s="1311"/>
      <c r="BS50" s="1311"/>
      <c r="BT50" s="1311"/>
      <c r="BU50" s="1311"/>
      <c r="BV50" s="1311"/>
      <c r="BW50" s="1311"/>
      <c r="BX50" s="1311" t="s">
        <v>553</v>
      </c>
      <c r="BY50" s="1311"/>
      <c r="BZ50" s="1311"/>
      <c r="CA50" s="1311"/>
      <c r="CB50" s="1311"/>
      <c r="CC50" s="1311"/>
      <c r="CD50" s="1311"/>
      <c r="CE50" s="1311"/>
      <c r="CF50" s="1311" t="s">
        <v>554</v>
      </c>
      <c r="CG50" s="1311"/>
      <c r="CH50" s="1311"/>
      <c r="CI50" s="1311"/>
      <c r="CJ50" s="1311"/>
      <c r="CK50" s="1311"/>
      <c r="CL50" s="1311"/>
      <c r="CM50" s="1311"/>
      <c r="CN50" s="1311" t="s">
        <v>555</v>
      </c>
      <c r="CO50" s="1311"/>
      <c r="CP50" s="1311"/>
      <c r="CQ50" s="1311"/>
      <c r="CR50" s="1311"/>
      <c r="CS50" s="1311"/>
      <c r="CT50" s="1311"/>
      <c r="CU50" s="1311"/>
      <c r="CV50" s="1311" t="s">
        <v>556</v>
      </c>
      <c r="CW50" s="1311"/>
      <c r="CX50" s="1311"/>
      <c r="CY50" s="1311"/>
      <c r="CZ50" s="1311"/>
      <c r="DA50" s="1311"/>
      <c r="DB50" s="1311"/>
      <c r="DC50" s="1311"/>
    </row>
    <row r="51" spans="1:109" ht="13.5" customHeight="1" x14ac:dyDescent="0.15">
      <c r="B51" s="394"/>
      <c r="G51" s="1323"/>
      <c r="H51" s="1323"/>
      <c r="I51" s="1327"/>
      <c r="J51" s="1327"/>
      <c r="K51" s="1312"/>
      <c r="L51" s="1312"/>
      <c r="M51" s="1312"/>
      <c r="N51" s="1312"/>
      <c r="AM51" s="403"/>
      <c r="AN51" s="1310" t="s">
        <v>612</v>
      </c>
      <c r="AO51" s="1310"/>
      <c r="AP51" s="1310"/>
      <c r="AQ51" s="1310"/>
      <c r="AR51" s="1310"/>
      <c r="AS51" s="1310"/>
      <c r="AT51" s="1310"/>
      <c r="AU51" s="1310"/>
      <c r="AV51" s="1310"/>
      <c r="AW51" s="1310"/>
      <c r="AX51" s="1310"/>
      <c r="AY51" s="1310"/>
      <c r="AZ51" s="1310"/>
      <c r="BA51" s="1310"/>
      <c r="BB51" s="1310" t="s">
        <v>613</v>
      </c>
      <c r="BC51" s="1310"/>
      <c r="BD51" s="1310"/>
      <c r="BE51" s="1310"/>
      <c r="BF51" s="1310"/>
      <c r="BG51" s="1310"/>
      <c r="BH51" s="1310"/>
      <c r="BI51" s="1310"/>
      <c r="BJ51" s="1310"/>
      <c r="BK51" s="1310"/>
      <c r="BL51" s="1310"/>
      <c r="BM51" s="1310"/>
      <c r="BN51" s="1310"/>
      <c r="BO51" s="1310"/>
      <c r="BP51" s="1322"/>
      <c r="BQ51" s="1307"/>
      <c r="BR51" s="1307"/>
      <c r="BS51" s="1307"/>
      <c r="BT51" s="1307"/>
      <c r="BU51" s="1307"/>
      <c r="BV51" s="1307"/>
      <c r="BW51" s="1307"/>
      <c r="BX51" s="1322"/>
      <c r="BY51" s="1322"/>
      <c r="BZ51" s="1322"/>
      <c r="CA51" s="1322"/>
      <c r="CB51" s="1322"/>
      <c r="CC51" s="1322"/>
      <c r="CD51" s="1322"/>
      <c r="CE51" s="1322"/>
      <c r="CF51" s="1307">
        <v>81.8</v>
      </c>
      <c r="CG51" s="1307"/>
      <c r="CH51" s="1307"/>
      <c r="CI51" s="1307"/>
      <c r="CJ51" s="1307"/>
      <c r="CK51" s="1307"/>
      <c r="CL51" s="1307"/>
      <c r="CM51" s="1307"/>
      <c r="CN51" s="1307">
        <v>77.5</v>
      </c>
      <c r="CO51" s="1307"/>
      <c r="CP51" s="1307"/>
      <c r="CQ51" s="1307"/>
      <c r="CR51" s="1307"/>
      <c r="CS51" s="1307"/>
      <c r="CT51" s="1307"/>
      <c r="CU51" s="1307"/>
      <c r="CV51" s="1322"/>
      <c r="CW51" s="1307"/>
      <c r="CX51" s="1307"/>
      <c r="CY51" s="1307"/>
      <c r="CZ51" s="1307"/>
      <c r="DA51" s="1307"/>
      <c r="DB51" s="1307"/>
      <c r="DC51" s="1307"/>
    </row>
    <row r="52" spans="1:109" x14ac:dyDescent="0.15">
      <c r="B52" s="394"/>
      <c r="G52" s="1323"/>
      <c r="H52" s="1323"/>
      <c r="I52" s="1327"/>
      <c r="J52" s="1327"/>
      <c r="K52" s="1312"/>
      <c r="L52" s="1312"/>
      <c r="M52" s="1312"/>
      <c r="N52" s="1312"/>
      <c r="AM52" s="403"/>
      <c r="AN52" s="1310"/>
      <c r="AO52" s="1310"/>
      <c r="AP52" s="1310"/>
      <c r="AQ52" s="1310"/>
      <c r="AR52" s="1310"/>
      <c r="AS52" s="1310"/>
      <c r="AT52" s="1310"/>
      <c r="AU52" s="1310"/>
      <c r="AV52" s="1310"/>
      <c r="AW52" s="1310"/>
      <c r="AX52" s="1310"/>
      <c r="AY52" s="1310"/>
      <c r="AZ52" s="1310"/>
      <c r="BA52" s="1310"/>
      <c r="BB52" s="1310"/>
      <c r="BC52" s="1310"/>
      <c r="BD52" s="1310"/>
      <c r="BE52" s="1310"/>
      <c r="BF52" s="1310"/>
      <c r="BG52" s="1310"/>
      <c r="BH52" s="1310"/>
      <c r="BI52" s="1310"/>
      <c r="BJ52" s="1310"/>
      <c r="BK52" s="1310"/>
      <c r="BL52" s="1310"/>
      <c r="BM52" s="1310"/>
      <c r="BN52" s="1310"/>
      <c r="BO52" s="1310"/>
      <c r="BP52" s="1307"/>
      <c r="BQ52" s="1307"/>
      <c r="BR52" s="1307"/>
      <c r="BS52" s="1307"/>
      <c r="BT52" s="1307"/>
      <c r="BU52" s="1307"/>
      <c r="BV52" s="1307"/>
      <c r="BW52" s="1307"/>
      <c r="BX52" s="1322"/>
      <c r="BY52" s="1322"/>
      <c r="BZ52" s="1322"/>
      <c r="CA52" s="1322"/>
      <c r="CB52" s="1322"/>
      <c r="CC52" s="1322"/>
      <c r="CD52" s="1322"/>
      <c r="CE52" s="1322"/>
      <c r="CF52" s="1307"/>
      <c r="CG52" s="1307"/>
      <c r="CH52" s="1307"/>
      <c r="CI52" s="1307"/>
      <c r="CJ52" s="1307"/>
      <c r="CK52" s="1307"/>
      <c r="CL52" s="1307"/>
      <c r="CM52" s="1307"/>
      <c r="CN52" s="1307"/>
      <c r="CO52" s="1307"/>
      <c r="CP52" s="1307"/>
      <c r="CQ52" s="1307"/>
      <c r="CR52" s="1307"/>
      <c r="CS52" s="1307"/>
      <c r="CT52" s="1307"/>
      <c r="CU52" s="1307"/>
      <c r="CV52" s="1307"/>
      <c r="CW52" s="1307"/>
      <c r="CX52" s="1307"/>
      <c r="CY52" s="1307"/>
      <c r="CZ52" s="1307"/>
      <c r="DA52" s="1307"/>
      <c r="DB52" s="1307"/>
      <c r="DC52" s="1307"/>
    </row>
    <row r="53" spans="1:109" x14ac:dyDescent="0.15">
      <c r="A53" s="402"/>
      <c r="B53" s="394"/>
      <c r="G53" s="1323"/>
      <c r="H53" s="1323"/>
      <c r="I53" s="1305"/>
      <c r="J53" s="1305"/>
      <c r="K53" s="1312"/>
      <c r="L53" s="1312"/>
      <c r="M53" s="1312"/>
      <c r="N53" s="1312"/>
      <c r="AM53" s="403"/>
      <c r="AN53" s="1310"/>
      <c r="AO53" s="1310"/>
      <c r="AP53" s="1310"/>
      <c r="AQ53" s="1310"/>
      <c r="AR53" s="1310"/>
      <c r="AS53" s="1310"/>
      <c r="AT53" s="1310"/>
      <c r="AU53" s="1310"/>
      <c r="AV53" s="1310"/>
      <c r="AW53" s="1310"/>
      <c r="AX53" s="1310"/>
      <c r="AY53" s="1310"/>
      <c r="AZ53" s="1310"/>
      <c r="BA53" s="1310"/>
      <c r="BB53" s="1310" t="s">
        <v>614</v>
      </c>
      <c r="BC53" s="1310"/>
      <c r="BD53" s="1310"/>
      <c r="BE53" s="1310"/>
      <c r="BF53" s="1310"/>
      <c r="BG53" s="1310"/>
      <c r="BH53" s="1310"/>
      <c r="BI53" s="1310"/>
      <c r="BJ53" s="1310"/>
      <c r="BK53" s="1310"/>
      <c r="BL53" s="1310"/>
      <c r="BM53" s="1310"/>
      <c r="BN53" s="1310"/>
      <c r="BO53" s="1310"/>
      <c r="BP53" s="1322"/>
      <c r="BQ53" s="1307"/>
      <c r="BR53" s="1307"/>
      <c r="BS53" s="1307"/>
      <c r="BT53" s="1307"/>
      <c r="BU53" s="1307"/>
      <c r="BV53" s="1307"/>
      <c r="BW53" s="1307"/>
      <c r="BX53" s="1322"/>
      <c r="BY53" s="1307"/>
      <c r="BZ53" s="1307"/>
      <c r="CA53" s="1307"/>
      <c r="CB53" s="1307"/>
      <c r="CC53" s="1307"/>
      <c r="CD53" s="1307"/>
      <c r="CE53" s="1307"/>
      <c r="CF53" s="1307">
        <v>41.4</v>
      </c>
      <c r="CG53" s="1307"/>
      <c r="CH53" s="1307"/>
      <c r="CI53" s="1307"/>
      <c r="CJ53" s="1307"/>
      <c r="CK53" s="1307"/>
      <c r="CL53" s="1307"/>
      <c r="CM53" s="1307"/>
      <c r="CN53" s="1307">
        <v>41.4</v>
      </c>
      <c r="CO53" s="1307"/>
      <c r="CP53" s="1307"/>
      <c r="CQ53" s="1307"/>
      <c r="CR53" s="1307"/>
      <c r="CS53" s="1307"/>
      <c r="CT53" s="1307"/>
      <c r="CU53" s="1307"/>
      <c r="CV53" s="1322"/>
      <c r="CW53" s="1307"/>
      <c r="CX53" s="1307"/>
      <c r="CY53" s="1307"/>
      <c r="CZ53" s="1307"/>
      <c r="DA53" s="1307"/>
      <c r="DB53" s="1307"/>
      <c r="DC53" s="1307"/>
    </row>
    <row r="54" spans="1:109" x14ac:dyDescent="0.15">
      <c r="A54" s="402"/>
      <c r="B54" s="394"/>
      <c r="G54" s="1323"/>
      <c r="H54" s="1323"/>
      <c r="I54" s="1305"/>
      <c r="J54" s="1305"/>
      <c r="K54" s="1312"/>
      <c r="L54" s="1312"/>
      <c r="M54" s="1312"/>
      <c r="N54" s="1312"/>
      <c r="AM54" s="403"/>
      <c r="AN54" s="1310"/>
      <c r="AO54" s="1310"/>
      <c r="AP54" s="1310"/>
      <c r="AQ54" s="1310"/>
      <c r="AR54" s="1310"/>
      <c r="AS54" s="1310"/>
      <c r="AT54" s="1310"/>
      <c r="AU54" s="1310"/>
      <c r="AV54" s="1310"/>
      <c r="AW54" s="1310"/>
      <c r="AX54" s="1310"/>
      <c r="AY54" s="1310"/>
      <c r="AZ54" s="1310"/>
      <c r="BA54" s="1310"/>
      <c r="BB54" s="1310"/>
      <c r="BC54" s="1310"/>
      <c r="BD54" s="1310"/>
      <c r="BE54" s="1310"/>
      <c r="BF54" s="1310"/>
      <c r="BG54" s="1310"/>
      <c r="BH54" s="1310"/>
      <c r="BI54" s="1310"/>
      <c r="BJ54" s="1310"/>
      <c r="BK54" s="1310"/>
      <c r="BL54" s="1310"/>
      <c r="BM54" s="1310"/>
      <c r="BN54" s="1310"/>
      <c r="BO54" s="1310"/>
      <c r="BP54" s="1307"/>
      <c r="BQ54" s="1307"/>
      <c r="BR54" s="1307"/>
      <c r="BS54" s="1307"/>
      <c r="BT54" s="1307"/>
      <c r="BU54" s="1307"/>
      <c r="BV54" s="1307"/>
      <c r="BW54" s="1307"/>
      <c r="BX54" s="1307"/>
      <c r="BY54" s="1307"/>
      <c r="BZ54" s="1307"/>
      <c r="CA54" s="1307"/>
      <c r="CB54" s="1307"/>
      <c r="CC54" s="1307"/>
      <c r="CD54" s="1307"/>
      <c r="CE54" s="1307"/>
      <c r="CF54" s="1307"/>
      <c r="CG54" s="1307"/>
      <c r="CH54" s="1307"/>
      <c r="CI54" s="1307"/>
      <c r="CJ54" s="1307"/>
      <c r="CK54" s="1307"/>
      <c r="CL54" s="1307"/>
      <c r="CM54" s="1307"/>
      <c r="CN54" s="1307"/>
      <c r="CO54" s="1307"/>
      <c r="CP54" s="1307"/>
      <c r="CQ54" s="1307"/>
      <c r="CR54" s="1307"/>
      <c r="CS54" s="1307"/>
      <c r="CT54" s="1307"/>
      <c r="CU54" s="1307"/>
      <c r="CV54" s="1307"/>
      <c r="CW54" s="1307"/>
      <c r="CX54" s="1307"/>
      <c r="CY54" s="1307"/>
      <c r="CZ54" s="1307"/>
      <c r="DA54" s="1307"/>
      <c r="DB54" s="1307"/>
      <c r="DC54" s="1307"/>
    </row>
    <row r="55" spans="1:109" x14ac:dyDescent="0.15">
      <c r="A55" s="402"/>
      <c r="B55" s="394"/>
      <c r="G55" s="1305"/>
      <c r="H55" s="1305"/>
      <c r="I55" s="1305"/>
      <c r="J55" s="1305"/>
      <c r="K55" s="1312"/>
      <c r="L55" s="1312"/>
      <c r="M55" s="1312"/>
      <c r="N55" s="1312"/>
      <c r="AN55" s="1311" t="s">
        <v>615</v>
      </c>
      <c r="AO55" s="1311"/>
      <c r="AP55" s="1311"/>
      <c r="AQ55" s="1311"/>
      <c r="AR55" s="1311"/>
      <c r="AS55" s="1311"/>
      <c r="AT55" s="1311"/>
      <c r="AU55" s="1311"/>
      <c r="AV55" s="1311"/>
      <c r="AW55" s="1311"/>
      <c r="AX55" s="1311"/>
      <c r="AY55" s="1311"/>
      <c r="AZ55" s="1311"/>
      <c r="BA55" s="1311"/>
      <c r="BB55" s="1310" t="s">
        <v>613</v>
      </c>
      <c r="BC55" s="1310"/>
      <c r="BD55" s="1310"/>
      <c r="BE55" s="1310"/>
      <c r="BF55" s="1310"/>
      <c r="BG55" s="1310"/>
      <c r="BH55" s="1310"/>
      <c r="BI55" s="1310"/>
      <c r="BJ55" s="1310"/>
      <c r="BK55" s="1310"/>
      <c r="BL55" s="1310"/>
      <c r="BM55" s="1310"/>
      <c r="BN55" s="1310"/>
      <c r="BO55" s="1310"/>
      <c r="BP55" s="1322"/>
      <c r="BQ55" s="1307"/>
      <c r="BR55" s="1307"/>
      <c r="BS55" s="1307"/>
      <c r="BT55" s="1307"/>
      <c r="BU55" s="1307"/>
      <c r="BV55" s="1307"/>
      <c r="BW55" s="1307"/>
      <c r="BX55" s="1322"/>
      <c r="BY55" s="1307"/>
      <c r="BZ55" s="1307"/>
      <c r="CA55" s="1307"/>
      <c r="CB55" s="1307"/>
      <c r="CC55" s="1307"/>
      <c r="CD55" s="1307"/>
      <c r="CE55" s="1307"/>
      <c r="CF55" s="1307">
        <v>38.9</v>
      </c>
      <c r="CG55" s="1307"/>
      <c r="CH55" s="1307"/>
      <c r="CI55" s="1307"/>
      <c r="CJ55" s="1307"/>
      <c r="CK55" s="1307"/>
      <c r="CL55" s="1307"/>
      <c r="CM55" s="1307"/>
      <c r="CN55" s="1307">
        <v>37.6</v>
      </c>
      <c r="CO55" s="1307"/>
      <c r="CP55" s="1307"/>
      <c r="CQ55" s="1307"/>
      <c r="CR55" s="1307"/>
      <c r="CS55" s="1307"/>
      <c r="CT55" s="1307"/>
      <c r="CU55" s="1307"/>
      <c r="CV55" s="1322"/>
      <c r="CW55" s="1307"/>
      <c r="CX55" s="1307"/>
      <c r="CY55" s="1307"/>
      <c r="CZ55" s="1307"/>
      <c r="DA55" s="1307"/>
      <c r="DB55" s="1307"/>
      <c r="DC55" s="1307"/>
    </row>
    <row r="56" spans="1:109" x14ac:dyDescent="0.15">
      <c r="A56" s="402"/>
      <c r="B56" s="394"/>
      <c r="G56" s="1305"/>
      <c r="H56" s="1305"/>
      <c r="I56" s="1305"/>
      <c r="J56" s="1305"/>
      <c r="K56" s="1312"/>
      <c r="L56" s="1312"/>
      <c r="M56" s="1312"/>
      <c r="N56" s="1312"/>
      <c r="AN56" s="1311"/>
      <c r="AO56" s="1311"/>
      <c r="AP56" s="1311"/>
      <c r="AQ56" s="1311"/>
      <c r="AR56" s="1311"/>
      <c r="AS56" s="1311"/>
      <c r="AT56" s="1311"/>
      <c r="AU56" s="1311"/>
      <c r="AV56" s="1311"/>
      <c r="AW56" s="1311"/>
      <c r="AX56" s="1311"/>
      <c r="AY56" s="1311"/>
      <c r="AZ56" s="1311"/>
      <c r="BA56" s="1311"/>
      <c r="BB56" s="1310"/>
      <c r="BC56" s="1310"/>
      <c r="BD56" s="1310"/>
      <c r="BE56" s="1310"/>
      <c r="BF56" s="1310"/>
      <c r="BG56" s="1310"/>
      <c r="BH56" s="1310"/>
      <c r="BI56" s="1310"/>
      <c r="BJ56" s="1310"/>
      <c r="BK56" s="1310"/>
      <c r="BL56" s="1310"/>
      <c r="BM56" s="1310"/>
      <c r="BN56" s="1310"/>
      <c r="BO56" s="1310"/>
      <c r="BP56" s="1307"/>
      <c r="BQ56" s="1307"/>
      <c r="BR56" s="1307"/>
      <c r="BS56" s="1307"/>
      <c r="BT56" s="1307"/>
      <c r="BU56" s="1307"/>
      <c r="BV56" s="1307"/>
      <c r="BW56" s="1307"/>
      <c r="BX56" s="1307"/>
      <c r="BY56" s="1307"/>
      <c r="BZ56" s="1307"/>
      <c r="CA56" s="1307"/>
      <c r="CB56" s="1307"/>
      <c r="CC56" s="1307"/>
      <c r="CD56" s="1307"/>
      <c r="CE56" s="1307"/>
      <c r="CF56" s="1307"/>
      <c r="CG56" s="1307"/>
      <c r="CH56" s="1307"/>
      <c r="CI56" s="1307"/>
      <c r="CJ56" s="1307"/>
      <c r="CK56" s="1307"/>
      <c r="CL56" s="1307"/>
      <c r="CM56" s="1307"/>
      <c r="CN56" s="1307"/>
      <c r="CO56" s="1307"/>
      <c r="CP56" s="1307"/>
      <c r="CQ56" s="1307"/>
      <c r="CR56" s="1307"/>
      <c r="CS56" s="1307"/>
      <c r="CT56" s="1307"/>
      <c r="CU56" s="1307"/>
      <c r="CV56" s="1307"/>
      <c r="CW56" s="1307"/>
      <c r="CX56" s="1307"/>
      <c r="CY56" s="1307"/>
      <c r="CZ56" s="1307"/>
      <c r="DA56" s="1307"/>
      <c r="DB56" s="1307"/>
      <c r="DC56" s="1307"/>
    </row>
    <row r="57" spans="1:109" s="402" customFormat="1" x14ac:dyDescent="0.15">
      <c r="B57" s="406"/>
      <c r="G57" s="1305"/>
      <c r="H57" s="1305"/>
      <c r="I57" s="1308"/>
      <c r="J57" s="1308"/>
      <c r="K57" s="1312"/>
      <c r="L57" s="1312"/>
      <c r="M57" s="1312"/>
      <c r="N57" s="1312"/>
      <c r="AM57" s="387"/>
      <c r="AN57" s="1311"/>
      <c r="AO57" s="1311"/>
      <c r="AP57" s="1311"/>
      <c r="AQ57" s="1311"/>
      <c r="AR57" s="1311"/>
      <c r="AS57" s="1311"/>
      <c r="AT57" s="1311"/>
      <c r="AU57" s="1311"/>
      <c r="AV57" s="1311"/>
      <c r="AW57" s="1311"/>
      <c r="AX57" s="1311"/>
      <c r="AY57" s="1311"/>
      <c r="AZ57" s="1311"/>
      <c r="BA57" s="1311"/>
      <c r="BB57" s="1310" t="s">
        <v>614</v>
      </c>
      <c r="BC57" s="1310"/>
      <c r="BD57" s="1310"/>
      <c r="BE57" s="1310"/>
      <c r="BF57" s="1310"/>
      <c r="BG57" s="1310"/>
      <c r="BH57" s="1310"/>
      <c r="BI57" s="1310"/>
      <c r="BJ57" s="1310"/>
      <c r="BK57" s="1310"/>
      <c r="BL57" s="1310"/>
      <c r="BM57" s="1310"/>
      <c r="BN57" s="1310"/>
      <c r="BO57" s="1310"/>
      <c r="BP57" s="1322"/>
      <c r="BQ57" s="1307"/>
      <c r="BR57" s="1307"/>
      <c r="BS57" s="1307"/>
      <c r="BT57" s="1307"/>
      <c r="BU57" s="1307"/>
      <c r="BV57" s="1307"/>
      <c r="BW57" s="1307"/>
      <c r="BX57" s="1322"/>
      <c r="BY57" s="1307"/>
      <c r="BZ57" s="1307"/>
      <c r="CA57" s="1307"/>
      <c r="CB57" s="1307"/>
      <c r="CC57" s="1307"/>
      <c r="CD57" s="1307"/>
      <c r="CE57" s="1307"/>
      <c r="CF57" s="1307">
        <v>59.3</v>
      </c>
      <c r="CG57" s="1307"/>
      <c r="CH57" s="1307"/>
      <c r="CI57" s="1307"/>
      <c r="CJ57" s="1307"/>
      <c r="CK57" s="1307"/>
      <c r="CL57" s="1307"/>
      <c r="CM57" s="1307"/>
      <c r="CN57" s="1307">
        <v>60</v>
      </c>
      <c r="CO57" s="1307"/>
      <c r="CP57" s="1307"/>
      <c r="CQ57" s="1307"/>
      <c r="CR57" s="1307"/>
      <c r="CS57" s="1307"/>
      <c r="CT57" s="1307"/>
      <c r="CU57" s="1307"/>
      <c r="CV57" s="1322"/>
      <c r="CW57" s="1307"/>
      <c r="CX57" s="1307"/>
      <c r="CY57" s="1307"/>
      <c r="CZ57" s="1307"/>
      <c r="DA57" s="1307"/>
      <c r="DB57" s="1307"/>
      <c r="DC57" s="1307"/>
      <c r="DD57" s="407"/>
      <c r="DE57" s="406"/>
    </row>
    <row r="58" spans="1:109" s="402" customFormat="1" x14ac:dyDescent="0.15">
      <c r="A58" s="387"/>
      <c r="B58" s="406"/>
      <c r="G58" s="1305"/>
      <c r="H58" s="1305"/>
      <c r="I58" s="1308"/>
      <c r="J58" s="1308"/>
      <c r="K58" s="1312"/>
      <c r="L58" s="1312"/>
      <c r="M58" s="1312"/>
      <c r="N58" s="1312"/>
      <c r="AM58" s="387"/>
      <c r="AN58" s="1311"/>
      <c r="AO58" s="1311"/>
      <c r="AP58" s="1311"/>
      <c r="AQ58" s="1311"/>
      <c r="AR58" s="1311"/>
      <c r="AS58" s="1311"/>
      <c r="AT58" s="1311"/>
      <c r="AU58" s="1311"/>
      <c r="AV58" s="1311"/>
      <c r="AW58" s="1311"/>
      <c r="AX58" s="1311"/>
      <c r="AY58" s="1311"/>
      <c r="AZ58" s="1311"/>
      <c r="BA58" s="1311"/>
      <c r="BB58" s="1310"/>
      <c r="BC58" s="1310"/>
      <c r="BD58" s="1310"/>
      <c r="BE58" s="1310"/>
      <c r="BF58" s="1310"/>
      <c r="BG58" s="1310"/>
      <c r="BH58" s="1310"/>
      <c r="BI58" s="1310"/>
      <c r="BJ58" s="1310"/>
      <c r="BK58" s="1310"/>
      <c r="BL58" s="1310"/>
      <c r="BM58" s="1310"/>
      <c r="BN58" s="1310"/>
      <c r="BO58" s="1310"/>
      <c r="BP58" s="1307"/>
      <c r="BQ58" s="1307"/>
      <c r="BR58" s="1307"/>
      <c r="BS58" s="1307"/>
      <c r="BT58" s="1307"/>
      <c r="BU58" s="1307"/>
      <c r="BV58" s="1307"/>
      <c r="BW58" s="1307"/>
      <c r="BX58" s="1307"/>
      <c r="BY58" s="1307"/>
      <c r="BZ58" s="1307"/>
      <c r="CA58" s="1307"/>
      <c r="CB58" s="1307"/>
      <c r="CC58" s="1307"/>
      <c r="CD58" s="1307"/>
      <c r="CE58" s="1307"/>
      <c r="CF58" s="1307"/>
      <c r="CG58" s="1307"/>
      <c r="CH58" s="1307"/>
      <c r="CI58" s="1307"/>
      <c r="CJ58" s="1307"/>
      <c r="CK58" s="1307"/>
      <c r="CL58" s="1307"/>
      <c r="CM58" s="1307"/>
      <c r="CN58" s="1307"/>
      <c r="CO58" s="1307"/>
      <c r="CP58" s="1307"/>
      <c r="CQ58" s="1307"/>
      <c r="CR58" s="1307"/>
      <c r="CS58" s="1307"/>
      <c r="CT58" s="1307"/>
      <c r="CU58" s="1307"/>
      <c r="CV58" s="1307"/>
      <c r="CW58" s="1307"/>
      <c r="CX58" s="1307"/>
      <c r="CY58" s="1307"/>
      <c r="CZ58" s="1307"/>
      <c r="DA58" s="1307"/>
      <c r="DB58" s="1307"/>
      <c r="DC58" s="1307"/>
      <c r="DD58" s="407"/>
      <c r="DE58" s="406"/>
    </row>
    <row r="59" spans="1:109" s="402" customFormat="1" x14ac:dyDescent="0.15">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x14ac:dyDescent="0.15">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x14ac:dyDescent="0.15">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x14ac:dyDescent="0.15">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x14ac:dyDescent="0.15">
      <c r="B63" s="413" t="s">
        <v>616</v>
      </c>
    </row>
    <row r="64" spans="1:109" x14ac:dyDescent="0.15">
      <c r="B64" s="394"/>
      <c r="G64" s="401"/>
      <c r="I64" s="414"/>
      <c r="J64" s="414"/>
      <c r="K64" s="414"/>
      <c r="L64" s="414"/>
      <c r="M64" s="414"/>
      <c r="N64" s="415"/>
      <c r="AM64" s="401"/>
      <c r="AN64" s="401" t="s">
        <v>609</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x14ac:dyDescent="0.15">
      <c r="B65" s="394"/>
      <c r="AN65" s="1313" t="s">
        <v>617</v>
      </c>
      <c r="AO65" s="1314"/>
      <c r="AP65" s="1314"/>
      <c r="AQ65" s="1314"/>
      <c r="AR65" s="1314"/>
      <c r="AS65" s="1314"/>
      <c r="AT65" s="1314"/>
      <c r="AU65" s="1314"/>
      <c r="AV65" s="1314"/>
      <c r="AW65" s="1314"/>
      <c r="AX65" s="1314"/>
      <c r="AY65" s="1314"/>
      <c r="AZ65" s="1314"/>
      <c r="BA65" s="1314"/>
      <c r="BB65" s="1314"/>
      <c r="BC65" s="1314"/>
      <c r="BD65" s="1314"/>
      <c r="BE65" s="1314"/>
      <c r="BF65" s="1314"/>
      <c r="BG65" s="1314"/>
      <c r="BH65" s="1314"/>
      <c r="BI65" s="1314"/>
      <c r="BJ65" s="1314"/>
      <c r="BK65" s="1314"/>
      <c r="BL65" s="1314"/>
      <c r="BM65" s="1314"/>
      <c r="BN65" s="1314"/>
      <c r="BO65" s="1314"/>
      <c r="BP65" s="1314"/>
      <c r="BQ65" s="1314"/>
      <c r="BR65" s="1314"/>
      <c r="BS65" s="1314"/>
      <c r="BT65" s="1314"/>
      <c r="BU65" s="1314"/>
      <c r="BV65" s="1314"/>
      <c r="BW65" s="1314"/>
      <c r="BX65" s="1314"/>
      <c r="BY65" s="1314"/>
      <c r="BZ65" s="1314"/>
      <c r="CA65" s="1314"/>
      <c r="CB65" s="1314"/>
      <c r="CC65" s="1314"/>
      <c r="CD65" s="1314"/>
      <c r="CE65" s="1314"/>
      <c r="CF65" s="1314"/>
      <c r="CG65" s="1314"/>
      <c r="CH65" s="1314"/>
      <c r="CI65" s="1314"/>
      <c r="CJ65" s="1314"/>
      <c r="CK65" s="1314"/>
      <c r="CL65" s="1314"/>
      <c r="CM65" s="1314"/>
      <c r="CN65" s="1314"/>
      <c r="CO65" s="1314"/>
      <c r="CP65" s="1314"/>
      <c r="CQ65" s="1314"/>
      <c r="CR65" s="1314"/>
      <c r="CS65" s="1314"/>
      <c r="CT65" s="1314"/>
      <c r="CU65" s="1314"/>
      <c r="CV65" s="1314"/>
      <c r="CW65" s="1314"/>
      <c r="CX65" s="1314"/>
      <c r="CY65" s="1314"/>
      <c r="CZ65" s="1314"/>
      <c r="DA65" s="1314"/>
      <c r="DB65" s="1314"/>
      <c r="DC65" s="1315"/>
    </row>
    <row r="66" spans="2:107" x14ac:dyDescent="0.15">
      <c r="B66" s="394"/>
      <c r="AN66" s="1316"/>
      <c r="AO66" s="1317"/>
      <c r="AP66" s="1317"/>
      <c r="AQ66" s="1317"/>
      <c r="AR66" s="1317"/>
      <c r="AS66" s="1317"/>
      <c r="AT66" s="1317"/>
      <c r="AU66" s="1317"/>
      <c r="AV66" s="1317"/>
      <c r="AW66" s="1317"/>
      <c r="AX66" s="1317"/>
      <c r="AY66" s="1317"/>
      <c r="AZ66" s="1317"/>
      <c r="BA66" s="1317"/>
      <c r="BB66" s="1317"/>
      <c r="BC66" s="1317"/>
      <c r="BD66" s="1317"/>
      <c r="BE66" s="1317"/>
      <c r="BF66" s="1317"/>
      <c r="BG66" s="1317"/>
      <c r="BH66" s="1317"/>
      <c r="BI66" s="1317"/>
      <c r="BJ66" s="1317"/>
      <c r="BK66" s="1317"/>
      <c r="BL66" s="1317"/>
      <c r="BM66" s="1317"/>
      <c r="BN66" s="1317"/>
      <c r="BO66" s="1317"/>
      <c r="BP66" s="1317"/>
      <c r="BQ66" s="1317"/>
      <c r="BR66" s="1317"/>
      <c r="BS66" s="1317"/>
      <c r="BT66" s="1317"/>
      <c r="BU66" s="1317"/>
      <c r="BV66" s="1317"/>
      <c r="BW66" s="1317"/>
      <c r="BX66" s="1317"/>
      <c r="BY66" s="1317"/>
      <c r="BZ66" s="1317"/>
      <c r="CA66" s="1317"/>
      <c r="CB66" s="1317"/>
      <c r="CC66" s="1317"/>
      <c r="CD66" s="1317"/>
      <c r="CE66" s="1317"/>
      <c r="CF66" s="1317"/>
      <c r="CG66" s="1317"/>
      <c r="CH66" s="1317"/>
      <c r="CI66" s="1317"/>
      <c r="CJ66" s="1317"/>
      <c r="CK66" s="1317"/>
      <c r="CL66" s="1317"/>
      <c r="CM66" s="1317"/>
      <c r="CN66" s="1317"/>
      <c r="CO66" s="1317"/>
      <c r="CP66" s="1317"/>
      <c r="CQ66" s="1317"/>
      <c r="CR66" s="1317"/>
      <c r="CS66" s="1317"/>
      <c r="CT66" s="1317"/>
      <c r="CU66" s="1317"/>
      <c r="CV66" s="1317"/>
      <c r="CW66" s="1317"/>
      <c r="CX66" s="1317"/>
      <c r="CY66" s="1317"/>
      <c r="CZ66" s="1317"/>
      <c r="DA66" s="1317"/>
      <c r="DB66" s="1317"/>
      <c r="DC66" s="1318"/>
    </row>
    <row r="67" spans="2:107" x14ac:dyDescent="0.15">
      <c r="B67" s="394"/>
      <c r="AN67" s="1316"/>
      <c r="AO67" s="1317"/>
      <c r="AP67" s="1317"/>
      <c r="AQ67" s="1317"/>
      <c r="AR67" s="1317"/>
      <c r="AS67" s="1317"/>
      <c r="AT67" s="1317"/>
      <c r="AU67" s="1317"/>
      <c r="AV67" s="1317"/>
      <c r="AW67" s="1317"/>
      <c r="AX67" s="1317"/>
      <c r="AY67" s="1317"/>
      <c r="AZ67" s="1317"/>
      <c r="BA67" s="1317"/>
      <c r="BB67" s="1317"/>
      <c r="BC67" s="1317"/>
      <c r="BD67" s="1317"/>
      <c r="BE67" s="1317"/>
      <c r="BF67" s="1317"/>
      <c r="BG67" s="1317"/>
      <c r="BH67" s="1317"/>
      <c r="BI67" s="1317"/>
      <c r="BJ67" s="1317"/>
      <c r="BK67" s="1317"/>
      <c r="BL67" s="1317"/>
      <c r="BM67" s="1317"/>
      <c r="BN67" s="1317"/>
      <c r="BO67" s="1317"/>
      <c r="BP67" s="1317"/>
      <c r="BQ67" s="1317"/>
      <c r="BR67" s="1317"/>
      <c r="BS67" s="1317"/>
      <c r="BT67" s="1317"/>
      <c r="BU67" s="1317"/>
      <c r="BV67" s="1317"/>
      <c r="BW67" s="1317"/>
      <c r="BX67" s="1317"/>
      <c r="BY67" s="1317"/>
      <c r="BZ67" s="1317"/>
      <c r="CA67" s="1317"/>
      <c r="CB67" s="1317"/>
      <c r="CC67" s="1317"/>
      <c r="CD67" s="1317"/>
      <c r="CE67" s="1317"/>
      <c r="CF67" s="1317"/>
      <c r="CG67" s="1317"/>
      <c r="CH67" s="1317"/>
      <c r="CI67" s="1317"/>
      <c r="CJ67" s="1317"/>
      <c r="CK67" s="1317"/>
      <c r="CL67" s="1317"/>
      <c r="CM67" s="1317"/>
      <c r="CN67" s="1317"/>
      <c r="CO67" s="1317"/>
      <c r="CP67" s="1317"/>
      <c r="CQ67" s="1317"/>
      <c r="CR67" s="1317"/>
      <c r="CS67" s="1317"/>
      <c r="CT67" s="1317"/>
      <c r="CU67" s="1317"/>
      <c r="CV67" s="1317"/>
      <c r="CW67" s="1317"/>
      <c r="CX67" s="1317"/>
      <c r="CY67" s="1317"/>
      <c r="CZ67" s="1317"/>
      <c r="DA67" s="1317"/>
      <c r="DB67" s="1317"/>
      <c r="DC67" s="1318"/>
    </row>
    <row r="68" spans="2:107" x14ac:dyDescent="0.15">
      <c r="B68" s="394"/>
      <c r="AN68" s="1316"/>
      <c r="AO68" s="1317"/>
      <c r="AP68" s="1317"/>
      <c r="AQ68" s="1317"/>
      <c r="AR68" s="1317"/>
      <c r="AS68" s="1317"/>
      <c r="AT68" s="1317"/>
      <c r="AU68" s="1317"/>
      <c r="AV68" s="1317"/>
      <c r="AW68" s="1317"/>
      <c r="AX68" s="1317"/>
      <c r="AY68" s="1317"/>
      <c r="AZ68" s="1317"/>
      <c r="BA68" s="1317"/>
      <c r="BB68" s="1317"/>
      <c r="BC68" s="1317"/>
      <c r="BD68" s="1317"/>
      <c r="BE68" s="1317"/>
      <c r="BF68" s="1317"/>
      <c r="BG68" s="1317"/>
      <c r="BH68" s="1317"/>
      <c r="BI68" s="1317"/>
      <c r="BJ68" s="1317"/>
      <c r="BK68" s="1317"/>
      <c r="BL68" s="1317"/>
      <c r="BM68" s="1317"/>
      <c r="BN68" s="1317"/>
      <c r="BO68" s="1317"/>
      <c r="BP68" s="1317"/>
      <c r="BQ68" s="1317"/>
      <c r="BR68" s="1317"/>
      <c r="BS68" s="1317"/>
      <c r="BT68" s="1317"/>
      <c r="BU68" s="1317"/>
      <c r="BV68" s="1317"/>
      <c r="BW68" s="1317"/>
      <c r="BX68" s="1317"/>
      <c r="BY68" s="1317"/>
      <c r="BZ68" s="1317"/>
      <c r="CA68" s="1317"/>
      <c r="CB68" s="1317"/>
      <c r="CC68" s="1317"/>
      <c r="CD68" s="1317"/>
      <c r="CE68" s="1317"/>
      <c r="CF68" s="1317"/>
      <c r="CG68" s="1317"/>
      <c r="CH68" s="1317"/>
      <c r="CI68" s="1317"/>
      <c r="CJ68" s="1317"/>
      <c r="CK68" s="1317"/>
      <c r="CL68" s="1317"/>
      <c r="CM68" s="1317"/>
      <c r="CN68" s="1317"/>
      <c r="CO68" s="1317"/>
      <c r="CP68" s="1317"/>
      <c r="CQ68" s="1317"/>
      <c r="CR68" s="1317"/>
      <c r="CS68" s="1317"/>
      <c r="CT68" s="1317"/>
      <c r="CU68" s="1317"/>
      <c r="CV68" s="1317"/>
      <c r="CW68" s="1317"/>
      <c r="CX68" s="1317"/>
      <c r="CY68" s="1317"/>
      <c r="CZ68" s="1317"/>
      <c r="DA68" s="1317"/>
      <c r="DB68" s="1317"/>
      <c r="DC68" s="1318"/>
    </row>
    <row r="69" spans="2:107" x14ac:dyDescent="0.15">
      <c r="B69" s="394"/>
      <c r="AN69" s="1319"/>
      <c r="AO69" s="1320"/>
      <c r="AP69" s="1320"/>
      <c r="AQ69" s="1320"/>
      <c r="AR69" s="1320"/>
      <c r="AS69" s="1320"/>
      <c r="AT69" s="1320"/>
      <c r="AU69" s="1320"/>
      <c r="AV69" s="1320"/>
      <c r="AW69" s="1320"/>
      <c r="AX69" s="1320"/>
      <c r="AY69" s="1320"/>
      <c r="AZ69" s="1320"/>
      <c r="BA69" s="1320"/>
      <c r="BB69" s="1320"/>
      <c r="BC69" s="1320"/>
      <c r="BD69" s="1320"/>
      <c r="BE69" s="1320"/>
      <c r="BF69" s="1320"/>
      <c r="BG69" s="1320"/>
      <c r="BH69" s="1320"/>
      <c r="BI69" s="1320"/>
      <c r="BJ69" s="1320"/>
      <c r="BK69" s="1320"/>
      <c r="BL69" s="1320"/>
      <c r="BM69" s="1320"/>
      <c r="BN69" s="1320"/>
      <c r="BO69" s="1320"/>
      <c r="BP69" s="1320"/>
      <c r="BQ69" s="1320"/>
      <c r="BR69" s="1320"/>
      <c r="BS69" s="1320"/>
      <c r="BT69" s="1320"/>
      <c r="BU69" s="1320"/>
      <c r="BV69" s="1320"/>
      <c r="BW69" s="1320"/>
      <c r="BX69" s="1320"/>
      <c r="BY69" s="1320"/>
      <c r="BZ69" s="1320"/>
      <c r="CA69" s="1320"/>
      <c r="CB69" s="1320"/>
      <c r="CC69" s="1320"/>
      <c r="CD69" s="1320"/>
      <c r="CE69" s="1320"/>
      <c r="CF69" s="1320"/>
      <c r="CG69" s="1320"/>
      <c r="CH69" s="1320"/>
      <c r="CI69" s="1320"/>
      <c r="CJ69" s="1320"/>
      <c r="CK69" s="1320"/>
      <c r="CL69" s="1320"/>
      <c r="CM69" s="1320"/>
      <c r="CN69" s="1320"/>
      <c r="CO69" s="1320"/>
      <c r="CP69" s="1320"/>
      <c r="CQ69" s="1320"/>
      <c r="CR69" s="1320"/>
      <c r="CS69" s="1320"/>
      <c r="CT69" s="1320"/>
      <c r="CU69" s="1320"/>
      <c r="CV69" s="1320"/>
      <c r="CW69" s="1320"/>
      <c r="CX69" s="1320"/>
      <c r="CY69" s="1320"/>
      <c r="CZ69" s="1320"/>
      <c r="DA69" s="1320"/>
      <c r="DB69" s="1320"/>
      <c r="DC69" s="1321"/>
    </row>
    <row r="70" spans="2:107" x14ac:dyDescent="0.15">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x14ac:dyDescent="0.15">
      <c r="B71" s="394"/>
      <c r="G71" s="419"/>
      <c r="I71" s="420"/>
      <c r="J71" s="417"/>
      <c r="K71" s="417"/>
      <c r="L71" s="418"/>
      <c r="M71" s="417"/>
      <c r="N71" s="418"/>
      <c r="AM71" s="419"/>
      <c r="AN71" s="387" t="s">
        <v>611</v>
      </c>
    </row>
    <row r="72" spans="2:107" x14ac:dyDescent="0.15">
      <c r="B72" s="394"/>
      <c r="G72" s="1305"/>
      <c r="H72" s="1305"/>
      <c r="I72" s="1305"/>
      <c r="J72" s="1305"/>
      <c r="K72" s="404"/>
      <c r="L72" s="404"/>
      <c r="M72" s="405"/>
      <c r="N72" s="405"/>
      <c r="AN72" s="1324"/>
      <c r="AO72" s="1325"/>
      <c r="AP72" s="1325"/>
      <c r="AQ72" s="1325"/>
      <c r="AR72" s="1325"/>
      <c r="AS72" s="1325"/>
      <c r="AT72" s="1325"/>
      <c r="AU72" s="1325"/>
      <c r="AV72" s="1325"/>
      <c r="AW72" s="1325"/>
      <c r="AX72" s="1325"/>
      <c r="AY72" s="1325"/>
      <c r="AZ72" s="1325"/>
      <c r="BA72" s="1325"/>
      <c r="BB72" s="1325"/>
      <c r="BC72" s="1325"/>
      <c r="BD72" s="1325"/>
      <c r="BE72" s="1325"/>
      <c r="BF72" s="1325"/>
      <c r="BG72" s="1325"/>
      <c r="BH72" s="1325"/>
      <c r="BI72" s="1325"/>
      <c r="BJ72" s="1325"/>
      <c r="BK72" s="1325"/>
      <c r="BL72" s="1325"/>
      <c r="BM72" s="1325"/>
      <c r="BN72" s="1325"/>
      <c r="BO72" s="1326"/>
      <c r="BP72" s="1311" t="s">
        <v>552</v>
      </c>
      <c r="BQ72" s="1311"/>
      <c r="BR72" s="1311"/>
      <c r="BS72" s="1311"/>
      <c r="BT72" s="1311"/>
      <c r="BU72" s="1311"/>
      <c r="BV72" s="1311"/>
      <c r="BW72" s="1311"/>
      <c r="BX72" s="1311" t="s">
        <v>553</v>
      </c>
      <c r="BY72" s="1311"/>
      <c r="BZ72" s="1311"/>
      <c r="CA72" s="1311"/>
      <c r="CB72" s="1311"/>
      <c r="CC72" s="1311"/>
      <c r="CD72" s="1311"/>
      <c r="CE72" s="1311"/>
      <c r="CF72" s="1311" t="s">
        <v>554</v>
      </c>
      <c r="CG72" s="1311"/>
      <c r="CH72" s="1311"/>
      <c r="CI72" s="1311"/>
      <c r="CJ72" s="1311"/>
      <c r="CK72" s="1311"/>
      <c r="CL72" s="1311"/>
      <c r="CM72" s="1311"/>
      <c r="CN72" s="1311" t="s">
        <v>555</v>
      </c>
      <c r="CO72" s="1311"/>
      <c r="CP72" s="1311"/>
      <c r="CQ72" s="1311"/>
      <c r="CR72" s="1311"/>
      <c r="CS72" s="1311"/>
      <c r="CT72" s="1311"/>
      <c r="CU72" s="1311"/>
      <c r="CV72" s="1311" t="s">
        <v>556</v>
      </c>
      <c r="CW72" s="1311"/>
      <c r="CX72" s="1311"/>
      <c r="CY72" s="1311"/>
      <c r="CZ72" s="1311"/>
      <c r="DA72" s="1311"/>
      <c r="DB72" s="1311"/>
      <c r="DC72" s="1311"/>
    </row>
    <row r="73" spans="2:107" x14ac:dyDescent="0.15">
      <c r="B73" s="394"/>
      <c r="G73" s="1323"/>
      <c r="H73" s="1323"/>
      <c r="I73" s="1323"/>
      <c r="J73" s="1323"/>
      <c r="K73" s="1306"/>
      <c r="L73" s="1306"/>
      <c r="M73" s="1306"/>
      <c r="N73" s="1306"/>
      <c r="AM73" s="403"/>
      <c r="AN73" s="1310" t="s">
        <v>612</v>
      </c>
      <c r="AO73" s="1310"/>
      <c r="AP73" s="1310"/>
      <c r="AQ73" s="1310"/>
      <c r="AR73" s="1310"/>
      <c r="AS73" s="1310"/>
      <c r="AT73" s="1310"/>
      <c r="AU73" s="1310"/>
      <c r="AV73" s="1310"/>
      <c r="AW73" s="1310"/>
      <c r="AX73" s="1310"/>
      <c r="AY73" s="1310"/>
      <c r="AZ73" s="1310"/>
      <c r="BA73" s="1310"/>
      <c r="BB73" s="1310" t="s">
        <v>613</v>
      </c>
      <c r="BC73" s="1310"/>
      <c r="BD73" s="1310"/>
      <c r="BE73" s="1310"/>
      <c r="BF73" s="1310"/>
      <c r="BG73" s="1310"/>
      <c r="BH73" s="1310"/>
      <c r="BI73" s="1310"/>
      <c r="BJ73" s="1310"/>
      <c r="BK73" s="1310"/>
      <c r="BL73" s="1310"/>
      <c r="BM73" s="1310"/>
      <c r="BN73" s="1310"/>
      <c r="BO73" s="1310"/>
      <c r="BP73" s="1307">
        <v>100.1</v>
      </c>
      <c r="BQ73" s="1307"/>
      <c r="BR73" s="1307"/>
      <c r="BS73" s="1307"/>
      <c r="BT73" s="1307"/>
      <c r="BU73" s="1307"/>
      <c r="BV73" s="1307"/>
      <c r="BW73" s="1307"/>
      <c r="BX73" s="1307">
        <v>93.7</v>
      </c>
      <c r="BY73" s="1307"/>
      <c r="BZ73" s="1307"/>
      <c r="CA73" s="1307"/>
      <c r="CB73" s="1307"/>
      <c r="CC73" s="1307"/>
      <c r="CD73" s="1307"/>
      <c r="CE73" s="1307"/>
      <c r="CF73" s="1307">
        <v>81.8</v>
      </c>
      <c r="CG73" s="1307"/>
      <c r="CH73" s="1307"/>
      <c r="CI73" s="1307"/>
      <c r="CJ73" s="1307"/>
      <c r="CK73" s="1307"/>
      <c r="CL73" s="1307"/>
      <c r="CM73" s="1307"/>
      <c r="CN73" s="1307">
        <v>77.5</v>
      </c>
      <c r="CO73" s="1307"/>
      <c r="CP73" s="1307"/>
      <c r="CQ73" s="1307"/>
      <c r="CR73" s="1307"/>
      <c r="CS73" s="1307"/>
      <c r="CT73" s="1307"/>
      <c r="CU73" s="1307"/>
      <c r="CV73" s="1307">
        <v>74.2</v>
      </c>
      <c r="CW73" s="1307"/>
      <c r="CX73" s="1307"/>
      <c r="CY73" s="1307"/>
      <c r="CZ73" s="1307"/>
      <c r="DA73" s="1307"/>
      <c r="DB73" s="1307"/>
      <c r="DC73" s="1307"/>
    </row>
    <row r="74" spans="2:107" x14ac:dyDescent="0.15">
      <c r="B74" s="394"/>
      <c r="G74" s="1323"/>
      <c r="H74" s="1323"/>
      <c r="I74" s="1323"/>
      <c r="J74" s="1323"/>
      <c r="K74" s="1306"/>
      <c r="L74" s="1306"/>
      <c r="M74" s="1306"/>
      <c r="N74" s="1306"/>
      <c r="AM74" s="403"/>
      <c r="AN74" s="1310"/>
      <c r="AO74" s="1310"/>
      <c r="AP74" s="1310"/>
      <c r="AQ74" s="1310"/>
      <c r="AR74" s="1310"/>
      <c r="AS74" s="1310"/>
      <c r="AT74" s="1310"/>
      <c r="AU74" s="1310"/>
      <c r="AV74" s="1310"/>
      <c r="AW74" s="1310"/>
      <c r="AX74" s="1310"/>
      <c r="AY74" s="1310"/>
      <c r="AZ74" s="1310"/>
      <c r="BA74" s="1310"/>
      <c r="BB74" s="1310"/>
      <c r="BC74" s="1310"/>
      <c r="BD74" s="1310"/>
      <c r="BE74" s="1310"/>
      <c r="BF74" s="1310"/>
      <c r="BG74" s="1310"/>
      <c r="BH74" s="1310"/>
      <c r="BI74" s="1310"/>
      <c r="BJ74" s="1310"/>
      <c r="BK74" s="1310"/>
      <c r="BL74" s="1310"/>
      <c r="BM74" s="1310"/>
      <c r="BN74" s="1310"/>
      <c r="BO74" s="1310"/>
      <c r="BP74" s="1307"/>
      <c r="BQ74" s="1307"/>
      <c r="BR74" s="1307"/>
      <c r="BS74" s="1307"/>
      <c r="BT74" s="1307"/>
      <c r="BU74" s="1307"/>
      <c r="BV74" s="1307"/>
      <c r="BW74" s="1307"/>
      <c r="BX74" s="1307"/>
      <c r="BY74" s="1307"/>
      <c r="BZ74" s="1307"/>
      <c r="CA74" s="1307"/>
      <c r="CB74" s="1307"/>
      <c r="CC74" s="1307"/>
      <c r="CD74" s="1307"/>
      <c r="CE74" s="1307"/>
      <c r="CF74" s="1307"/>
      <c r="CG74" s="1307"/>
      <c r="CH74" s="1307"/>
      <c r="CI74" s="1307"/>
      <c r="CJ74" s="1307"/>
      <c r="CK74" s="1307"/>
      <c r="CL74" s="1307"/>
      <c r="CM74" s="1307"/>
      <c r="CN74" s="1307"/>
      <c r="CO74" s="1307"/>
      <c r="CP74" s="1307"/>
      <c r="CQ74" s="1307"/>
      <c r="CR74" s="1307"/>
      <c r="CS74" s="1307"/>
      <c r="CT74" s="1307"/>
      <c r="CU74" s="1307"/>
      <c r="CV74" s="1307"/>
      <c r="CW74" s="1307"/>
      <c r="CX74" s="1307"/>
      <c r="CY74" s="1307"/>
      <c r="CZ74" s="1307"/>
      <c r="DA74" s="1307"/>
      <c r="DB74" s="1307"/>
      <c r="DC74" s="1307"/>
    </row>
    <row r="75" spans="2:107" x14ac:dyDescent="0.15">
      <c r="B75" s="394"/>
      <c r="G75" s="1323"/>
      <c r="H75" s="1323"/>
      <c r="I75" s="1305"/>
      <c r="J75" s="1305"/>
      <c r="K75" s="1312"/>
      <c r="L75" s="1312"/>
      <c r="M75" s="1312"/>
      <c r="N75" s="1312"/>
      <c r="AM75" s="403"/>
      <c r="AN75" s="1310"/>
      <c r="AO75" s="1310"/>
      <c r="AP75" s="1310"/>
      <c r="AQ75" s="1310"/>
      <c r="AR75" s="1310"/>
      <c r="AS75" s="1310"/>
      <c r="AT75" s="1310"/>
      <c r="AU75" s="1310"/>
      <c r="AV75" s="1310"/>
      <c r="AW75" s="1310"/>
      <c r="AX75" s="1310"/>
      <c r="AY75" s="1310"/>
      <c r="AZ75" s="1310"/>
      <c r="BA75" s="1310"/>
      <c r="BB75" s="1310" t="s">
        <v>618</v>
      </c>
      <c r="BC75" s="1310"/>
      <c r="BD75" s="1310"/>
      <c r="BE75" s="1310"/>
      <c r="BF75" s="1310"/>
      <c r="BG75" s="1310"/>
      <c r="BH75" s="1310"/>
      <c r="BI75" s="1310"/>
      <c r="BJ75" s="1310"/>
      <c r="BK75" s="1310"/>
      <c r="BL75" s="1310"/>
      <c r="BM75" s="1310"/>
      <c r="BN75" s="1310"/>
      <c r="BO75" s="1310"/>
      <c r="BP75" s="1307">
        <v>13.8</v>
      </c>
      <c r="BQ75" s="1307"/>
      <c r="BR75" s="1307"/>
      <c r="BS75" s="1307"/>
      <c r="BT75" s="1307"/>
      <c r="BU75" s="1307"/>
      <c r="BV75" s="1307"/>
      <c r="BW75" s="1307"/>
      <c r="BX75" s="1307">
        <v>13.2</v>
      </c>
      <c r="BY75" s="1307"/>
      <c r="BZ75" s="1307"/>
      <c r="CA75" s="1307"/>
      <c r="CB75" s="1307"/>
      <c r="CC75" s="1307"/>
      <c r="CD75" s="1307"/>
      <c r="CE75" s="1307"/>
      <c r="CF75" s="1307">
        <v>12.8</v>
      </c>
      <c r="CG75" s="1307"/>
      <c r="CH75" s="1307"/>
      <c r="CI75" s="1307"/>
      <c r="CJ75" s="1307"/>
      <c r="CK75" s="1307"/>
      <c r="CL75" s="1307"/>
      <c r="CM75" s="1307"/>
      <c r="CN75" s="1307">
        <v>12.2</v>
      </c>
      <c r="CO75" s="1307"/>
      <c r="CP75" s="1307"/>
      <c r="CQ75" s="1307"/>
      <c r="CR75" s="1307"/>
      <c r="CS75" s="1307"/>
      <c r="CT75" s="1307"/>
      <c r="CU75" s="1307"/>
      <c r="CV75" s="1307">
        <v>11.5</v>
      </c>
      <c r="CW75" s="1307"/>
      <c r="CX75" s="1307"/>
      <c r="CY75" s="1307"/>
      <c r="CZ75" s="1307"/>
      <c r="DA75" s="1307"/>
      <c r="DB75" s="1307"/>
      <c r="DC75" s="1307"/>
    </row>
    <row r="76" spans="2:107" x14ac:dyDescent="0.15">
      <c r="B76" s="394"/>
      <c r="G76" s="1323"/>
      <c r="H76" s="1323"/>
      <c r="I76" s="1305"/>
      <c r="J76" s="1305"/>
      <c r="K76" s="1312"/>
      <c r="L76" s="1312"/>
      <c r="M76" s="1312"/>
      <c r="N76" s="1312"/>
      <c r="AM76" s="403"/>
      <c r="AN76" s="1310"/>
      <c r="AO76" s="1310"/>
      <c r="AP76" s="1310"/>
      <c r="AQ76" s="1310"/>
      <c r="AR76" s="1310"/>
      <c r="AS76" s="1310"/>
      <c r="AT76" s="1310"/>
      <c r="AU76" s="1310"/>
      <c r="AV76" s="1310"/>
      <c r="AW76" s="1310"/>
      <c r="AX76" s="1310"/>
      <c r="AY76" s="1310"/>
      <c r="AZ76" s="1310"/>
      <c r="BA76" s="1310"/>
      <c r="BB76" s="1310"/>
      <c r="BC76" s="1310"/>
      <c r="BD76" s="1310"/>
      <c r="BE76" s="1310"/>
      <c r="BF76" s="1310"/>
      <c r="BG76" s="1310"/>
      <c r="BH76" s="1310"/>
      <c r="BI76" s="1310"/>
      <c r="BJ76" s="1310"/>
      <c r="BK76" s="1310"/>
      <c r="BL76" s="1310"/>
      <c r="BM76" s="1310"/>
      <c r="BN76" s="1310"/>
      <c r="BO76" s="1310"/>
      <c r="BP76" s="1307"/>
      <c r="BQ76" s="1307"/>
      <c r="BR76" s="1307"/>
      <c r="BS76" s="1307"/>
      <c r="BT76" s="1307"/>
      <c r="BU76" s="1307"/>
      <c r="BV76" s="1307"/>
      <c r="BW76" s="1307"/>
      <c r="BX76" s="1307"/>
      <c r="BY76" s="1307"/>
      <c r="BZ76" s="1307"/>
      <c r="CA76" s="1307"/>
      <c r="CB76" s="1307"/>
      <c r="CC76" s="1307"/>
      <c r="CD76" s="1307"/>
      <c r="CE76" s="1307"/>
      <c r="CF76" s="1307"/>
      <c r="CG76" s="1307"/>
      <c r="CH76" s="1307"/>
      <c r="CI76" s="1307"/>
      <c r="CJ76" s="1307"/>
      <c r="CK76" s="1307"/>
      <c r="CL76" s="1307"/>
      <c r="CM76" s="1307"/>
      <c r="CN76" s="1307"/>
      <c r="CO76" s="1307"/>
      <c r="CP76" s="1307"/>
      <c r="CQ76" s="1307"/>
      <c r="CR76" s="1307"/>
      <c r="CS76" s="1307"/>
      <c r="CT76" s="1307"/>
      <c r="CU76" s="1307"/>
      <c r="CV76" s="1307"/>
      <c r="CW76" s="1307"/>
      <c r="CX76" s="1307"/>
      <c r="CY76" s="1307"/>
      <c r="CZ76" s="1307"/>
      <c r="DA76" s="1307"/>
      <c r="DB76" s="1307"/>
      <c r="DC76" s="1307"/>
    </row>
    <row r="77" spans="2:107" x14ac:dyDescent="0.15">
      <c r="B77" s="394"/>
      <c r="G77" s="1305"/>
      <c r="H77" s="1305"/>
      <c r="I77" s="1305"/>
      <c r="J77" s="1305"/>
      <c r="K77" s="1306"/>
      <c r="L77" s="1306"/>
      <c r="M77" s="1306"/>
      <c r="N77" s="1306"/>
      <c r="AN77" s="1311" t="s">
        <v>615</v>
      </c>
      <c r="AO77" s="1311"/>
      <c r="AP77" s="1311"/>
      <c r="AQ77" s="1311"/>
      <c r="AR77" s="1311"/>
      <c r="AS77" s="1311"/>
      <c r="AT77" s="1311"/>
      <c r="AU77" s="1311"/>
      <c r="AV77" s="1311"/>
      <c r="AW77" s="1311"/>
      <c r="AX77" s="1311"/>
      <c r="AY77" s="1311"/>
      <c r="AZ77" s="1311"/>
      <c r="BA77" s="1311"/>
      <c r="BB77" s="1310" t="s">
        <v>613</v>
      </c>
      <c r="BC77" s="1310"/>
      <c r="BD77" s="1310"/>
      <c r="BE77" s="1310"/>
      <c r="BF77" s="1310"/>
      <c r="BG77" s="1310"/>
      <c r="BH77" s="1310"/>
      <c r="BI77" s="1310"/>
      <c r="BJ77" s="1310"/>
      <c r="BK77" s="1310"/>
      <c r="BL77" s="1310"/>
      <c r="BM77" s="1310"/>
      <c r="BN77" s="1310"/>
      <c r="BO77" s="1310"/>
      <c r="BP77" s="1307">
        <v>47</v>
      </c>
      <c r="BQ77" s="1307"/>
      <c r="BR77" s="1307"/>
      <c r="BS77" s="1307"/>
      <c r="BT77" s="1307"/>
      <c r="BU77" s="1307"/>
      <c r="BV77" s="1307"/>
      <c r="BW77" s="1307"/>
      <c r="BX77" s="1307">
        <v>41.4</v>
      </c>
      <c r="BY77" s="1307"/>
      <c r="BZ77" s="1307"/>
      <c r="CA77" s="1307"/>
      <c r="CB77" s="1307"/>
      <c r="CC77" s="1307"/>
      <c r="CD77" s="1307"/>
      <c r="CE77" s="1307"/>
      <c r="CF77" s="1307">
        <v>38.9</v>
      </c>
      <c r="CG77" s="1307"/>
      <c r="CH77" s="1307"/>
      <c r="CI77" s="1307"/>
      <c r="CJ77" s="1307"/>
      <c r="CK77" s="1307"/>
      <c r="CL77" s="1307"/>
      <c r="CM77" s="1307"/>
      <c r="CN77" s="1307">
        <v>37.6</v>
      </c>
      <c r="CO77" s="1307"/>
      <c r="CP77" s="1307"/>
      <c r="CQ77" s="1307"/>
      <c r="CR77" s="1307"/>
      <c r="CS77" s="1307"/>
      <c r="CT77" s="1307"/>
      <c r="CU77" s="1307"/>
      <c r="CV77" s="1307">
        <v>34</v>
      </c>
      <c r="CW77" s="1307"/>
      <c r="CX77" s="1307"/>
      <c r="CY77" s="1307"/>
      <c r="CZ77" s="1307"/>
      <c r="DA77" s="1307"/>
      <c r="DB77" s="1307"/>
      <c r="DC77" s="1307"/>
    </row>
    <row r="78" spans="2:107" x14ac:dyDescent="0.15">
      <c r="B78" s="394"/>
      <c r="G78" s="1305"/>
      <c r="H78" s="1305"/>
      <c r="I78" s="1305"/>
      <c r="J78" s="1305"/>
      <c r="K78" s="1306"/>
      <c r="L78" s="1306"/>
      <c r="M78" s="1306"/>
      <c r="N78" s="1306"/>
      <c r="AN78" s="1311"/>
      <c r="AO78" s="1311"/>
      <c r="AP78" s="1311"/>
      <c r="AQ78" s="1311"/>
      <c r="AR78" s="1311"/>
      <c r="AS78" s="1311"/>
      <c r="AT78" s="1311"/>
      <c r="AU78" s="1311"/>
      <c r="AV78" s="1311"/>
      <c r="AW78" s="1311"/>
      <c r="AX78" s="1311"/>
      <c r="AY78" s="1311"/>
      <c r="AZ78" s="1311"/>
      <c r="BA78" s="1311"/>
      <c r="BB78" s="1310"/>
      <c r="BC78" s="1310"/>
      <c r="BD78" s="1310"/>
      <c r="BE78" s="1310"/>
      <c r="BF78" s="1310"/>
      <c r="BG78" s="1310"/>
      <c r="BH78" s="1310"/>
      <c r="BI78" s="1310"/>
      <c r="BJ78" s="1310"/>
      <c r="BK78" s="1310"/>
      <c r="BL78" s="1310"/>
      <c r="BM78" s="1310"/>
      <c r="BN78" s="1310"/>
      <c r="BO78" s="1310"/>
      <c r="BP78" s="1307"/>
      <c r="BQ78" s="1307"/>
      <c r="BR78" s="1307"/>
      <c r="BS78" s="1307"/>
      <c r="BT78" s="1307"/>
      <c r="BU78" s="1307"/>
      <c r="BV78" s="1307"/>
      <c r="BW78" s="1307"/>
      <c r="BX78" s="1307"/>
      <c r="BY78" s="1307"/>
      <c r="BZ78" s="1307"/>
      <c r="CA78" s="1307"/>
      <c r="CB78" s="1307"/>
      <c r="CC78" s="1307"/>
      <c r="CD78" s="1307"/>
      <c r="CE78" s="1307"/>
      <c r="CF78" s="1307"/>
      <c r="CG78" s="1307"/>
      <c r="CH78" s="1307"/>
      <c r="CI78" s="1307"/>
      <c r="CJ78" s="1307"/>
      <c r="CK78" s="1307"/>
      <c r="CL78" s="1307"/>
      <c r="CM78" s="1307"/>
      <c r="CN78" s="1307"/>
      <c r="CO78" s="1307"/>
      <c r="CP78" s="1307"/>
      <c r="CQ78" s="1307"/>
      <c r="CR78" s="1307"/>
      <c r="CS78" s="1307"/>
      <c r="CT78" s="1307"/>
      <c r="CU78" s="1307"/>
      <c r="CV78" s="1307"/>
      <c r="CW78" s="1307"/>
      <c r="CX78" s="1307"/>
      <c r="CY78" s="1307"/>
      <c r="CZ78" s="1307"/>
      <c r="DA78" s="1307"/>
      <c r="DB78" s="1307"/>
      <c r="DC78" s="1307"/>
    </row>
    <row r="79" spans="2:107" x14ac:dyDescent="0.15">
      <c r="B79" s="394"/>
      <c r="G79" s="1305"/>
      <c r="H79" s="1305"/>
      <c r="I79" s="1308"/>
      <c r="J79" s="1308"/>
      <c r="K79" s="1309"/>
      <c r="L79" s="1309"/>
      <c r="M79" s="1309"/>
      <c r="N79" s="1309"/>
      <c r="AN79" s="1311"/>
      <c r="AO79" s="1311"/>
      <c r="AP79" s="1311"/>
      <c r="AQ79" s="1311"/>
      <c r="AR79" s="1311"/>
      <c r="AS79" s="1311"/>
      <c r="AT79" s="1311"/>
      <c r="AU79" s="1311"/>
      <c r="AV79" s="1311"/>
      <c r="AW79" s="1311"/>
      <c r="AX79" s="1311"/>
      <c r="AY79" s="1311"/>
      <c r="AZ79" s="1311"/>
      <c r="BA79" s="1311"/>
      <c r="BB79" s="1310" t="s">
        <v>618</v>
      </c>
      <c r="BC79" s="1310"/>
      <c r="BD79" s="1310"/>
      <c r="BE79" s="1310"/>
      <c r="BF79" s="1310"/>
      <c r="BG79" s="1310"/>
      <c r="BH79" s="1310"/>
      <c r="BI79" s="1310"/>
      <c r="BJ79" s="1310"/>
      <c r="BK79" s="1310"/>
      <c r="BL79" s="1310"/>
      <c r="BM79" s="1310"/>
      <c r="BN79" s="1310"/>
      <c r="BO79" s="1310"/>
      <c r="BP79" s="1307">
        <v>7.3</v>
      </c>
      <c r="BQ79" s="1307"/>
      <c r="BR79" s="1307"/>
      <c r="BS79" s="1307"/>
      <c r="BT79" s="1307"/>
      <c r="BU79" s="1307"/>
      <c r="BV79" s="1307"/>
      <c r="BW79" s="1307"/>
      <c r="BX79" s="1307">
        <v>6.7</v>
      </c>
      <c r="BY79" s="1307"/>
      <c r="BZ79" s="1307"/>
      <c r="CA79" s="1307"/>
      <c r="CB79" s="1307"/>
      <c r="CC79" s="1307"/>
      <c r="CD79" s="1307"/>
      <c r="CE79" s="1307"/>
      <c r="CF79" s="1307">
        <v>6.4</v>
      </c>
      <c r="CG79" s="1307"/>
      <c r="CH79" s="1307"/>
      <c r="CI79" s="1307"/>
      <c r="CJ79" s="1307"/>
      <c r="CK79" s="1307"/>
      <c r="CL79" s="1307"/>
      <c r="CM79" s="1307"/>
      <c r="CN79" s="1307">
        <v>6.1</v>
      </c>
      <c r="CO79" s="1307"/>
      <c r="CP79" s="1307"/>
      <c r="CQ79" s="1307"/>
      <c r="CR79" s="1307"/>
      <c r="CS79" s="1307"/>
      <c r="CT79" s="1307"/>
      <c r="CU79" s="1307"/>
      <c r="CV79" s="1307">
        <v>5.9</v>
      </c>
      <c r="CW79" s="1307"/>
      <c r="CX79" s="1307"/>
      <c r="CY79" s="1307"/>
      <c r="CZ79" s="1307"/>
      <c r="DA79" s="1307"/>
      <c r="DB79" s="1307"/>
      <c r="DC79" s="1307"/>
    </row>
    <row r="80" spans="2:107" x14ac:dyDescent="0.15">
      <c r="B80" s="394"/>
      <c r="G80" s="1305"/>
      <c r="H80" s="1305"/>
      <c r="I80" s="1308"/>
      <c r="J80" s="1308"/>
      <c r="K80" s="1309"/>
      <c r="L80" s="1309"/>
      <c r="M80" s="1309"/>
      <c r="N80" s="1309"/>
      <c r="AN80" s="1311"/>
      <c r="AO80" s="1311"/>
      <c r="AP80" s="1311"/>
      <c r="AQ80" s="1311"/>
      <c r="AR80" s="1311"/>
      <c r="AS80" s="1311"/>
      <c r="AT80" s="1311"/>
      <c r="AU80" s="1311"/>
      <c r="AV80" s="1311"/>
      <c r="AW80" s="1311"/>
      <c r="AX80" s="1311"/>
      <c r="AY80" s="1311"/>
      <c r="AZ80" s="1311"/>
      <c r="BA80" s="1311"/>
      <c r="BB80" s="1310"/>
      <c r="BC80" s="1310"/>
      <c r="BD80" s="1310"/>
      <c r="BE80" s="1310"/>
      <c r="BF80" s="1310"/>
      <c r="BG80" s="1310"/>
      <c r="BH80" s="1310"/>
      <c r="BI80" s="1310"/>
      <c r="BJ80" s="1310"/>
      <c r="BK80" s="1310"/>
      <c r="BL80" s="1310"/>
      <c r="BM80" s="1310"/>
      <c r="BN80" s="1310"/>
      <c r="BO80" s="1310"/>
      <c r="BP80" s="1307"/>
      <c r="BQ80" s="1307"/>
      <c r="BR80" s="1307"/>
      <c r="BS80" s="1307"/>
      <c r="BT80" s="1307"/>
      <c r="BU80" s="1307"/>
      <c r="BV80" s="1307"/>
      <c r="BW80" s="1307"/>
      <c r="BX80" s="1307"/>
      <c r="BY80" s="1307"/>
      <c r="BZ80" s="1307"/>
      <c r="CA80" s="1307"/>
      <c r="CB80" s="1307"/>
      <c r="CC80" s="1307"/>
      <c r="CD80" s="1307"/>
      <c r="CE80" s="1307"/>
      <c r="CF80" s="1307"/>
      <c r="CG80" s="1307"/>
      <c r="CH80" s="1307"/>
      <c r="CI80" s="1307"/>
      <c r="CJ80" s="1307"/>
      <c r="CK80" s="1307"/>
      <c r="CL80" s="1307"/>
      <c r="CM80" s="1307"/>
      <c r="CN80" s="1307"/>
      <c r="CO80" s="1307"/>
      <c r="CP80" s="1307"/>
      <c r="CQ80" s="1307"/>
      <c r="CR80" s="1307"/>
      <c r="CS80" s="1307"/>
      <c r="CT80" s="1307"/>
      <c r="CU80" s="1307"/>
      <c r="CV80" s="1307"/>
      <c r="CW80" s="1307"/>
      <c r="CX80" s="1307"/>
      <c r="CY80" s="1307"/>
      <c r="CZ80" s="1307"/>
      <c r="DA80" s="1307"/>
      <c r="DB80" s="1307"/>
      <c r="DC80" s="1307"/>
    </row>
    <row r="81" spans="2:109" x14ac:dyDescent="0.15">
      <c r="B81" s="394"/>
    </row>
    <row r="82" spans="2:109" ht="17.25" x14ac:dyDescent="0.1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x14ac:dyDescent="0.15">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x14ac:dyDescent="0.15">
      <c r="DD84" s="387"/>
      <c r="DE84" s="387"/>
    </row>
    <row r="85" spans="2:109" x14ac:dyDescent="0.15">
      <c r="DD85" s="387"/>
      <c r="DE85" s="387"/>
    </row>
    <row r="86" spans="2:109" hidden="1" x14ac:dyDescent="0.15">
      <c r="DD86" s="387"/>
      <c r="DE86" s="387"/>
    </row>
    <row r="87" spans="2:109" hidden="1" x14ac:dyDescent="0.15">
      <c r="K87" s="422"/>
      <c r="AQ87" s="422"/>
      <c r="BC87" s="422"/>
      <c r="BO87" s="422"/>
      <c r="CA87" s="422"/>
      <c r="CM87" s="422"/>
      <c r="CY87" s="422"/>
      <c r="DD87" s="387"/>
      <c r="DE87" s="387"/>
    </row>
    <row r="88" spans="2:109" hidden="1" x14ac:dyDescent="0.15">
      <c r="DD88" s="387"/>
      <c r="DE88" s="387"/>
    </row>
    <row r="89" spans="2:109" hidden="1" x14ac:dyDescent="0.15">
      <c r="DD89" s="387"/>
      <c r="DE89" s="387"/>
    </row>
    <row r="90" spans="2:109" hidden="1" x14ac:dyDescent="0.15">
      <c r="DD90" s="387"/>
      <c r="DE90" s="387"/>
    </row>
    <row r="91" spans="2:109" hidden="1" x14ac:dyDescent="0.15">
      <c r="DD91" s="387"/>
      <c r="DE91" s="387"/>
    </row>
    <row r="92" spans="2:109" ht="13.5" hidden="1" customHeight="1" x14ac:dyDescent="0.15">
      <c r="DD92" s="387"/>
      <c r="DE92" s="387"/>
    </row>
    <row r="93" spans="2:109" ht="13.5" hidden="1" customHeight="1" x14ac:dyDescent="0.15">
      <c r="DD93" s="387"/>
      <c r="DE93" s="387"/>
    </row>
    <row r="94" spans="2:109" ht="13.5" hidden="1" customHeight="1" x14ac:dyDescent="0.15">
      <c r="DD94" s="387"/>
      <c r="DE94" s="387"/>
    </row>
    <row r="95" spans="2:109" ht="13.5" hidden="1" customHeight="1" x14ac:dyDescent="0.15">
      <c r="DD95" s="387"/>
      <c r="DE95" s="387"/>
    </row>
    <row r="96" spans="2:109" ht="13.5" hidden="1" customHeight="1" x14ac:dyDescent="0.15">
      <c r="DD96" s="387"/>
      <c r="DE96" s="387"/>
    </row>
    <row r="97" spans="108:109" ht="13.5" hidden="1" customHeight="1" x14ac:dyDescent="0.15">
      <c r="DD97" s="387"/>
      <c r="DE97" s="387"/>
    </row>
    <row r="98" spans="108:109" ht="13.5" hidden="1" customHeight="1" x14ac:dyDescent="0.15">
      <c r="DD98" s="387"/>
      <c r="DE98" s="387"/>
    </row>
    <row r="99" spans="108:109" ht="13.5" hidden="1" customHeight="1" x14ac:dyDescent="0.15">
      <c r="DD99" s="387"/>
      <c r="DE99" s="387"/>
    </row>
    <row r="100" spans="108:109" ht="13.5" hidden="1" customHeight="1" x14ac:dyDescent="0.15">
      <c r="DD100" s="387"/>
      <c r="DE100" s="387"/>
    </row>
    <row r="101" spans="108:109" ht="13.5" hidden="1" customHeight="1" x14ac:dyDescent="0.15">
      <c r="DD101" s="387"/>
      <c r="DE101" s="387"/>
    </row>
    <row r="102" spans="108:109" ht="13.5" hidden="1" customHeight="1" x14ac:dyDescent="0.15">
      <c r="DD102" s="387"/>
      <c r="DE102" s="387"/>
    </row>
    <row r="103" spans="108:109" ht="13.5" hidden="1" customHeight="1" x14ac:dyDescent="0.15">
      <c r="DD103" s="387"/>
      <c r="DE103" s="387"/>
    </row>
    <row r="104" spans="108:109" ht="13.5" hidden="1" customHeight="1" x14ac:dyDescent="0.15">
      <c r="DD104" s="387"/>
      <c r="DE104" s="387"/>
    </row>
    <row r="105" spans="108:109" ht="13.5" hidden="1" customHeight="1" x14ac:dyDescent="0.15">
      <c r="DD105" s="387"/>
      <c r="DE105" s="387"/>
    </row>
    <row r="106" spans="108:109" ht="13.5" hidden="1" customHeight="1" x14ac:dyDescent="0.15">
      <c r="DD106" s="387"/>
      <c r="DE106" s="387"/>
    </row>
    <row r="107" spans="108:109" ht="13.5" hidden="1" customHeight="1" x14ac:dyDescent="0.15">
      <c r="DD107" s="387"/>
      <c r="DE107" s="387"/>
    </row>
    <row r="108" spans="108:109" ht="13.5" hidden="1" customHeight="1" x14ac:dyDescent="0.15">
      <c r="DD108" s="387"/>
      <c r="DE108" s="387"/>
    </row>
    <row r="109" spans="108:109" ht="13.5" hidden="1" customHeight="1" x14ac:dyDescent="0.15">
      <c r="DD109" s="387"/>
      <c r="DE109" s="387"/>
    </row>
    <row r="110" spans="108:109" ht="13.5" hidden="1" customHeight="1" x14ac:dyDescent="0.15">
      <c r="DD110" s="387"/>
      <c r="DE110" s="387"/>
    </row>
    <row r="111" spans="108:109" ht="13.5" hidden="1" customHeight="1" x14ac:dyDescent="0.15">
      <c r="DD111" s="387"/>
      <c r="DE111" s="387"/>
    </row>
    <row r="112" spans="108:109" ht="13.5" hidden="1" customHeight="1" x14ac:dyDescent="0.15">
      <c r="DD112" s="387"/>
      <c r="DE112" s="387"/>
    </row>
    <row r="113" spans="108:109" ht="13.5" hidden="1" customHeight="1" x14ac:dyDescent="0.15">
      <c r="DD113" s="387"/>
      <c r="DE113" s="387"/>
    </row>
    <row r="114" spans="108:109" ht="13.5" hidden="1" customHeight="1" x14ac:dyDescent="0.15">
      <c r="DD114" s="387"/>
      <c r="DE114" s="387"/>
    </row>
    <row r="115" spans="108:109" ht="13.5" hidden="1" customHeight="1" x14ac:dyDescent="0.15">
      <c r="DD115" s="387"/>
      <c r="DE115" s="387"/>
    </row>
    <row r="116" spans="108:109" ht="13.5" hidden="1" customHeight="1" x14ac:dyDescent="0.15">
      <c r="DD116" s="387"/>
      <c r="DE116" s="387"/>
    </row>
    <row r="117" spans="108:109" ht="13.5" hidden="1" customHeight="1" x14ac:dyDescent="0.15">
      <c r="DD117" s="387"/>
      <c r="DE117" s="387"/>
    </row>
    <row r="118" spans="108:109" ht="13.5" hidden="1" customHeight="1" x14ac:dyDescent="0.15">
      <c r="DD118" s="387"/>
      <c r="DE118" s="387"/>
    </row>
    <row r="119" spans="108:109" ht="13.5" hidden="1" customHeight="1" x14ac:dyDescent="0.15">
      <c r="DD119" s="387"/>
      <c r="DE119" s="387"/>
    </row>
    <row r="120" spans="108:109" ht="13.5" hidden="1" customHeight="1" x14ac:dyDescent="0.15">
      <c r="DD120" s="387"/>
      <c r="DE120" s="387"/>
    </row>
    <row r="121" spans="108:109" ht="13.5" hidden="1" customHeight="1" x14ac:dyDescent="0.15">
      <c r="DD121" s="387"/>
      <c r="DE121" s="387"/>
    </row>
    <row r="122" spans="108:109" ht="13.5" hidden="1" customHeight="1" x14ac:dyDescent="0.15">
      <c r="DD122" s="387"/>
      <c r="DE122" s="387"/>
    </row>
    <row r="123" spans="108:109" ht="13.5" hidden="1" customHeight="1" x14ac:dyDescent="0.15">
      <c r="DD123" s="387"/>
      <c r="DE123" s="387"/>
    </row>
    <row r="124" spans="108:109" ht="13.5" hidden="1" customHeight="1" x14ac:dyDescent="0.15">
      <c r="DD124" s="387"/>
      <c r="DE124" s="387"/>
    </row>
    <row r="125" spans="108:109" ht="13.5" hidden="1" customHeight="1" x14ac:dyDescent="0.15">
      <c r="DD125" s="387"/>
      <c r="DE125" s="387"/>
    </row>
    <row r="126" spans="108:109" ht="13.5" hidden="1" customHeight="1" x14ac:dyDescent="0.15">
      <c r="DD126" s="387"/>
      <c r="DE126" s="387"/>
    </row>
    <row r="127" spans="108:109" ht="13.5" hidden="1" customHeight="1" x14ac:dyDescent="0.15">
      <c r="DD127" s="387"/>
      <c r="DE127" s="387"/>
    </row>
    <row r="128" spans="108:109" ht="13.5" hidden="1" customHeight="1" x14ac:dyDescent="0.15">
      <c r="DD128" s="387"/>
      <c r="DE128" s="387"/>
    </row>
    <row r="129" spans="108:109" ht="13.5" hidden="1" customHeight="1" x14ac:dyDescent="0.15">
      <c r="DD129" s="387"/>
      <c r="DE129" s="387"/>
    </row>
    <row r="130" spans="108:109" ht="13.5" hidden="1" customHeight="1" x14ac:dyDescent="0.15">
      <c r="DD130" s="387"/>
      <c r="DE130" s="387"/>
    </row>
    <row r="131" spans="108:109" ht="13.5" hidden="1" customHeight="1" x14ac:dyDescent="0.15">
      <c r="DD131" s="387"/>
      <c r="DE131" s="387"/>
    </row>
    <row r="132" spans="108:109" ht="13.5" hidden="1" customHeight="1" x14ac:dyDescent="0.15">
      <c r="DD132" s="387"/>
      <c r="DE132" s="387"/>
    </row>
    <row r="133" spans="108:109" ht="13.5" hidden="1" customHeight="1" x14ac:dyDescent="0.15">
      <c r="DD133" s="387"/>
      <c r="DE133" s="387"/>
    </row>
    <row r="134" spans="108:109" ht="13.5" hidden="1" customHeight="1" x14ac:dyDescent="0.15">
      <c r="DD134" s="387"/>
      <c r="DE134" s="387"/>
    </row>
    <row r="135" spans="108:109" ht="13.5" hidden="1" customHeight="1" x14ac:dyDescent="0.15">
      <c r="DD135" s="387"/>
      <c r="DE135" s="387"/>
    </row>
    <row r="136" spans="108:109" ht="13.5" hidden="1" customHeight="1" x14ac:dyDescent="0.15">
      <c r="DD136" s="387"/>
      <c r="DE136" s="387"/>
    </row>
    <row r="137" spans="108:109" ht="13.5" hidden="1" customHeight="1" x14ac:dyDescent="0.15">
      <c r="DD137" s="387"/>
      <c r="DE137" s="387"/>
    </row>
    <row r="138" spans="108:109" ht="13.5" hidden="1" customHeight="1" x14ac:dyDescent="0.15">
      <c r="DD138" s="387"/>
      <c r="DE138" s="387"/>
    </row>
    <row r="139" spans="108:109" ht="13.5" hidden="1" customHeight="1" x14ac:dyDescent="0.15">
      <c r="DD139" s="387"/>
      <c r="DE139" s="387"/>
    </row>
    <row r="140" spans="108:109" ht="13.5" hidden="1" customHeight="1" x14ac:dyDescent="0.15">
      <c r="DD140" s="387"/>
      <c r="DE140" s="387"/>
    </row>
    <row r="141" spans="108:109" ht="13.5" hidden="1" customHeight="1" x14ac:dyDescent="0.15">
      <c r="DD141" s="387"/>
      <c r="DE141" s="387"/>
    </row>
    <row r="142" spans="108:109" ht="13.5" hidden="1" customHeight="1" x14ac:dyDescent="0.15">
      <c r="DD142" s="387"/>
      <c r="DE142" s="387"/>
    </row>
    <row r="143" spans="108:109" ht="13.5" hidden="1" customHeight="1" x14ac:dyDescent="0.15">
      <c r="DD143" s="387"/>
      <c r="DE143" s="387"/>
    </row>
    <row r="144" spans="108:109" ht="13.5" hidden="1" customHeight="1" x14ac:dyDescent="0.15">
      <c r="DD144" s="387"/>
      <c r="DE144" s="387"/>
    </row>
    <row r="145" spans="108:109" ht="13.5" hidden="1" customHeight="1" x14ac:dyDescent="0.15">
      <c r="DD145" s="387"/>
      <c r="DE145" s="387"/>
    </row>
    <row r="146" spans="108:109" ht="13.5" hidden="1" customHeight="1" x14ac:dyDescent="0.15">
      <c r="DD146" s="387"/>
      <c r="DE146" s="387"/>
    </row>
    <row r="147" spans="108:109" ht="13.5" hidden="1" customHeight="1" x14ac:dyDescent="0.15">
      <c r="DD147" s="387"/>
      <c r="DE147" s="387"/>
    </row>
    <row r="148" spans="108:109" ht="13.5" hidden="1" customHeight="1" x14ac:dyDescent="0.15">
      <c r="DD148" s="387"/>
      <c r="DE148" s="387"/>
    </row>
    <row r="149" spans="108:109" ht="13.5" hidden="1" customHeight="1" x14ac:dyDescent="0.15">
      <c r="DD149" s="387"/>
      <c r="DE149" s="387"/>
    </row>
    <row r="150" spans="108:109" ht="13.5" hidden="1" customHeight="1" x14ac:dyDescent="0.15">
      <c r="DD150" s="387"/>
      <c r="DE150" s="387"/>
    </row>
    <row r="151" spans="108:109" ht="13.5" hidden="1" customHeight="1" x14ac:dyDescent="0.15">
      <c r="DD151" s="387"/>
      <c r="DE151" s="387"/>
    </row>
    <row r="152" spans="108:109" ht="13.5" hidden="1" customHeight="1" x14ac:dyDescent="0.15">
      <c r="DD152" s="387"/>
      <c r="DE152" s="387"/>
    </row>
    <row r="153" spans="108:109" ht="13.5" hidden="1" customHeight="1" x14ac:dyDescent="0.15">
      <c r="DD153" s="387"/>
      <c r="DE153" s="387"/>
    </row>
    <row r="154" spans="108:109" ht="13.5" hidden="1" customHeight="1" x14ac:dyDescent="0.15">
      <c r="DD154" s="387"/>
      <c r="DE154" s="387"/>
    </row>
    <row r="155" spans="108:109" ht="13.5" hidden="1" customHeight="1" x14ac:dyDescent="0.15">
      <c r="DD155" s="387"/>
      <c r="DE155" s="387"/>
    </row>
    <row r="156" spans="108:109" ht="13.5" hidden="1" customHeight="1" x14ac:dyDescent="0.15">
      <c r="DD156" s="387"/>
      <c r="DE156" s="387"/>
    </row>
    <row r="157" spans="108:109" ht="13.5" hidden="1" customHeight="1" x14ac:dyDescent="0.15">
      <c r="DD157" s="387"/>
      <c r="DE157" s="387"/>
    </row>
    <row r="158" spans="108:109" ht="13.5" hidden="1" customHeight="1" x14ac:dyDescent="0.15">
      <c r="DD158" s="387"/>
      <c r="DE158" s="387"/>
    </row>
    <row r="159" spans="108:109" ht="13.5" hidden="1" customHeight="1" x14ac:dyDescent="0.15">
      <c r="DD159" s="387"/>
      <c r="DE159" s="387"/>
    </row>
    <row r="160" spans="108:109" ht="13.5" hidden="1" customHeight="1" x14ac:dyDescent="0.15">
      <c r="DD160" s="387"/>
      <c r="DE160" s="38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674E5D-11FE-43E8-A5B8-A27A7227E4A1}">
  <dimension ref="A1:DR135"/>
  <sheetViews>
    <sheetView view="pageBreakPreview" topLeftCell="A73" zoomScale="60" zoomScaleNormal="70" workbookViewId="0">
      <selection activeCell="AY3" sqref="AY3"/>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498</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phoneticPr fontId="2"/>
  <printOptions horizontalCentered="1" verticalCentered="1"/>
  <pageMargins left="0" right="0" top="0.19685039370078741" bottom="0" header="0.39370078740157483" footer="0"/>
  <pageSetup paperSize="9" scale="36" orientation="landscape"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0B92C0-33F4-4234-961B-D9C560C430C8}">
  <dimension ref="A1:DR135"/>
  <sheetViews>
    <sheetView view="pageBreakPreview" topLeftCell="A64" zoomScale="60" zoomScaleNormal="70" workbookViewId="0">
      <selection activeCell="CM18" sqref="CM18"/>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498</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phoneticPr fontId="2"/>
  <printOptions horizontalCentered="1" verticalCentered="1"/>
  <pageMargins left="0" right="0" top="0.19685039370078741" bottom="0" header="0.39370078740157483" footer="0"/>
  <pageSetup paperSize="9" scale="36" orientation="landscape"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549</v>
      </c>
      <c r="G2" s="156"/>
      <c r="H2" s="157"/>
    </row>
    <row r="3" spans="1:8" x14ac:dyDescent="0.15">
      <c r="A3" s="153" t="s">
        <v>542</v>
      </c>
      <c r="B3" s="158"/>
      <c r="C3" s="159"/>
      <c r="D3" s="160">
        <v>59042</v>
      </c>
      <c r="E3" s="161"/>
      <c r="F3" s="162">
        <v>51613</v>
      </c>
      <c r="G3" s="163"/>
      <c r="H3" s="164"/>
    </row>
    <row r="4" spans="1:8" x14ac:dyDescent="0.15">
      <c r="A4" s="165"/>
      <c r="B4" s="166"/>
      <c r="C4" s="167"/>
      <c r="D4" s="168">
        <v>6272</v>
      </c>
      <c r="E4" s="169"/>
      <c r="F4" s="170">
        <v>25872</v>
      </c>
      <c r="G4" s="171"/>
      <c r="H4" s="172"/>
    </row>
    <row r="5" spans="1:8" x14ac:dyDescent="0.15">
      <c r="A5" s="153" t="s">
        <v>544</v>
      </c>
      <c r="B5" s="158"/>
      <c r="C5" s="159"/>
      <c r="D5" s="160">
        <v>69806</v>
      </c>
      <c r="E5" s="161"/>
      <c r="F5" s="162">
        <v>50880</v>
      </c>
      <c r="G5" s="163"/>
      <c r="H5" s="164"/>
    </row>
    <row r="6" spans="1:8" x14ac:dyDescent="0.15">
      <c r="A6" s="165"/>
      <c r="B6" s="166"/>
      <c r="C6" s="167"/>
      <c r="D6" s="168">
        <v>13210</v>
      </c>
      <c r="E6" s="169"/>
      <c r="F6" s="170">
        <v>27819</v>
      </c>
      <c r="G6" s="171"/>
      <c r="H6" s="172"/>
    </row>
    <row r="7" spans="1:8" x14ac:dyDescent="0.15">
      <c r="A7" s="153" t="s">
        <v>545</v>
      </c>
      <c r="B7" s="158"/>
      <c r="C7" s="159"/>
      <c r="D7" s="160">
        <v>73016</v>
      </c>
      <c r="E7" s="161"/>
      <c r="F7" s="162">
        <v>46395</v>
      </c>
      <c r="G7" s="163"/>
      <c r="H7" s="164"/>
    </row>
    <row r="8" spans="1:8" x14ac:dyDescent="0.15">
      <c r="A8" s="165"/>
      <c r="B8" s="166"/>
      <c r="C8" s="167"/>
      <c r="D8" s="168">
        <v>5599</v>
      </c>
      <c r="E8" s="169"/>
      <c r="F8" s="170">
        <v>26304</v>
      </c>
      <c r="G8" s="171"/>
      <c r="H8" s="172"/>
    </row>
    <row r="9" spans="1:8" x14ac:dyDescent="0.15">
      <c r="A9" s="153" t="s">
        <v>546</v>
      </c>
      <c r="B9" s="158"/>
      <c r="C9" s="159"/>
      <c r="D9" s="160">
        <v>66915</v>
      </c>
      <c r="E9" s="161"/>
      <c r="F9" s="162">
        <v>48088</v>
      </c>
      <c r="G9" s="163"/>
      <c r="H9" s="164"/>
    </row>
    <row r="10" spans="1:8" x14ac:dyDescent="0.15">
      <c r="A10" s="165"/>
      <c r="B10" s="166"/>
      <c r="C10" s="167"/>
      <c r="D10" s="168">
        <v>6950</v>
      </c>
      <c r="E10" s="169"/>
      <c r="F10" s="170">
        <v>25183</v>
      </c>
      <c r="G10" s="171"/>
      <c r="H10" s="172"/>
    </row>
    <row r="11" spans="1:8" x14ac:dyDescent="0.15">
      <c r="A11" s="153" t="s">
        <v>547</v>
      </c>
      <c r="B11" s="158"/>
      <c r="C11" s="159"/>
      <c r="D11" s="160">
        <v>54685</v>
      </c>
      <c r="E11" s="161"/>
      <c r="F11" s="162">
        <v>46457</v>
      </c>
      <c r="G11" s="163"/>
      <c r="H11" s="164"/>
    </row>
    <row r="12" spans="1:8" x14ac:dyDescent="0.15">
      <c r="A12" s="165"/>
      <c r="B12" s="166"/>
      <c r="C12" s="173"/>
      <c r="D12" s="168">
        <v>12457</v>
      </c>
      <c r="E12" s="169"/>
      <c r="F12" s="170">
        <v>24020</v>
      </c>
      <c r="G12" s="171"/>
      <c r="H12" s="172"/>
    </row>
    <row r="13" spans="1:8" x14ac:dyDescent="0.15">
      <c r="A13" s="153"/>
      <c r="B13" s="158"/>
      <c r="C13" s="174"/>
      <c r="D13" s="175">
        <v>64693</v>
      </c>
      <c r="E13" s="176"/>
      <c r="F13" s="177">
        <v>48687</v>
      </c>
      <c r="G13" s="178"/>
      <c r="H13" s="164"/>
    </row>
    <row r="14" spans="1:8" x14ac:dyDescent="0.15">
      <c r="A14" s="165"/>
      <c r="B14" s="166"/>
      <c r="C14" s="167"/>
      <c r="D14" s="168">
        <v>8898</v>
      </c>
      <c r="E14" s="169"/>
      <c r="F14" s="170">
        <v>25840</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4.2</v>
      </c>
      <c r="C19" s="179">
        <f>ROUND(VALUE(SUBSTITUTE(実質収支比率等に係る経年分析!G$48,"▲","-")),2)</f>
        <v>4.3099999999999996</v>
      </c>
      <c r="D19" s="179">
        <f>ROUND(VALUE(SUBSTITUTE(実質収支比率等に係る経年分析!H$48,"▲","-")),2)</f>
        <v>4.08</v>
      </c>
      <c r="E19" s="179">
        <f>ROUND(VALUE(SUBSTITUTE(実質収支比率等に係る経年分析!I$48,"▲","-")),2)</f>
        <v>6.34</v>
      </c>
      <c r="F19" s="179">
        <f>ROUND(VALUE(SUBSTITUTE(実質収支比率等に係る経年分析!J$48,"▲","-")),2)</f>
        <v>6.49</v>
      </c>
    </row>
    <row r="20" spans="1:11" x14ac:dyDescent="0.15">
      <c r="A20" s="179" t="s">
        <v>55</v>
      </c>
      <c r="B20" s="179">
        <f>ROUND(VALUE(SUBSTITUTE(実質収支比率等に係る経年分析!F$47,"▲","-")),2)</f>
        <v>8.8800000000000008</v>
      </c>
      <c r="C20" s="179">
        <f>ROUND(VALUE(SUBSTITUTE(実質収支比率等に係る経年分析!G$47,"▲","-")),2)</f>
        <v>11.1</v>
      </c>
      <c r="D20" s="179">
        <f>ROUND(VALUE(SUBSTITUTE(実質収支比率等に係る経年分析!H$47,"▲","-")),2)</f>
        <v>11.04</v>
      </c>
      <c r="E20" s="179">
        <f>ROUND(VALUE(SUBSTITUTE(実質収支比率等に係る経年分析!I$47,"▲","-")),2)</f>
        <v>9.27</v>
      </c>
      <c r="F20" s="179">
        <f>ROUND(VALUE(SUBSTITUTE(実質収支比率等に係る経年分析!J$47,"▲","-")),2)</f>
        <v>7.88</v>
      </c>
    </row>
    <row r="21" spans="1:11" x14ac:dyDescent="0.15">
      <c r="A21" s="179" t="s">
        <v>56</v>
      </c>
      <c r="B21" s="179">
        <f>IF(ISNUMBER(VALUE(SUBSTITUTE(実質収支比率等に係る経年分析!F$49,"▲","-"))),ROUND(VALUE(SUBSTITUTE(実質収支比率等に係る経年分析!F$49,"▲","-")),2),NA())</f>
        <v>-0.96</v>
      </c>
      <c r="C21" s="179">
        <f>IF(ISNUMBER(VALUE(SUBSTITUTE(実質収支比率等に係る経年分析!G$49,"▲","-"))),ROUND(VALUE(SUBSTITUTE(実質収支比率等に係る経年分析!G$49,"▲","-")),2),NA())</f>
        <v>2.2400000000000002</v>
      </c>
      <c r="D21" s="179">
        <f>IF(ISNUMBER(VALUE(SUBSTITUTE(実質収支比率等に係る経年分析!H$49,"▲","-"))),ROUND(VALUE(SUBSTITUTE(実質収支比率等に係る経年分析!H$49,"▲","-")),2),NA())</f>
        <v>-0.05</v>
      </c>
      <c r="E21" s="179">
        <f>IF(ISNUMBER(VALUE(SUBSTITUTE(実質収支比率等に係る経年分析!I$49,"▲","-"))),ROUND(VALUE(SUBSTITUTE(実質収支比率等に係る経年分析!I$49,"▲","-")),2),NA())</f>
        <v>0.83</v>
      </c>
      <c r="F21" s="179">
        <f>IF(ISNUMBER(VALUE(SUBSTITUTE(実質収支比率等に係る経年分析!J$49,"▲","-"))),ROUND(VALUE(SUBSTITUTE(実質収支比率等に係る経年分析!J$49,"▲","-")),2),NA())</f>
        <v>-1.1399999999999999</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str">
        <f>IF(連結実質赤字比率に係る赤字・黒字の構成分析!C$41="",NA(),連結実質赤字比率に係る赤字・黒字の構成分析!C$41)</f>
        <v>母子父子寡婦福祉資金貸付事業特別会計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v>
      </c>
    </row>
    <row r="30" spans="1:11" x14ac:dyDescent="0.15">
      <c r="A30" s="180" t="str">
        <f>IF(連結実質赤字比率に係る赤字・黒字の構成分析!C$40="",NA(),連結実質赤字比率に係る赤字・黒字の構成分析!C$40)</f>
        <v>土地区画整理事業特別会計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0.14000000000000001</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0.05</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0.01</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0.02</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v>
      </c>
    </row>
    <row r="31" spans="1:11" x14ac:dyDescent="0.15">
      <c r="A31" s="180" t="str">
        <f>IF(連結実質赤字比率に係る赤字・黒字の構成分析!C$39="",NA(),連結実質赤字比率に係る赤字・黒字の構成分析!C$39)</f>
        <v>後期高齢者医療特別会計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0.01</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0.03</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0.28000000000000003</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0.03</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0.03</v>
      </c>
    </row>
    <row r="32" spans="1:11" x14ac:dyDescent="0.15">
      <c r="A32" s="180" t="str">
        <f>IF(連結実質赤字比率に係る赤字・黒字の構成分析!C$38="",NA(),連結実質赤字比率に係る赤字・黒字の構成分析!C$38)</f>
        <v>国民健康保険事業特別会計</v>
      </c>
      <c r="B32" s="180">
        <f>IF(ROUND(VALUE(SUBSTITUTE(連結実質赤字比率に係る赤字・黒字の構成分析!F$38,"▲", "-")), 2) &lt; 0, ABS(ROUND(VALUE(SUBSTITUTE(連結実質赤字比率に係る赤字・黒字の構成分析!F$38,"▲", "-")), 2)), NA())</f>
        <v>6.53</v>
      </c>
      <c r="C32" s="180" t="e">
        <f>IF(ROUND(VALUE(SUBSTITUTE(連結実質赤字比率に係る赤字・黒字の構成分析!F$38,"▲", "-")), 2) &gt;= 0, ABS(ROUND(VALUE(SUBSTITUTE(連結実質赤字比率に係る赤字・黒字の構成分析!F$38,"▲", "-")), 2)), NA())</f>
        <v>#N/A</v>
      </c>
      <c r="D32" s="180">
        <f>IF(ROUND(VALUE(SUBSTITUTE(連結実質赤字比率に係る赤字・黒字の構成分析!G$38,"▲", "-")), 2) &lt; 0, ABS(ROUND(VALUE(SUBSTITUTE(連結実質赤字比率に係る赤字・黒字の構成分析!G$38,"▲", "-")), 2)), NA())</f>
        <v>4.88</v>
      </c>
      <c r="E32" s="180" t="e">
        <f>IF(ROUND(VALUE(SUBSTITUTE(連結実質赤字比率に係る赤字・黒字の構成分析!G$38,"▲", "-")), 2) &gt;= 0, ABS(ROUND(VALUE(SUBSTITUTE(連結実質赤字比率に係る赤字・黒字の構成分析!G$38,"▲", "-")), 2)), NA())</f>
        <v>#N/A</v>
      </c>
      <c r="F32" s="180">
        <f>IF(ROUND(VALUE(SUBSTITUTE(連結実質赤字比率に係る赤字・黒字の構成分析!H$38,"▲", "-")), 2) &lt; 0, ABS(ROUND(VALUE(SUBSTITUTE(連結実質赤字比率に係る赤字・黒字の構成分析!H$38,"▲", "-")), 2)), NA())</f>
        <v>0.85</v>
      </c>
      <c r="G32" s="180" t="e">
        <f>IF(ROUND(VALUE(SUBSTITUTE(連結実質赤字比率に係る赤字・黒字の構成分析!H$38,"▲", "-")), 2) &gt;= 0, ABS(ROUND(VALUE(SUBSTITUTE(連結実質赤字比率に係る赤字・黒字の構成分析!H$38,"▲", "-")), 2)), NA())</f>
        <v>#N/A</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1.02</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0.42</v>
      </c>
    </row>
    <row r="33" spans="1:16" x14ac:dyDescent="0.15">
      <c r="A33" s="180" t="str">
        <f>IF(連結実質赤字比率に係る赤字・黒字の構成分析!C$37="",NA(),連結実質赤字比率に係る赤字・黒字の構成分析!C$37)</f>
        <v>介護保険事業特別会計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1.01</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0.98</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0.66</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1.02</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1.31</v>
      </c>
    </row>
    <row r="34" spans="1:16" x14ac:dyDescent="0.15">
      <c r="A34" s="180" t="str">
        <f>IF(連結実質赤字比率に係る赤字・黒字の構成分析!C$36="",NA(),連結実質赤字比率に係る赤字・黒字の構成分析!C$36)</f>
        <v>下水道事業会計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3.44</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3.93</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4.3899999999999997</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5</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5.51</v>
      </c>
    </row>
    <row r="35" spans="1:16" x14ac:dyDescent="0.15">
      <c r="A35" s="180" t="str">
        <f>IF(連結実質赤字比率に係る赤字・黒字の構成分析!C$35="",NA(),連結実質赤字比率に係る赤字・黒字の構成分析!C$35)</f>
        <v>一般会計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4.0599999999999996</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4.21</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4.07</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6.31</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6.48</v>
      </c>
    </row>
    <row r="36" spans="1:16" x14ac:dyDescent="0.15">
      <c r="A36" s="180" t="str">
        <f>IF(連結実質赤字比率に係る赤字・黒字の構成分析!C$34="",NA(),連結実質赤字比率に係る赤字・黒字の構成分析!C$34)</f>
        <v>水道事業会計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14.08</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15.61</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16.34</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16.559999999999999</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17.34</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7603</v>
      </c>
      <c r="E42" s="181"/>
      <c r="F42" s="181"/>
      <c r="G42" s="181">
        <f>'実質公債費比率（分子）の構造'!L$52</f>
        <v>7579</v>
      </c>
      <c r="H42" s="181"/>
      <c r="I42" s="181"/>
      <c r="J42" s="181">
        <f>'実質公債費比率（分子）の構造'!M$52</f>
        <v>7452</v>
      </c>
      <c r="K42" s="181"/>
      <c r="L42" s="181"/>
      <c r="M42" s="181">
        <f>'実質公債費比率（分子）の構造'!N$52</f>
        <v>7712</v>
      </c>
      <c r="N42" s="181"/>
      <c r="O42" s="181"/>
      <c r="P42" s="181">
        <f>'実質公債費比率（分子）の構造'!O$52</f>
        <v>7760</v>
      </c>
    </row>
    <row r="43" spans="1:16" x14ac:dyDescent="0.15">
      <c r="A43" s="181" t="s">
        <v>64</v>
      </c>
      <c r="B43" s="181">
        <f>'実質公債費比率（分子）の構造'!K$51</f>
        <v>9</v>
      </c>
      <c r="C43" s="181"/>
      <c r="D43" s="181"/>
      <c r="E43" s="181">
        <f>'実質公債費比率（分子）の構造'!L$51</f>
        <v>4</v>
      </c>
      <c r="F43" s="181"/>
      <c r="G43" s="181"/>
      <c r="H43" s="181">
        <f>'実質公債費比率（分子）の構造'!M$51</f>
        <v>4</v>
      </c>
      <c r="I43" s="181"/>
      <c r="J43" s="181"/>
      <c r="K43" s="181">
        <f>'実質公債費比率（分子）の構造'!N$51</f>
        <v>2</v>
      </c>
      <c r="L43" s="181"/>
      <c r="M43" s="181"/>
      <c r="N43" s="181">
        <f>'実質公債費比率（分子）の構造'!O$51</f>
        <v>0</v>
      </c>
      <c r="O43" s="181"/>
      <c r="P43" s="181"/>
    </row>
    <row r="44" spans="1:16" x14ac:dyDescent="0.15">
      <c r="A44" s="181" t="s">
        <v>65</v>
      </c>
      <c r="B44" s="181">
        <f>'実質公債費比率（分子）の構造'!K$50</f>
        <v>295</v>
      </c>
      <c r="C44" s="181"/>
      <c r="D44" s="181"/>
      <c r="E44" s="181">
        <f>'実質公債費比率（分子）の構造'!L$50</f>
        <v>295</v>
      </c>
      <c r="F44" s="181"/>
      <c r="G44" s="181"/>
      <c r="H44" s="181">
        <f>'実質公債費比率（分子）の構造'!M$50</f>
        <v>295</v>
      </c>
      <c r="I44" s="181"/>
      <c r="J44" s="181"/>
      <c r="K44" s="181">
        <f>'実質公債費比率（分子）の構造'!N$50</f>
        <v>295</v>
      </c>
      <c r="L44" s="181"/>
      <c r="M44" s="181"/>
      <c r="N44" s="181">
        <f>'実質公債費比率（分子）の構造'!O$50</f>
        <v>263</v>
      </c>
      <c r="O44" s="181"/>
      <c r="P44" s="181"/>
    </row>
    <row r="45" spans="1:16" x14ac:dyDescent="0.15">
      <c r="A45" s="181" t="s">
        <v>66</v>
      </c>
      <c r="B45" s="181">
        <f>'実質公債費比率（分子）の構造'!K$49</f>
        <v>1034</v>
      </c>
      <c r="C45" s="181"/>
      <c r="D45" s="181"/>
      <c r="E45" s="181">
        <f>'実質公債費比率（分子）の構造'!L$49</f>
        <v>1096</v>
      </c>
      <c r="F45" s="181"/>
      <c r="G45" s="181"/>
      <c r="H45" s="181">
        <f>'実質公債費比率（分子）の構造'!M$49</f>
        <v>1013</v>
      </c>
      <c r="I45" s="181"/>
      <c r="J45" s="181"/>
      <c r="K45" s="181">
        <f>'実質公債費比率（分子）の構造'!N$49</f>
        <v>883</v>
      </c>
      <c r="L45" s="181"/>
      <c r="M45" s="181"/>
      <c r="N45" s="181">
        <f>'実質公債費比率（分子）の構造'!O$49</f>
        <v>850</v>
      </c>
      <c r="O45" s="181"/>
      <c r="P45" s="181"/>
    </row>
    <row r="46" spans="1:16" x14ac:dyDescent="0.15">
      <c r="A46" s="181" t="s">
        <v>67</v>
      </c>
      <c r="B46" s="181">
        <f>'実質公債費比率（分子）の構造'!K$48</f>
        <v>822</v>
      </c>
      <c r="C46" s="181"/>
      <c r="D46" s="181"/>
      <c r="E46" s="181">
        <f>'実質公債費比率（分子）の構造'!L$48</f>
        <v>820</v>
      </c>
      <c r="F46" s="181"/>
      <c r="G46" s="181"/>
      <c r="H46" s="181">
        <f>'実質公債費比率（分子）の構造'!M$48</f>
        <v>793</v>
      </c>
      <c r="I46" s="181"/>
      <c r="J46" s="181"/>
      <c r="K46" s="181">
        <f>'実質公債費比率（分子）の構造'!N$48</f>
        <v>739</v>
      </c>
      <c r="L46" s="181"/>
      <c r="M46" s="181"/>
      <c r="N46" s="181">
        <f>'実質公債費比率（分子）の構造'!O$48</f>
        <v>730</v>
      </c>
      <c r="O46" s="181"/>
      <c r="P46" s="181"/>
    </row>
    <row r="47" spans="1:16" x14ac:dyDescent="0.15">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70</v>
      </c>
      <c r="B49" s="181">
        <f>'実質公債費比率（分子）の構造'!K$45</f>
        <v>13412</v>
      </c>
      <c r="C49" s="181"/>
      <c r="D49" s="181"/>
      <c r="E49" s="181">
        <f>'実質公債費比率（分子）の構造'!L$45</f>
        <v>13162</v>
      </c>
      <c r="F49" s="181"/>
      <c r="G49" s="181"/>
      <c r="H49" s="181">
        <f>'実質公債費比率（分子）の構造'!M$45</f>
        <v>12881</v>
      </c>
      <c r="I49" s="181"/>
      <c r="J49" s="181"/>
      <c r="K49" s="181">
        <f>'実質公債費比率（分子）の構造'!N$45</f>
        <v>12814</v>
      </c>
      <c r="L49" s="181"/>
      <c r="M49" s="181"/>
      <c r="N49" s="181">
        <f>'実質公債費比率（分子）の構造'!O$45</f>
        <v>12636</v>
      </c>
      <c r="O49" s="181"/>
      <c r="P49" s="181"/>
    </row>
    <row r="50" spans="1:16" x14ac:dyDescent="0.15">
      <c r="A50" s="181" t="s">
        <v>71</v>
      </c>
      <c r="B50" s="181" t="e">
        <f>NA()</f>
        <v>#N/A</v>
      </c>
      <c r="C50" s="181">
        <f>IF(ISNUMBER('実質公債費比率（分子）の構造'!K$53),'実質公債費比率（分子）の構造'!K$53,NA())</f>
        <v>7969</v>
      </c>
      <c r="D50" s="181" t="e">
        <f>NA()</f>
        <v>#N/A</v>
      </c>
      <c r="E50" s="181" t="e">
        <f>NA()</f>
        <v>#N/A</v>
      </c>
      <c r="F50" s="181">
        <f>IF(ISNUMBER('実質公債費比率（分子）の構造'!L$53),'実質公債費比率（分子）の構造'!L$53,NA())</f>
        <v>7798</v>
      </c>
      <c r="G50" s="181" t="e">
        <f>NA()</f>
        <v>#N/A</v>
      </c>
      <c r="H50" s="181" t="e">
        <f>NA()</f>
        <v>#N/A</v>
      </c>
      <c r="I50" s="181">
        <f>IF(ISNUMBER('実質公債費比率（分子）の構造'!M$53),'実質公債費比率（分子）の構造'!M$53,NA())</f>
        <v>7534</v>
      </c>
      <c r="J50" s="181" t="e">
        <f>NA()</f>
        <v>#N/A</v>
      </c>
      <c r="K50" s="181" t="e">
        <f>NA()</f>
        <v>#N/A</v>
      </c>
      <c r="L50" s="181">
        <f>IF(ISNUMBER('実質公債費比率（分子）の構造'!N$53),'実質公債費比率（分子）の構造'!N$53,NA())</f>
        <v>7021</v>
      </c>
      <c r="M50" s="181" t="e">
        <f>NA()</f>
        <v>#N/A</v>
      </c>
      <c r="N50" s="181" t="e">
        <f>NA()</f>
        <v>#N/A</v>
      </c>
      <c r="O50" s="181">
        <f>IF(ISNUMBER('実質公債費比率（分子）の構造'!O$53),'実質公債費比率（分子）の構造'!O$53,NA())</f>
        <v>6719</v>
      </c>
      <c r="P50" s="181" t="e">
        <f>NA()</f>
        <v>#N/A</v>
      </c>
    </row>
    <row r="53" spans="1:16" x14ac:dyDescent="0.15">
      <c r="A53" s="149" t="s">
        <v>72</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15">
      <c r="A56" s="180" t="s">
        <v>43</v>
      </c>
      <c r="B56" s="180"/>
      <c r="C56" s="180"/>
      <c r="D56" s="180">
        <f>'将来負担比率（分子）の構造'!I$52</f>
        <v>74859</v>
      </c>
      <c r="E56" s="180"/>
      <c r="F56" s="180"/>
      <c r="G56" s="180">
        <f>'将来負担比率（分子）の構造'!J$52</f>
        <v>75783</v>
      </c>
      <c r="H56" s="180"/>
      <c r="I56" s="180"/>
      <c r="J56" s="180">
        <f>'将来負担比率（分子）の構造'!K$52</f>
        <v>77480</v>
      </c>
      <c r="K56" s="180"/>
      <c r="L56" s="180"/>
      <c r="M56" s="180">
        <f>'将来負担比率（分子）の構造'!L$52</f>
        <v>77871</v>
      </c>
      <c r="N56" s="180"/>
      <c r="O56" s="180"/>
      <c r="P56" s="180">
        <f>'将来負担比率（分子）の構造'!M$52</f>
        <v>78441</v>
      </c>
    </row>
    <row r="57" spans="1:16" x14ac:dyDescent="0.15">
      <c r="A57" s="180" t="s">
        <v>42</v>
      </c>
      <c r="B57" s="180"/>
      <c r="C57" s="180"/>
      <c r="D57" s="180">
        <f>'将来負担比率（分子）の構造'!I$51</f>
        <v>20068</v>
      </c>
      <c r="E57" s="180"/>
      <c r="F57" s="180"/>
      <c r="G57" s="180">
        <f>'将来負担比率（分子）の構造'!J$51</f>
        <v>20333</v>
      </c>
      <c r="H57" s="180"/>
      <c r="I57" s="180"/>
      <c r="J57" s="180">
        <f>'将来負担比率（分子）の構造'!K$51</f>
        <v>20748</v>
      </c>
      <c r="K57" s="180"/>
      <c r="L57" s="180"/>
      <c r="M57" s="180">
        <f>'将来負担比率（分子）の構造'!L$51</f>
        <v>20383</v>
      </c>
      <c r="N57" s="180"/>
      <c r="O57" s="180"/>
      <c r="P57" s="180">
        <f>'将来負担比率（分子）の構造'!M$51</f>
        <v>19998</v>
      </c>
    </row>
    <row r="58" spans="1:16" x14ac:dyDescent="0.15">
      <c r="A58" s="180" t="s">
        <v>41</v>
      </c>
      <c r="B58" s="180"/>
      <c r="C58" s="180"/>
      <c r="D58" s="180">
        <f>'将来負担比率（分子）の構造'!I$50</f>
        <v>18311</v>
      </c>
      <c r="E58" s="180"/>
      <c r="F58" s="180"/>
      <c r="G58" s="180">
        <f>'将来負担比率（分子）の構造'!J$50</f>
        <v>21073</v>
      </c>
      <c r="H58" s="180"/>
      <c r="I58" s="180"/>
      <c r="J58" s="180">
        <f>'将来負担比率（分子）の構造'!K$50</f>
        <v>21941</v>
      </c>
      <c r="K58" s="180"/>
      <c r="L58" s="180"/>
      <c r="M58" s="180">
        <f>'将来負担比率（分子）の構造'!L$50</f>
        <v>19690</v>
      </c>
      <c r="N58" s="180"/>
      <c r="O58" s="180"/>
      <c r="P58" s="180">
        <f>'将来負担比率（分子）の構造'!M$50</f>
        <v>18158</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f>'将来負担比率（分子）の構造'!I$46</f>
        <v>8</v>
      </c>
      <c r="C61" s="180"/>
      <c r="D61" s="180"/>
      <c r="E61" s="180">
        <f>'将来負担比率（分子）の構造'!J$46</f>
        <v>7</v>
      </c>
      <c r="F61" s="180"/>
      <c r="G61" s="180"/>
      <c r="H61" s="180">
        <f>'将来負担比率（分子）の構造'!K$46</f>
        <v>10</v>
      </c>
      <c r="I61" s="180"/>
      <c r="J61" s="180"/>
      <c r="K61" s="180">
        <f>'将来負担比率（分子）の構造'!L$46</f>
        <v>6</v>
      </c>
      <c r="L61" s="180"/>
      <c r="M61" s="180"/>
      <c r="N61" s="180">
        <f>'将来負担比率（分子）の構造'!M$46</f>
        <v>3</v>
      </c>
      <c r="O61" s="180"/>
      <c r="P61" s="180"/>
    </row>
    <row r="62" spans="1:16" x14ac:dyDescent="0.15">
      <c r="A62" s="180" t="s">
        <v>35</v>
      </c>
      <c r="B62" s="180">
        <f>'将来負担比率（分子）の構造'!I$45</f>
        <v>16253</v>
      </c>
      <c r="C62" s="180"/>
      <c r="D62" s="180"/>
      <c r="E62" s="180">
        <f>'将来負担比率（分子）の構造'!J$45</f>
        <v>16376</v>
      </c>
      <c r="F62" s="180"/>
      <c r="G62" s="180"/>
      <c r="H62" s="180">
        <f>'将来負担比率（分子）の構造'!K$45</f>
        <v>15893</v>
      </c>
      <c r="I62" s="180"/>
      <c r="J62" s="180"/>
      <c r="K62" s="180">
        <f>'将来負担比率（分子）の構造'!L$45</f>
        <v>15315</v>
      </c>
      <c r="L62" s="180"/>
      <c r="M62" s="180"/>
      <c r="N62" s="180">
        <f>'将来負担比率（分子）の構造'!M$45</f>
        <v>15080</v>
      </c>
      <c r="O62" s="180"/>
      <c r="P62" s="180"/>
    </row>
    <row r="63" spans="1:16" x14ac:dyDescent="0.15">
      <c r="A63" s="180" t="s">
        <v>34</v>
      </c>
      <c r="B63" s="180">
        <f>'将来負担比率（分子）の構造'!I$44</f>
        <v>8700</v>
      </c>
      <c r="C63" s="180"/>
      <c r="D63" s="180"/>
      <c r="E63" s="180">
        <f>'将来負担比率（分子）の構造'!J$44</f>
        <v>7503</v>
      </c>
      <c r="F63" s="180"/>
      <c r="G63" s="180"/>
      <c r="H63" s="180">
        <f>'将来負担比率（分子）の構造'!K$44</f>
        <v>6565</v>
      </c>
      <c r="I63" s="180"/>
      <c r="J63" s="180"/>
      <c r="K63" s="180">
        <f>'将来負担比率（分子）の構造'!L$44</f>
        <v>6192</v>
      </c>
      <c r="L63" s="180"/>
      <c r="M63" s="180"/>
      <c r="N63" s="180">
        <f>'将来負担比率（分子）の構造'!M$44</f>
        <v>5371</v>
      </c>
      <c r="O63" s="180"/>
      <c r="P63" s="180"/>
    </row>
    <row r="64" spans="1:16" x14ac:dyDescent="0.15">
      <c r="A64" s="180" t="s">
        <v>33</v>
      </c>
      <c r="B64" s="180">
        <f>'将来負担比率（分子）の構造'!I$43</f>
        <v>8671</v>
      </c>
      <c r="C64" s="180"/>
      <c r="D64" s="180"/>
      <c r="E64" s="180">
        <f>'将来負担比率（分子）の構造'!J$43</f>
        <v>8362</v>
      </c>
      <c r="F64" s="180"/>
      <c r="G64" s="180"/>
      <c r="H64" s="180">
        <f>'将来負担比率（分子）の構造'!K$43</f>
        <v>7999</v>
      </c>
      <c r="I64" s="180"/>
      <c r="J64" s="180"/>
      <c r="K64" s="180">
        <f>'将来負担比率（分子）の構造'!L$43</f>
        <v>7653</v>
      </c>
      <c r="L64" s="180"/>
      <c r="M64" s="180"/>
      <c r="N64" s="180">
        <f>'将来負担比率（分子）の構造'!M$43</f>
        <v>7462</v>
      </c>
      <c r="O64" s="180"/>
      <c r="P64" s="180"/>
    </row>
    <row r="65" spans="1:16" x14ac:dyDescent="0.15">
      <c r="A65" s="180" t="s">
        <v>32</v>
      </c>
      <c r="B65" s="180">
        <f>'将来負担比率（分子）の構造'!I$42</f>
        <v>1958</v>
      </c>
      <c r="C65" s="180"/>
      <c r="D65" s="180"/>
      <c r="E65" s="180">
        <f>'将来負担比率（分子）の構造'!J$42</f>
        <v>1710</v>
      </c>
      <c r="F65" s="180"/>
      <c r="G65" s="180"/>
      <c r="H65" s="180">
        <f>'将来負担比率（分子）の構造'!K$42</f>
        <v>1454</v>
      </c>
      <c r="I65" s="180"/>
      <c r="J65" s="180"/>
      <c r="K65" s="180">
        <f>'将来負担比率（分子）の構造'!L$42</f>
        <v>1129</v>
      </c>
      <c r="L65" s="180"/>
      <c r="M65" s="180"/>
      <c r="N65" s="180">
        <f>'将来負担比率（分子）の構造'!M$42</f>
        <v>890</v>
      </c>
      <c r="O65" s="180"/>
      <c r="P65" s="180"/>
    </row>
    <row r="66" spans="1:16" x14ac:dyDescent="0.15">
      <c r="A66" s="180" t="s">
        <v>31</v>
      </c>
      <c r="B66" s="180">
        <f>'将来負担比率（分子）の構造'!I$41</f>
        <v>138035</v>
      </c>
      <c r="C66" s="180"/>
      <c r="D66" s="180"/>
      <c r="E66" s="180">
        <f>'将来負担比率（分子）の構造'!J$41</f>
        <v>139297</v>
      </c>
      <c r="F66" s="180"/>
      <c r="G66" s="180"/>
      <c r="H66" s="180">
        <f>'将来負担比率（分子）の構造'!K$41</f>
        <v>137854</v>
      </c>
      <c r="I66" s="180"/>
      <c r="J66" s="180"/>
      <c r="K66" s="180">
        <f>'将来負担比率（分子）の構造'!L$41</f>
        <v>135733</v>
      </c>
      <c r="L66" s="180"/>
      <c r="M66" s="180"/>
      <c r="N66" s="180">
        <f>'将来負担比率（分子）の構造'!M$41</f>
        <v>134136</v>
      </c>
      <c r="O66" s="180"/>
      <c r="P66" s="180"/>
    </row>
    <row r="67" spans="1:16" x14ac:dyDescent="0.15">
      <c r="A67" s="180" t="s">
        <v>75</v>
      </c>
      <c r="B67" s="180" t="e">
        <f>NA()</f>
        <v>#N/A</v>
      </c>
      <c r="C67" s="180">
        <f>IF(ISNUMBER('将来負担比率（分子）の構造'!I$53), IF('将来負担比率（分子）の構造'!I$53 &lt; 0, 0, '将来負担比率（分子）の構造'!I$53), NA())</f>
        <v>60386</v>
      </c>
      <c r="D67" s="180" t="e">
        <f>NA()</f>
        <v>#N/A</v>
      </c>
      <c r="E67" s="180" t="e">
        <f>NA()</f>
        <v>#N/A</v>
      </c>
      <c r="F67" s="180">
        <f>IF(ISNUMBER('将来負担比率（分子）の構造'!J$53), IF('将来負担比率（分子）の構造'!J$53 &lt; 0, 0, '将来負担比率（分子）の構造'!J$53), NA())</f>
        <v>56066</v>
      </c>
      <c r="G67" s="180" t="e">
        <f>NA()</f>
        <v>#N/A</v>
      </c>
      <c r="H67" s="180" t="e">
        <f>NA()</f>
        <v>#N/A</v>
      </c>
      <c r="I67" s="180">
        <f>IF(ISNUMBER('将来負担比率（分子）の構造'!K$53), IF('将来負担比率（分子）の構造'!K$53 &lt; 0, 0, '将来負担比率（分子）の構造'!K$53), NA())</f>
        <v>49606</v>
      </c>
      <c r="J67" s="180" t="e">
        <f>NA()</f>
        <v>#N/A</v>
      </c>
      <c r="K67" s="180" t="e">
        <f>NA()</f>
        <v>#N/A</v>
      </c>
      <c r="L67" s="180">
        <f>IF(ISNUMBER('将来負担比率（分子）の構造'!L$53), IF('将来負担比率（分子）の構造'!L$53 &lt; 0, 0, '将来負担比率（分子）の構造'!L$53), NA())</f>
        <v>48085</v>
      </c>
      <c r="M67" s="180" t="e">
        <f>NA()</f>
        <v>#N/A</v>
      </c>
      <c r="N67" s="180" t="e">
        <f>NA()</f>
        <v>#N/A</v>
      </c>
      <c r="O67" s="180">
        <f>IF(ISNUMBER('将来負担比率（分子）の構造'!M$53), IF('将来負担比率（分子）の構造'!M$53 &lt; 0, 0, '将来負担比率（分子）の構造'!M$53), NA())</f>
        <v>46343</v>
      </c>
      <c r="P67" s="180" t="e">
        <f>NA()</f>
        <v>#N/A</v>
      </c>
    </row>
    <row r="70" spans="1:16" x14ac:dyDescent="0.15">
      <c r="A70" s="182" t="s">
        <v>76</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77</v>
      </c>
      <c r="B72" s="184">
        <f>基金残高に係る経年分析!F55</f>
        <v>7369</v>
      </c>
      <c r="C72" s="184">
        <f>基金残高に係る経年分析!G55</f>
        <v>6334</v>
      </c>
      <c r="D72" s="184">
        <f>基金残高に係る経年分析!H55</f>
        <v>5419</v>
      </c>
    </row>
    <row r="73" spans="1:16" x14ac:dyDescent="0.15">
      <c r="A73" s="183" t="s">
        <v>78</v>
      </c>
      <c r="B73" s="184">
        <f>基金残高に係る経年分析!F56</f>
        <v>3647</v>
      </c>
      <c r="C73" s="184">
        <f>基金残高に係る経年分析!G56</f>
        <v>3650</v>
      </c>
      <c r="D73" s="184">
        <f>基金残高に係る経年分析!H56</f>
        <v>3451</v>
      </c>
    </row>
    <row r="74" spans="1:16" x14ac:dyDescent="0.15">
      <c r="A74" s="183" t="s">
        <v>79</v>
      </c>
      <c r="B74" s="184">
        <f>基金残高に係る経年分析!F57</f>
        <v>10103</v>
      </c>
      <c r="C74" s="184">
        <f>基金残高に係る経年分析!G57</f>
        <v>8803</v>
      </c>
      <c r="D74" s="184">
        <f>基金残高に係る経年分析!H57</f>
        <v>8132</v>
      </c>
    </row>
  </sheetData>
  <sheetProtection algorithmName="SHA-512" hashValue="SAxsujeYKtQP67yV/vVTYg/cMyHfXtTUXIo1DJ8wMM73R87pR8mnjFi0lo0f+wYzIvI3FcNkWxpL+aRuRNPkVw==" saltValue="o8v4xpDz4cfBZ/oUpYTfW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3"/>
  <sheetViews>
    <sheetView showGridLines="0" workbookViewId="0">
      <selection activeCell="H41" sqref="H41"/>
    </sheetView>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93" t="s">
        <v>210</v>
      </c>
      <c r="DI1" s="794"/>
      <c r="DJ1" s="794"/>
      <c r="DK1" s="794"/>
      <c r="DL1" s="794"/>
      <c r="DM1" s="794"/>
      <c r="DN1" s="795"/>
      <c r="DO1" s="225"/>
      <c r="DP1" s="793" t="s">
        <v>211</v>
      </c>
      <c r="DQ1" s="794"/>
      <c r="DR1" s="794"/>
      <c r="DS1" s="794"/>
      <c r="DT1" s="794"/>
      <c r="DU1" s="794"/>
      <c r="DV1" s="794"/>
      <c r="DW1" s="794"/>
      <c r="DX1" s="794"/>
      <c r="DY1" s="794"/>
      <c r="DZ1" s="794"/>
      <c r="EA1" s="794"/>
      <c r="EB1" s="794"/>
      <c r="EC1" s="795"/>
      <c r="ED1" s="223"/>
      <c r="EE1" s="223"/>
      <c r="EF1" s="223"/>
      <c r="EG1" s="223"/>
      <c r="EH1" s="223"/>
      <c r="EI1" s="223"/>
      <c r="EJ1" s="223"/>
      <c r="EK1" s="223"/>
      <c r="EL1" s="223"/>
      <c r="EM1" s="223"/>
    </row>
    <row r="2" spans="2:143" ht="22.5" customHeight="1" x14ac:dyDescent="0.15">
      <c r="B2" s="226" t="s">
        <v>212</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735" t="s">
        <v>213</v>
      </c>
      <c r="C3" s="736"/>
      <c r="D3" s="736"/>
      <c r="E3" s="736"/>
      <c r="F3" s="736"/>
      <c r="G3" s="736"/>
      <c r="H3" s="736"/>
      <c r="I3" s="736"/>
      <c r="J3" s="736"/>
      <c r="K3" s="736"/>
      <c r="L3" s="736"/>
      <c r="M3" s="736"/>
      <c r="N3" s="736"/>
      <c r="O3" s="736"/>
      <c r="P3" s="736"/>
      <c r="Q3" s="736"/>
      <c r="R3" s="736"/>
      <c r="S3" s="736"/>
      <c r="T3" s="736"/>
      <c r="U3" s="736"/>
      <c r="V3" s="736"/>
      <c r="W3" s="736"/>
      <c r="X3" s="736"/>
      <c r="Y3" s="736"/>
      <c r="Z3" s="736"/>
      <c r="AA3" s="736"/>
      <c r="AB3" s="736"/>
      <c r="AC3" s="736"/>
      <c r="AD3" s="736"/>
      <c r="AE3" s="736"/>
      <c r="AF3" s="736"/>
      <c r="AG3" s="736"/>
      <c r="AH3" s="736"/>
      <c r="AI3" s="736"/>
      <c r="AJ3" s="736"/>
      <c r="AK3" s="736"/>
      <c r="AL3" s="736"/>
      <c r="AM3" s="736"/>
      <c r="AN3" s="736"/>
      <c r="AO3" s="736"/>
      <c r="AP3" s="735" t="s">
        <v>214</v>
      </c>
      <c r="AQ3" s="736"/>
      <c r="AR3" s="736"/>
      <c r="AS3" s="736"/>
      <c r="AT3" s="736"/>
      <c r="AU3" s="736"/>
      <c r="AV3" s="736"/>
      <c r="AW3" s="736"/>
      <c r="AX3" s="736"/>
      <c r="AY3" s="736"/>
      <c r="AZ3" s="736"/>
      <c r="BA3" s="736"/>
      <c r="BB3" s="736"/>
      <c r="BC3" s="736"/>
      <c r="BD3" s="736"/>
      <c r="BE3" s="736"/>
      <c r="BF3" s="736"/>
      <c r="BG3" s="736"/>
      <c r="BH3" s="736"/>
      <c r="BI3" s="736"/>
      <c r="BJ3" s="736"/>
      <c r="BK3" s="736"/>
      <c r="BL3" s="736"/>
      <c r="BM3" s="736"/>
      <c r="BN3" s="736"/>
      <c r="BO3" s="736"/>
      <c r="BP3" s="736"/>
      <c r="BQ3" s="736"/>
      <c r="BR3" s="736"/>
      <c r="BS3" s="736"/>
      <c r="BT3" s="736"/>
      <c r="BU3" s="736"/>
      <c r="BV3" s="736"/>
      <c r="BW3" s="736"/>
      <c r="BX3" s="736"/>
      <c r="BY3" s="736"/>
      <c r="BZ3" s="736"/>
      <c r="CA3" s="736"/>
      <c r="CB3" s="737"/>
      <c r="CD3" s="778" t="s">
        <v>215</v>
      </c>
      <c r="CE3" s="779"/>
      <c r="CF3" s="779"/>
      <c r="CG3" s="779"/>
      <c r="CH3" s="779"/>
      <c r="CI3" s="779"/>
      <c r="CJ3" s="779"/>
      <c r="CK3" s="779"/>
      <c r="CL3" s="779"/>
      <c r="CM3" s="779"/>
      <c r="CN3" s="779"/>
      <c r="CO3" s="779"/>
      <c r="CP3" s="779"/>
      <c r="CQ3" s="779"/>
      <c r="CR3" s="779"/>
      <c r="CS3" s="779"/>
      <c r="CT3" s="779"/>
      <c r="CU3" s="779"/>
      <c r="CV3" s="779"/>
      <c r="CW3" s="779"/>
      <c r="CX3" s="779"/>
      <c r="CY3" s="779"/>
      <c r="CZ3" s="779"/>
      <c r="DA3" s="779"/>
      <c r="DB3" s="779"/>
      <c r="DC3" s="779"/>
      <c r="DD3" s="779"/>
      <c r="DE3" s="779"/>
      <c r="DF3" s="779"/>
      <c r="DG3" s="779"/>
      <c r="DH3" s="779"/>
      <c r="DI3" s="779"/>
      <c r="DJ3" s="779"/>
      <c r="DK3" s="779"/>
      <c r="DL3" s="779"/>
      <c r="DM3" s="779"/>
      <c r="DN3" s="779"/>
      <c r="DO3" s="779"/>
      <c r="DP3" s="779"/>
      <c r="DQ3" s="779"/>
      <c r="DR3" s="779"/>
      <c r="DS3" s="779"/>
      <c r="DT3" s="779"/>
      <c r="DU3" s="779"/>
      <c r="DV3" s="779"/>
      <c r="DW3" s="779"/>
      <c r="DX3" s="779"/>
      <c r="DY3" s="779"/>
      <c r="DZ3" s="779"/>
      <c r="EA3" s="779"/>
      <c r="EB3" s="779"/>
      <c r="EC3" s="780"/>
    </row>
    <row r="4" spans="2:143" ht="11.25" customHeight="1" x14ac:dyDescent="0.15">
      <c r="B4" s="735" t="s">
        <v>1</v>
      </c>
      <c r="C4" s="736"/>
      <c r="D4" s="736"/>
      <c r="E4" s="736"/>
      <c r="F4" s="736"/>
      <c r="G4" s="736"/>
      <c r="H4" s="736"/>
      <c r="I4" s="736"/>
      <c r="J4" s="736"/>
      <c r="K4" s="736"/>
      <c r="L4" s="736"/>
      <c r="M4" s="736"/>
      <c r="N4" s="736"/>
      <c r="O4" s="736"/>
      <c r="P4" s="736"/>
      <c r="Q4" s="737"/>
      <c r="R4" s="735" t="s">
        <v>216</v>
      </c>
      <c r="S4" s="736"/>
      <c r="T4" s="736"/>
      <c r="U4" s="736"/>
      <c r="V4" s="736"/>
      <c r="W4" s="736"/>
      <c r="X4" s="736"/>
      <c r="Y4" s="737"/>
      <c r="Z4" s="735" t="s">
        <v>217</v>
      </c>
      <c r="AA4" s="736"/>
      <c r="AB4" s="736"/>
      <c r="AC4" s="737"/>
      <c r="AD4" s="735" t="s">
        <v>218</v>
      </c>
      <c r="AE4" s="736"/>
      <c r="AF4" s="736"/>
      <c r="AG4" s="736"/>
      <c r="AH4" s="736"/>
      <c r="AI4" s="736"/>
      <c r="AJ4" s="736"/>
      <c r="AK4" s="737"/>
      <c r="AL4" s="735" t="s">
        <v>217</v>
      </c>
      <c r="AM4" s="736"/>
      <c r="AN4" s="736"/>
      <c r="AO4" s="737"/>
      <c r="AP4" s="796" t="s">
        <v>219</v>
      </c>
      <c r="AQ4" s="796"/>
      <c r="AR4" s="796"/>
      <c r="AS4" s="796"/>
      <c r="AT4" s="796"/>
      <c r="AU4" s="796"/>
      <c r="AV4" s="796"/>
      <c r="AW4" s="796"/>
      <c r="AX4" s="796"/>
      <c r="AY4" s="796"/>
      <c r="AZ4" s="796"/>
      <c r="BA4" s="796"/>
      <c r="BB4" s="796"/>
      <c r="BC4" s="796"/>
      <c r="BD4" s="796"/>
      <c r="BE4" s="796"/>
      <c r="BF4" s="796"/>
      <c r="BG4" s="796" t="s">
        <v>220</v>
      </c>
      <c r="BH4" s="796"/>
      <c r="BI4" s="796"/>
      <c r="BJ4" s="796"/>
      <c r="BK4" s="796"/>
      <c r="BL4" s="796"/>
      <c r="BM4" s="796"/>
      <c r="BN4" s="796"/>
      <c r="BO4" s="796" t="s">
        <v>217</v>
      </c>
      <c r="BP4" s="796"/>
      <c r="BQ4" s="796"/>
      <c r="BR4" s="796"/>
      <c r="BS4" s="796" t="s">
        <v>221</v>
      </c>
      <c r="BT4" s="796"/>
      <c r="BU4" s="796"/>
      <c r="BV4" s="796"/>
      <c r="BW4" s="796"/>
      <c r="BX4" s="796"/>
      <c r="BY4" s="796"/>
      <c r="BZ4" s="796"/>
      <c r="CA4" s="796"/>
      <c r="CB4" s="796"/>
      <c r="CD4" s="778" t="s">
        <v>222</v>
      </c>
      <c r="CE4" s="779"/>
      <c r="CF4" s="779"/>
      <c r="CG4" s="779"/>
      <c r="CH4" s="779"/>
      <c r="CI4" s="779"/>
      <c r="CJ4" s="779"/>
      <c r="CK4" s="779"/>
      <c r="CL4" s="779"/>
      <c r="CM4" s="779"/>
      <c r="CN4" s="779"/>
      <c r="CO4" s="779"/>
      <c r="CP4" s="779"/>
      <c r="CQ4" s="779"/>
      <c r="CR4" s="779"/>
      <c r="CS4" s="779"/>
      <c r="CT4" s="779"/>
      <c r="CU4" s="779"/>
      <c r="CV4" s="779"/>
      <c r="CW4" s="779"/>
      <c r="CX4" s="779"/>
      <c r="CY4" s="779"/>
      <c r="CZ4" s="779"/>
      <c r="DA4" s="779"/>
      <c r="DB4" s="779"/>
      <c r="DC4" s="779"/>
      <c r="DD4" s="779"/>
      <c r="DE4" s="779"/>
      <c r="DF4" s="779"/>
      <c r="DG4" s="779"/>
      <c r="DH4" s="779"/>
      <c r="DI4" s="779"/>
      <c r="DJ4" s="779"/>
      <c r="DK4" s="779"/>
      <c r="DL4" s="779"/>
      <c r="DM4" s="779"/>
      <c r="DN4" s="779"/>
      <c r="DO4" s="779"/>
      <c r="DP4" s="779"/>
      <c r="DQ4" s="779"/>
      <c r="DR4" s="779"/>
      <c r="DS4" s="779"/>
      <c r="DT4" s="779"/>
      <c r="DU4" s="779"/>
      <c r="DV4" s="779"/>
      <c r="DW4" s="779"/>
      <c r="DX4" s="779"/>
      <c r="DY4" s="779"/>
      <c r="DZ4" s="779"/>
      <c r="EA4" s="779"/>
      <c r="EB4" s="779"/>
      <c r="EC4" s="780"/>
    </row>
    <row r="5" spans="2:143" s="229" customFormat="1" ht="11.25" customHeight="1" x14ac:dyDescent="0.15">
      <c r="B5" s="760" t="s">
        <v>223</v>
      </c>
      <c r="C5" s="761"/>
      <c r="D5" s="761"/>
      <c r="E5" s="761"/>
      <c r="F5" s="761"/>
      <c r="G5" s="761"/>
      <c r="H5" s="761"/>
      <c r="I5" s="761"/>
      <c r="J5" s="761"/>
      <c r="K5" s="761"/>
      <c r="L5" s="761"/>
      <c r="M5" s="761"/>
      <c r="N5" s="761"/>
      <c r="O5" s="761"/>
      <c r="P5" s="761"/>
      <c r="Q5" s="762"/>
      <c r="R5" s="726">
        <v>48816343</v>
      </c>
      <c r="S5" s="727"/>
      <c r="T5" s="727"/>
      <c r="U5" s="727"/>
      <c r="V5" s="727"/>
      <c r="W5" s="727"/>
      <c r="X5" s="727"/>
      <c r="Y5" s="773"/>
      <c r="Z5" s="791">
        <v>32.700000000000003</v>
      </c>
      <c r="AA5" s="791"/>
      <c r="AB5" s="791"/>
      <c r="AC5" s="791"/>
      <c r="AD5" s="792">
        <v>48816343</v>
      </c>
      <c r="AE5" s="792"/>
      <c r="AF5" s="792"/>
      <c r="AG5" s="792"/>
      <c r="AH5" s="792"/>
      <c r="AI5" s="792"/>
      <c r="AJ5" s="792"/>
      <c r="AK5" s="792"/>
      <c r="AL5" s="774">
        <v>75.5</v>
      </c>
      <c r="AM5" s="743"/>
      <c r="AN5" s="743"/>
      <c r="AO5" s="775"/>
      <c r="AP5" s="760" t="s">
        <v>224</v>
      </c>
      <c r="AQ5" s="761"/>
      <c r="AR5" s="761"/>
      <c r="AS5" s="761"/>
      <c r="AT5" s="761"/>
      <c r="AU5" s="761"/>
      <c r="AV5" s="761"/>
      <c r="AW5" s="761"/>
      <c r="AX5" s="761"/>
      <c r="AY5" s="761"/>
      <c r="AZ5" s="761"/>
      <c r="BA5" s="761"/>
      <c r="BB5" s="761"/>
      <c r="BC5" s="761"/>
      <c r="BD5" s="761"/>
      <c r="BE5" s="761"/>
      <c r="BF5" s="762"/>
      <c r="BG5" s="661">
        <v>47769237</v>
      </c>
      <c r="BH5" s="664"/>
      <c r="BI5" s="664"/>
      <c r="BJ5" s="664"/>
      <c r="BK5" s="664"/>
      <c r="BL5" s="664"/>
      <c r="BM5" s="664"/>
      <c r="BN5" s="665"/>
      <c r="BO5" s="723">
        <v>97.9</v>
      </c>
      <c r="BP5" s="723"/>
      <c r="BQ5" s="723"/>
      <c r="BR5" s="723"/>
      <c r="BS5" s="724" t="s">
        <v>128</v>
      </c>
      <c r="BT5" s="724"/>
      <c r="BU5" s="724"/>
      <c r="BV5" s="724"/>
      <c r="BW5" s="724"/>
      <c r="BX5" s="724"/>
      <c r="BY5" s="724"/>
      <c r="BZ5" s="724"/>
      <c r="CA5" s="724"/>
      <c r="CB5" s="765"/>
      <c r="CD5" s="778" t="s">
        <v>219</v>
      </c>
      <c r="CE5" s="779"/>
      <c r="CF5" s="779"/>
      <c r="CG5" s="779"/>
      <c r="CH5" s="779"/>
      <c r="CI5" s="779"/>
      <c r="CJ5" s="779"/>
      <c r="CK5" s="779"/>
      <c r="CL5" s="779"/>
      <c r="CM5" s="779"/>
      <c r="CN5" s="779"/>
      <c r="CO5" s="779"/>
      <c r="CP5" s="779"/>
      <c r="CQ5" s="780"/>
      <c r="CR5" s="778" t="s">
        <v>225</v>
      </c>
      <c r="CS5" s="779"/>
      <c r="CT5" s="779"/>
      <c r="CU5" s="779"/>
      <c r="CV5" s="779"/>
      <c r="CW5" s="779"/>
      <c r="CX5" s="779"/>
      <c r="CY5" s="780"/>
      <c r="CZ5" s="778" t="s">
        <v>217</v>
      </c>
      <c r="DA5" s="779"/>
      <c r="DB5" s="779"/>
      <c r="DC5" s="780"/>
      <c r="DD5" s="778" t="s">
        <v>226</v>
      </c>
      <c r="DE5" s="779"/>
      <c r="DF5" s="779"/>
      <c r="DG5" s="779"/>
      <c r="DH5" s="779"/>
      <c r="DI5" s="779"/>
      <c r="DJ5" s="779"/>
      <c r="DK5" s="779"/>
      <c r="DL5" s="779"/>
      <c r="DM5" s="779"/>
      <c r="DN5" s="779"/>
      <c r="DO5" s="779"/>
      <c r="DP5" s="780"/>
      <c r="DQ5" s="778" t="s">
        <v>227</v>
      </c>
      <c r="DR5" s="779"/>
      <c r="DS5" s="779"/>
      <c r="DT5" s="779"/>
      <c r="DU5" s="779"/>
      <c r="DV5" s="779"/>
      <c r="DW5" s="779"/>
      <c r="DX5" s="779"/>
      <c r="DY5" s="779"/>
      <c r="DZ5" s="779"/>
      <c r="EA5" s="779"/>
      <c r="EB5" s="779"/>
      <c r="EC5" s="780"/>
    </row>
    <row r="6" spans="2:143" ht="11.25" customHeight="1" x14ac:dyDescent="0.15">
      <c r="B6" s="658" t="s">
        <v>228</v>
      </c>
      <c r="C6" s="659"/>
      <c r="D6" s="659"/>
      <c r="E6" s="659"/>
      <c r="F6" s="659"/>
      <c r="G6" s="659"/>
      <c r="H6" s="659"/>
      <c r="I6" s="659"/>
      <c r="J6" s="659"/>
      <c r="K6" s="659"/>
      <c r="L6" s="659"/>
      <c r="M6" s="659"/>
      <c r="N6" s="659"/>
      <c r="O6" s="659"/>
      <c r="P6" s="659"/>
      <c r="Q6" s="660"/>
      <c r="R6" s="661">
        <v>752419</v>
      </c>
      <c r="S6" s="664"/>
      <c r="T6" s="664"/>
      <c r="U6" s="664"/>
      <c r="V6" s="664"/>
      <c r="W6" s="664"/>
      <c r="X6" s="664"/>
      <c r="Y6" s="665"/>
      <c r="Z6" s="723">
        <v>0.5</v>
      </c>
      <c r="AA6" s="723"/>
      <c r="AB6" s="723"/>
      <c r="AC6" s="723"/>
      <c r="AD6" s="724">
        <v>752419</v>
      </c>
      <c r="AE6" s="724"/>
      <c r="AF6" s="724"/>
      <c r="AG6" s="724"/>
      <c r="AH6" s="724"/>
      <c r="AI6" s="724"/>
      <c r="AJ6" s="724"/>
      <c r="AK6" s="724"/>
      <c r="AL6" s="666">
        <v>1.2</v>
      </c>
      <c r="AM6" s="667"/>
      <c r="AN6" s="667"/>
      <c r="AO6" s="725"/>
      <c r="AP6" s="658" t="s">
        <v>229</v>
      </c>
      <c r="AQ6" s="659"/>
      <c r="AR6" s="659"/>
      <c r="AS6" s="659"/>
      <c r="AT6" s="659"/>
      <c r="AU6" s="659"/>
      <c r="AV6" s="659"/>
      <c r="AW6" s="659"/>
      <c r="AX6" s="659"/>
      <c r="AY6" s="659"/>
      <c r="AZ6" s="659"/>
      <c r="BA6" s="659"/>
      <c r="BB6" s="659"/>
      <c r="BC6" s="659"/>
      <c r="BD6" s="659"/>
      <c r="BE6" s="659"/>
      <c r="BF6" s="660"/>
      <c r="BG6" s="661">
        <v>47769237</v>
      </c>
      <c r="BH6" s="664"/>
      <c r="BI6" s="664"/>
      <c r="BJ6" s="664"/>
      <c r="BK6" s="664"/>
      <c r="BL6" s="664"/>
      <c r="BM6" s="664"/>
      <c r="BN6" s="665"/>
      <c r="BO6" s="723">
        <v>97.9</v>
      </c>
      <c r="BP6" s="723"/>
      <c r="BQ6" s="723"/>
      <c r="BR6" s="723"/>
      <c r="BS6" s="724" t="s">
        <v>128</v>
      </c>
      <c r="BT6" s="724"/>
      <c r="BU6" s="724"/>
      <c r="BV6" s="724"/>
      <c r="BW6" s="724"/>
      <c r="BX6" s="724"/>
      <c r="BY6" s="724"/>
      <c r="BZ6" s="724"/>
      <c r="CA6" s="724"/>
      <c r="CB6" s="765"/>
      <c r="CD6" s="732" t="s">
        <v>230</v>
      </c>
      <c r="CE6" s="733"/>
      <c r="CF6" s="733"/>
      <c r="CG6" s="733"/>
      <c r="CH6" s="733"/>
      <c r="CI6" s="733"/>
      <c r="CJ6" s="733"/>
      <c r="CK6" s="733"/>
      <c r="CL6" s="733"/>
      <c r="CM6" s="733"/>
      <c r="CN6" s="733"/>
      <c r="CO6" s="733"/>
      <c r="CP6" s="733"/>
      <c r="CQ6" s="734"/>
      <c r="CR6" s="661">
        <v>764694</v>
      </c>
      <c r="CS6" s="664"/>
      <c r="CT6" s="664"/>
      <c r="CU6" s="664"/>
      <c r="CV6" s="664"/>
      <c r="CW6" s="664"/>
      <c r="CX6" s="664"/>
      <c r="CY6" s="665"/>
      <c r="CZ6" s="774">
        <v>0.5</v>
      </c>
      <c r="DA6" s="743"/>
      <c r="DB6" s="743"/>
      <c r="DC6" s="777"/>
      <c r="DD6" s="669">
        <v>5254</v>
      </c>
      <c r="DE6" s="664"/>
      <c r="DF6" s="664"/>
      <c r="DG6" s="664"/>
      <c r="DH6" s="664"/>
      <c r="DI6" s="664"/>
      <c r="DJ6" s="664"/>
      <c r="DK6" s="664"/>
      <c r="DL6" s="664"/>
      <c r="DM6" s="664"/>
      <c r="DN6" s="664"/>
      <c r="DO6" s="664"/>
      <c r="DP6" s="665"/>
      <c r="DQ6" s="669">
        <v>764653</v>
      </c>
      <c r="DR6" s="664"/>
      <c r="DS6" s="664"/>
      <c r="DT6" s="664"/>
      <c r="DU6" s="664"/>
      <c r="DV6" s="664"/>
      <c r="DW6" s="664"/>
      <c r="DX6" s="664"/>
      <c r="DY6" s="664"/>
      <c r="DZ6" s="664"/>
      <c r="EA6" s="664"/>
      <c r="EB6" s="664"/>
      <c r="EC6" s="704"/>
    </row>
    <row r="7" spans="2:143" ht="11.25" customHeight="1" x14ac:dyDescent="0.15">
      <c r="B7" s="658" t="s">
        <v>231</v>
      </c>
      <c r="C7" s="659"/>
      <c r="D7" s="659"/>
      <c r="E7" s="659"/>
      <c r="F7" s="659"/>
      <c r="G7" s="659"/>
      <c r="H7" s="659"/>
      <c r="I7" s="659"/>
      <c r="J7" s="659"/>
      <c r="K7" s="659"/>
      <c r="L7" s="659"/>
      <c r="M7" s="659"/>
      <c r="N7" s="659"/>
      <c r="O7" s="659"/>
      <c r="P7" s="659"/>
      <c r="Q7" s="660"/>
      <c r="R7" s="661">
        <v>32827</v>
      </c>
      <c r="S7" s="664"/>
      <c r="T7" s="664"/>
      <c r="U7" s="664"/>
      <c r="V7" s="664"/>
      <c r="W7" s="664"/>
      <c r="X7" s="664"/>
      <c r="Y7" s="665"/>
      <c r="Z7" s="723">
        <v>0</v>
      </c>
      <c r="AA7" s="723"/>
      <c r="AB7" s="723"/>
      <c r="AC7" s="723"/>
      <c r="AD7" s="724">
        <v>32827</v>
      </c>
      <c r="AE7" s="724"/>
      <c r="AF7" s="724"/>
      <c r="AG7" s="724"/>
      <c r="AH7" s="724"/>
      <c r="AI7" s="724"/>
      <c r="AJ7" s="724"/>
      <c r="AK7" s="724"/>
      <c r="AL7" s="666">
        <v>0.1</v>
      </c>
      <c r="AM7" s="667"/>
      <c r="AN7" s="667"/>
      <c r="AO7" s="725"/>
      <c r="AP7" s="658" t="s">
        <v>232</v>
      </c>
      <c r="AQ7" s="659"/>
      <c r="AR7" s="659"/>
      <c r="AS7" s="659"/>
      <c r="AT7" s="659"/>
      <c r="AU7" s="659"/>
      <c r="AV7" s="659"/>
      <c r="AW7" s="659"/>
      <c r="AX7" s="659"/>
      <c r="AY7" s="659"/>
      <c r="AZ7" s="659"/>
      <c r="BA7" s="659"/>
      <c r="BB7" s="659"/>
      <c r="BC7" s="659"/>
      <c r="BD7" s="659"/>
      <c r="BE7" s="659"/>
      <c r="BF7" s="660"/>
      <c r="BG7" s="661">
        <v>21429880</v>
      </c>
      <c r="BH7" s="664"/>
      <c r="BI7" s="664"/>
      <c r="BJ7" s="664"/>
      <c r="BK7" s="664"/>
      <c r="BL7" s="664"/>
      <c r="BM7" s="664"/>
      <c r="BN7" s="665"/>
      <c r="BO7" s="723">
        <v>43.9</v>
      </c>
      <c r="BP7" s="723"/>
      <c r="BQ7" s="723"/>
      <c r="BR7" s="723"/>
      <c r="BS7" s="724" t="s">
        <v>137</v>
      </c>
      <c r="BT7" s="724"/>
      <c r="BU7" s="724"/>
      <c r="BV7" s="724"/>
      <c r="BW7" s="724"/>
      <c r="BX7" s="724"/>
      <c r="BY7" s="724"/>
      <c r="BZ7" s="724"/>
      <c r="CA7" s="724"/>
      <c r="CB7" s="765"/>
      <c r="CD7" s="705" t="s">
        <v>233</v>
      </c>
      <c r="CE7" s="702"/>
      <c r="CF7" s="702"/>
      <c r="CG7" s="702"/>
      <c r="CH7" s="702"/>
      <c r="CI7" s="702"/>
      <c r="CJ7" s="702"/>
      <c r="CK7" s="702"/>
      <c r="CL7" s="702"/>
      <c r="CM7" s="702"/>
      <c r="CN7" s="702"/>
      <c r="CO7" s="702"/>
      <c r="CP7" s="702"/>
      <c r="CQ7" s="703"/>
      <c r="CR7" s="661">
        <v>11479383</v>
      </c>
      <c r="CS7" s="664"/>
      <c r="CT7" s="664"/>
      <c r="CU7" s="664"/>
      <c r="CV7" s="664"/>
      <c r="CW7" s="664"/>
      <c r="CX7" s="664"/>
      <c r="CY7" s="665"/>
      <c r="CZ7" s="723">
        <v>8</v>
      </c>
      <c r="DA7" s="723"/>
      <c r="DB7" s="723"/>
      <c r="DC7" s="723"/>
      <c r="DD7" s="669">
        <v>802049</v>
      </c>
      <c r="DE7" s="664"/>
      <c r="DF7" s="664"/>
      <c r="DG7" s="664"/>
      <c r="DH7" s="664"/>
      <c r="DI7" s="664"/>
      <c r="DJ7" s="664"/>
      <c r="DK7" s="664"/>
      <c r="DL7" s="664"/>
      <c r="DM7" s="664"/>
      <c r="DN7" s="664"/>
      <c r="DO7" s="664"/>
      <c r="DP7" s="665"/>
      <c r="DQ7" s="669">
        <v>9751385</v>
      </c>
      <c r="DR7" s="664"/>
      <c r="DS7" s="664"/>
      <c r="DT7" s="664"/>
      <c r="DU7" s="664"/>
      <c r="DV7" s="664"/>
      <c r="DW7" s="664"/>
      <c r="DX7" s="664"/>
      <c r="DY7" s="664"/>
      <c r="DZ7" s="664"/>
      <c r="EA7" s="664"/>
      <c r="EB7" s="664"/>
      <c r="EC7" s="704"/>
    </row>
    <row r="8" spans="2:143" ht="11.25" customHeight="1" x14ac:dyDescent="0.15">
      <c r="B8" s="658" t="s">
        <v>234</v>
      </c>
      <c r="C8" s="659"/>
      <c r="D8" s="659"/>
      <c r="E8" s="659"/>
      <c r="F8" s="659"/>
      <c r="G8" s="659"/>
      <c r="H8" s="659"/>
      <c r="I8" s="659"/>
      <c r="J8" s="659"/>
      <c r="K8" s="659"/>
      <c r="L8" s="659"/>
      <c r="M8" s="659"/>
      <c r="N8" s="659"/>
      <c r="O8" s="659"/>
      <c r="P8" s="659"/>
      <c r="Q8" s="660"/>
      <c r="R8" s="661">
        <v>54437</v>
      </c>
      <c r="S8" s="664"/>
      <c r="T8" s="664"/>
      <c r="U8" s="664"/>
      <c r="V8" s="664"/>
      <c r="W8" s="664"/>
      <c r="X8" s="664"/>
      <c r="Y8" s="665"/>
      <c r="Z8" s="723">
        <v>0</v>
      </c>
      <c r="AA8" s="723"/>
      <c r="AB8" s="723"/>
      <c r="AC8" s="723"/>
      <c r="AD8" s="724">
        <v>54437</v>
      </c>
      <c r="AE8" s="724"/>
      <c r="AF8" s="724"/>
      <c r="AG8" s="724"/>
      <c r="AH8" s="724"/>
      <c r="AI8" s="724"/>
      <c r="AJ8" s="724"/>
      <c r="AK8" s="724"/>
      <c r="AL8" s="666">
        <v>0.1</v>
      </c>
      <c r="AM8" s="667"/>
      <c r="AN8" s="667"/>
      <c r="AO8" s="725"/>
      <c r="AP8" s="658" t="s">
        <v>235</v>
      </c>
      <c r="AQ8" s="659"/>
      <c r="AR8" s="659"/>
      <c r="AS8" s="659"/>
      <c r="AT8" s="659"/>
      <c r="AU8" s="659"/>
      <c r="AV8" s="659"/>
      <c r="AW8" s="659"/>
      <c r="AX8" s="659"/>
      <c r="AY8" s="659"/>
      <c r="AZ8" s="659"/>
      <c r="BA8" s="659"/>
      <c r="BB8" s="659"/>
      <c r="BC8" s="659"/>
      <c r="BD8" s="659"/>
      <c r="BE8" s="659"/>
      <c r="BF8" s="660"/>
      <c r="BG8" s="661">
        <v>493240</v>
      </c>
      <c r="BH8" s="664"/>
      <c r="BI8" s="664"/>
      <c r="BJ8" s="664"/>
      <c r="BK8" s="664"/>
      <c r="BL8" s="664"/>
      <c r="BM8" s="664"/>
      <c r="BN8" s="665"/>
      <c r="BO8" s="723">
        <v>1</v>
      </c>
      <c r="BP8" s="723"/>
      <c r="BQ8" s="723"/>
      <c r="BR8" s="723"/>
      <c r="BS8" s="669" t="s">
        <v>137</v>
      </c>
      <c r="BT8" s="664"/>
      <c r="BU8" s="664"/>
      <c r="BV8" s="664"/>
      <c r="BW8" s="664"/>
      <c r="BX8" s="664"/>
      <c r="BY8" s="664"/>
      <c r="BZ8" s="664"/>
      <c r="CA8" s="664"/>
      <c r="CB8" s="704"/>
      <c r="CD8" s="705" t="s">
        <v>236</v>
      </c>
      <c r="CE8" s="702"/>
      <c r="CF8" s="702"/>
      <c r="CG8" s="702"/>
      <c r="CH8" s="702"/>
      <c r="CI8" s="702"/>
      <c r="CJ8" s="702"/>
      <c r="CK8" s="702"/>
      <c r="CL8" s="702"/>
      <c r="CM8" s="702"/>
      <c r="CN8" s="702"/>
      <c r="CO8" s="702"/>
      <c r="CP8" s="702"/>
      <c r="CQ8" s="703"/>
      <c r="CR8" s="661">
        <v>74265844</v>
      </c>
      <c r="CS8" s="664"/>
      <c r="CT8" s="664"/>
      <c r="CU8" s="664"/>
      <c r="CV8" s="664"/>
      <c r="CW8" s="664"/>
      <c r="CX8" s="664"/>
      <c r="CY8" s="665"/>
      <c r="CZ8" s="723">
        <v>51.9</v>
      </c>
      <c r="DA8" s="723"/>
      <c r="DB8" s="723"/>
      <c r="DC8" s="723"/>
      <c r="DD8" s="669">
        <v>620138</v>
      </c>
      <c r="DE8" s="664"/>
      <c r="DF8" s="664"/>
      <c r="DG8" s="664"/>
      <c r="DH8" s="664"/>
      <c r="DI8" s="664"/>
      <c r="DJ8" s="664"/>
      <c r="DK8" s="664"/>
      <c r="DL8" s="664"/>
      <c r="DM8" s="664"/>
      <c r="DN8" s="664"/>
      <c r="DO8" s="664"/>
      <c r="DP8" s="665"/>
      <c r="DQ8" s="669">
        <v>29628227</v>
      </c>
      <c r="DR8" s="664"/>
      <c r="DS8" s="664"/>
      <c r="DT8" s="664"/>
      <c r="DU8" s="664"/>
      <c r="DV8" s="664"/>
      <c r="DW8" s="664"/>
      <c r="DX8" s="664"/>
      <c r="DY8" s="664"/>
      <c r="DZ8" s="664"/>
      <c r="EA8" s="664"/>
      <c r="EB8" s="664"/>
      <c r="EC8" s="704"/>
    </row>
    <row r="9" spans="2:143" ht="11.25" customHeight="1" x14ac:dyDescent="0.15">
      <c r="B9" s="658" t="s">
        <v>237</v>
      </c>
      <c r="C9" s="659"/>
      <c r="D9" s="659"/>
      <c r="E9" s="659"/>
      <c r="F9" s="659"/>
      <c r="G9" s="659"/>
      <c r="H9" s="659"/>
      <c r="I9" s="659"/>
      <c r="J9" s="659"/>
      <c r="K9" s="659"/>
      <c r="L9" s="659"/>
      <c r="M9" s="659"/>
      <c r="N9" s="659"/>
      <c r="O9" s="659"/>
      <c r="P9" s="659"/>
      <c r="Q9" s="660"/>
      <c r="R9" s="661">
        <v>47023</v>
      </c>
      <c r="S9" s="664"/>
      <c r="T9" s="664"/>
      <c r="U9" s="664"/>
      <c r="V9" s="664"/>
      <c r="W9" s="664"/>
      <c r="X9" s="664"/>
      <c r="Y9" s="665"/>
      <c r="Z9" s="723">
        <v>0</v>
      </c>
      <c r="AA9" s="723"/>
      <c r="AB9" s="723"/>
      <c r="AC9" s="723"/>
      <c r="AD9" s="724">
        <v>47023</v>
      </c>
      <c r="AE9" s="724"/>
      <c r="AF9" s="724"/>
      <c r="AG9" s="724"/>
      <c r="AH9" s="724"/>
      <c r="AI9" s="724"/>
      <c r="AJ9" s="724"/>
      <c r="AK9" s="724"/>
      <c r="AL9" s="666">
        <v>0.1</v>
      </c>
      <c r="AM9" s="667"/>
      <c r="AN9" s="667"/>
      <c r="AO9" s="725"/>
      <c r="AP9" s="658" t="s">
        <v>238</v>
      </c>
      <c r="AQ9" s="659"/>
      <c r="AR9" s="659"/>
      <c r="AS9" s="659"/>
      <c r="AT9" s="659"/>
      <c r="AU9" s="659"/>
      <c r="AV9" s="659"/>
      <c r="AW9" s="659"/>
      <c r="AX9" s="659"/>
      <c r="AY9" s="659"/>
      <c r="AZ9" s="659"/>
      <c r="BA9" s="659"/>
      <c r="BB9" s="659"/>
      <c r="BC9" s="659"/>
      <c r="BD9" s="659"/>
      <c r="BE9" s="659"/>
      <c r="BF9" s="660"/>
      <c r="BG9" s="661">
        <v>15440916</v>
      </c>
      <c r="BH9" s="664"/>
      <c r="BI9" s="664"/>
      <c r="BJ9" s="664"/>
      <c r="BK9" s="664"/>
      <c r="BL9" s="664"/>
      <c r="BM9" s="664"/>
      <c r="BN9" s="665"/>
      <c r="BO9" s="723">
        <v>31.6</v>
      </c>
      <c r="BP9" s="723"/>
      <c r="BQ9" s="723"/>
      <c r="BR9" s="723"/>
      <c r="BS9" s="669" t="s">
        <v>137</v>
      </c>
      <c r="BT9" s="664"/>
      <c r="BU9" s="664"/>
      <c r="BV9" s="664"/>
      <c r="BW9" s="664"/>
      <c r="BX9" s="664"/>
      <c r="BY9" s="664"/>
      <c r="BZ9" s="664"/>
      <c r="CA9" s="664"/>
      <c r="CB9" s="704"/>
      <c r="CD9" s="705" t="s">
        <v>239</v>
      </c>
      <c r="CE9" s="702"/>
      <c r="CF9" s="702"/>
      <c r="CG9" s="702"/>
      <c r="CH9" s="702"/>
      <c r="CI9" s="702"/>
      <c r="CJ9" s="702"/>
      <c r="CK9" s="702"/>
      <c r="CL9" s="702"/>
      <c r="CM9" s="702"/>
      <c r="CN9" s="702"/>
      <c r="CO9" s="702"/>
      <c r="CP9" s="702"/>
      <c r="CQ9" s="703"/>
      <c r="CR9" s="661">
        <v>8087107</v>
      </c>
      <c r="CS9" s="664"/>
      <c r="CT9" s="664"/>
      <c r="CU9" s="664"/>
      <c r="CV9" s="664"/>
      <c r="CW9" s="664"/>
      <c r="CX9" s="664"/>
      <c r="CY9" s="665"/>
      <c r="CZ9" s="723">
        <v>5.7</v>
      </c>
      <c r="DA9" s="723"/>
      <c r="DB9" s="723"/>
      <c r="DC9" s="723"/>
      <c r="DD9" s="669">
        <v>205752</v>
      </c>
      <c r="DE9" s="664"/>
      <c r="DF9" s="664"/>
      <c r="DG9" s="664"/>
      <c r="DH9" s="664"/>
      <c r="DI9" s="664"/>
      <c r="DJ9" s="664"/>
      <c r="DK9" s="664"/>
      <c r="DL9" s="664"/>
      <c r="DM9" s="664"/>
      <c r="DN9" s="664"/>
      <c r="DO9" s="664"/>
      <c r="DP9" s="665"/>
      <c r="DQ9" s="669">
        <v>6803184</v>
      </c>
      <c r="DR9" s="664"/>
      <c r="DS9" s="664"/>
      <c r="DT9" s="664"/>
      <c r="DU9" s="664"/>
      <c r="DV9" s="664"/>
      <c r="DW9" s="664"/>
      <c r="DX9" s="664"/>
      <c r="DY9" s="664"/>
      <c r="DZ9" s="664"/>
      <c r="EA9" s="664"/>
      <c r="EB9" s="664"/>
      <c r="EC9" s="704"/>
    </row>
    <row r="10" spans="2:143" ht="11.25" customHeight="1" x14ac:dyDescent="0.15">
      <c r="B10" s="658" t="s">
        <v>240</v>
      </c>
      <c r="C10" s="659"/>
      <c r="D10" s="659"/>
      <c r="E10" s="659"/>
      <c r="F10" s="659"/>
      <c r="G10" s="659"/>
      <c r="H10" s="659"/>
      <c r="I10" s="659"/>
      <c r="J10" s="659"/>
      <c r="K10" s="659"/>
      <c r="L10" s="659"/>
      <c r="M10" s="659"/>
      <c r="N10" s="659"/>
      <c r="O10" s="659"/>
      <c r="P10" s="659"/>
      <c r="Q10" s="660"/>
      <c r="R10" s="661" t="s">
        <v>128</v>
      </c>
      <c r="S10" s="664"/>
      <c r="T10" s="664"/>
      <c r="U10" s="664"/>
      <c r="V10" s="664"/>
      <c r="W10" s="664"/>
      <c r="X10" s="664"/>
      <c r="Y10" s="665"/>
      <c r="Z10" s="723" t="s">
        <v>128</v>
      </c>
      <c r="AA10" s="723"/>
      <c r="AB10" s="723"/>
      <c r="AC10" s="723"/>
      <c r="AD10" s="724" t="s">
        <v>128</v>
      </c>
      <c r="AE10" s="724"/>
      <c r="AF10" s="724"/>
      <c r="AG10" s="724"/>
      <c r="AH10" s="724"/>
      <c r="AI10" s="724"/>
      <c r="AJ10" s="724"/>
      <c r="AK10" s="724"/>
      <c r="AL10" s="666" t="s">
        <v>128</v>
      </c>
      <c r="AM10" s="667"/>
      <c r="AN10" s="667"/>
      <c r="AO10" s="725"/>
      <c r="AP10" s="658" t="s">
        <v>241</v>
      </c>
      <c r="AQ10" s="659"/>
      <c r="AR10" s="659"/>
      <c r="AS10" s="659"/>
      <c r="AT10" s="659"/>
      <c r="AU10" s="659"/>
      <c r="AV10" s="659"/>
      <c r="AW10" s="659"/>
      <c r="AX10" s="659"/>
      <c r="AY10" s="659"/>
      <c r="AZ10" s="659"/>
      <c r="BA10" s="659"/>
      <c r="BB10" s="659"/>
      <c r="BC10" s="659"/>
      <c r="BD10" s="659"/>
      <c r="BE10" s="659"/>
      <c r="BF10" s="660"/>
      <c r="BG10" s="661">
        <v>1191566</v>
      </c>
      <c r="BH10" s="664"/>
      <c r="BI10" s="664"/>
      <c r="BJ10" s="664"/>
      <c r="BK10" s="664"/>
      <c r="BL10" s="664"/>
      <c r="BM10" s="664"/>
      <c r="BN10" s="665"/>
      <c r="BO10" s="723">
        <v>2.4</v>
      </c>
      <c r="BP10" s="723"/>
      <c r="BQ10" s="723"/>
      <c r="BR10" s="723"/>
      <c r="BS10" s="669" t="s">
        <v>128</v>
      </c>
      <c r="BT10" s="664"/>
      <c r="BU10" s="664"/>
      <c r="BV10" s="664"/>
      <c r="BW10" s="664"/>
      <c r="BX10" s="664"/>
      <c r="BY10" s="664"/>
      <c r="BZ10" s="664"/>
      <c r="CA10" s="664"/>
      <c r="CB10" s="704"/>
      <c r="CD10" s="705" t="s">
        <v>242</v>
      </c>
      <c r="CE10" s="702"/>
      <c r="CF10" s="702"/>
      <c r="CG10" s="702"/>
      <c r="CH10" s="702"/>
      <c r="CI10" s="702"/>
      <c r="CJ10" s="702"/>
      <c r="CK10" s="702"/>
      <c r="CL10" s="702"/>
      <c r="CM10" s="702"/>
      <c r="CN10" s="702"/>
      <c r="CO10" s="702"/>
      <c r="CP10" s="702"/>
      <c r="CQ10" s="703"/>
      <c r="CR10" s="661">
        <v>36020</v>
      </c>
      <c r="CS10" s="664"/>
      <c r="CT10" s="664"/>
      <c r="CU10" s="664"/>
      <c r="CV10" s="664"/>
      <c r="CW10" s="664"/>
      <c r="CX10" s="664"/>
      <c r="CY10" s="665"/>
      <c r="CZ10" s="723">
        <v>0</v>
      </c>
      <c r="DA10" s="723"/>
      <c r="DB10" s="723"/>
      <c r="DC10" s="723"/>
      <c r="DD10" s="669" t="s">
        <v>137</v>
      </c>
      <c r="DE10" s="664"/>
      <c r="DF10" s="664"/>
      <c r="DG10" s="664"/>
      <c r="DH10" s="664"/>
      <c r="DI10" s="664"/>
      <c r="DJ10" s="664"/>
      <c r="DK10" s="664"/>
      <c r="DL10" s="664"/>
      <c r="DM10" s="664"/>
      <c r="DN10" s="664"/>
      <c r="DO10" s="664"/>
      <c r="DP10" s="665"/>
      <c r="DQ10" s="669">
        <v>28274</v>
      </c>
      <c r="DR10" s="664"/>
      <c r="DS10" s="664"/>
      <c r="DT10" s="664"/>
      <c r="DU10" s="664"/>
      <c r="DV10" s="664"/>
      <c r="DW10" s="664"/>
      <c r="DX10" s="664"/>
      <c r="DY10" s="664"/>
      <c r="DZ10" s="664"/>
      <c r="EA10" s="664"/>
      <c r="EB10" s="664"/>
      <c r="EC10" s="704"/>
    </row>
    <row r="11" spans="2:143" ht="11.25" customHeight="1" x14ac:dyDescent="0.15">
      <c r="B11" s="658" t="s">
        <v>243</v>
      </c>
      <c r="C11" s="659"/>
      <c r="D11" s="659"/>
      <c r="E11" s="659"/>
      <c r="F11" s="659"/>
      <c r="G11" s="659"/>
      <c r="H11" s="659"/>
      <c r="I11" s="659"/>
      <c r="J11" s="659"/>
      <c r="K11" s="659"/>
      <c r="L11" s="659"/>
      <c r="M11" s="659"/>
      <c r="N11" s="659"/>
      <c r="O11" s="659"/>
      <c r="P11" s="659"/>
      <c r="Q11" s="660"/>
      <c r="R11" s="661" t="s">
        <v>128</v>
      </c>
      <c r="S11" s="664"/>
      <c r="T11" s="664"/>
      <c r="U11" s="664"/>
      <c r="V11" s="664"/>
      <c r="W11" s="664"/>
      <c r="X11" s="664"/>
      <c r="Y11" s="665"/>
      <c r="Z11" s="723" t="s">
        <v>137</v>
      </c>
      <c r="AA11" s="723"/>
      <c r="AB11" s="723"/>
      <c r="AC11" s="723"/>
      <c r="AD11" s="724" t="s">
        <v>128</v>
      </c>
      <c r="AE11" s="724"/>
      <c r="AF11" s="724"/>
      <c r="AG11" s="724"/>
      <c r="AH11" s="724"/>
      <c r="AI11" s="724"/>
      <c r="AJ11" s="724"/>
      <c r="AK11" s="724"/>
      <c r="AL11" s="666" t="s">
        <v>128</v>
      </c>
      <c r="AM11" s="667"/>
      <c r="AN11" s="667"/>
      <c r="AO11" s="725"/>
      <c r="AP11" s="658" t="s">
        <v>244</v>
      </c>
      <c r="AQ11" s="659"/>
      <c r="AR11" s="659"/>
      <c r="AS11" s="659"/>
      <c r="AT11" s="659"/>
      <c r="AU11" s="659"/>
      <c r="AV11" s="659"/>
      <c r="AW11" s="659"/>
      <c r="AX11" s="659"/>
      <c r="AY11" s="659"/>
      <c r="AZ11" s="659"/>
      <c r="BA11" s="659"/>
      <c r="BB11" s="659"/>
      <c r="BC11" s="659"/>
      <c r="BD11" s="659"/>
      <c r="BE11" s="659"/>
      <c r="BF11" s="660"/>
      <c r="BG11" s="661">
        <v>4304158</v>
      </c>
      <c r="BH11" s="664"/>
      <c r="BI11" s="664"/>
      <c r="BJ11" s="664"/>
      <c r="BK11" s="664"/>
      <c r="BL11" s="664"/>
      <c r="BM11" s="664"/>
      <c r="BN11" s="665"/>
      <c r="BO11" s="723">
        <v>8.8000000000000007</v>
      </c>
      <c r="BP11" s="723"/>
      <c r="BQ11" s="723"/>
      <c r="BR11" s="723"/>
      <c r="BS11" s="669" t="s">
        <v>128</v>
      </c>
      <c r="BT11" s="664"/>
      <c r="BU11" s="664"/>
      <c r="BV11" s="664"/>
      <c r="BW11" s="664"/>
      <c r="BX11" s="664"/>
      <c r="BY11" s="664"/>
      <c r="BZ11" s="664"/>
      <c r="CA11" s="664"/>
      <c r="CB11" s="704"/>
      <c r="CD11" s="705" t="s">
        <v>245</v>
      </c>
      <c r="CE11" s="702"/>
      <c r="CF11" s="702"/>
      <c r="CG11" s="702"/>
      <c r="CH11" s="702"/>
      <c r="CI11" s="702"/>
      <c r="CJ11" s="702"/>
      <c r="CK11" s="702"/>
      <c r="CL11" s="702"/>
      <c r="CM11" s="702"/>
      <c r="CN11" s="702"/>
      <c r="CO11" s="702"/>
      <c r="CP11" s="702"/>
      <c r="CQ11" s="703"/>
      <c r="CR11" s="661">
        <v>228896</v>
      </c>
      <c r="CS11" s="664"/>
      <c r="CT11" s="664"/>
      <c r="CU11" s="664"/>
      <c r="CV11" s="664"/>
      <c r="CW11" s="664"/>
      <c r="CX11" s="664"/>
      <c r="CY11" s="665"/>
      <c r="CZ11" s="723">
        <v>0.2</v>
      </c>
      <c r="DA11" s="723"/>
      <c r="DB11" s="723"/>
      <c r="DC11" s="723"/>
      <c r="DD11" s="669">
        <v>114835</v>
      </c>
      <c r="DE11" s="664"/>
      <c r="DF11" s="664"/>
      <c r="DG11" s="664"/>
      <c r="DH11" s="664"/>
      <c r="DI11" s="664"/>
      <c r="DJ11" s="664"/>
      <c r="DK11" s="664"/>
      <c r="DL11" s="664"/>
      <c r="DM11" s="664"/>
      <c r="DN11" s="664"/>
      <c r="DO11" s="664"/>
      <c r="DP11" s="665"/>
      <c r="DQ11" s="669">
        <v>122963</v>
      </c>
      <c r="DR11" s="664"/>
      <c r="DS11" s="664"/>
      <c r="DT11" s="664"/>
      <c r="DU11" s="664"/>
      <c r="DV11" s="664"/>
      <c r="DW11" s="664"/>
      <c r="DX11" s="664"/>
      <c r="DY11" s="664"/>
      <c r="DZ11" s="664"/>
      <c r="EA11" s="664"/>
      <c r="EB11" s="664"/>
      <c r="EC11" s="704"/>
    </row>
    <row r="12" spans="2:143" ht="11.25" customHeight="1" x14ac:dyDescent="0.15">
      <c r="B12" s="658" t="s">
        <v>246</v>
      </c>
      <c r="C12" s="659"/>
      <c r="D12" s="659"/>
      <c r="E12" s="659"/>
      <c r="F12" s="659"/>
      <c r="G12" s="659"/>
      <c r="H12" s="659"/>
      <c r="I12" s="659"/>
      <c r="J12" s="659"/>
      <c r="K12" s="659"/>
      <c r="L12" s="659"/>
      <c r="M12" s="659"/>
      <c r="N12" s="659"/>
      <c r="O12" s="659"/>
      <c r="P12" s="659"/>
      <c r="Q12" s="660"/>
      <c r="R12" s="661">
        <v>6098101</v>
      </c>
      <c r="S12" s="664"/>
      <c r="T12" s="664"/>
      <c r="U12" s="664"/>
      <c r="V12" s="664"/>
      <c r="W12" s="664"/>
      <c r="X12" s="664"/>
      <c r="Y12" s="665"/>
      <c r="Z12" s="723">
        <v>4.0999999999999996</v>
      </c>
      <c r="AA12" s="723"/>
      <c r="AB12" s="723"/>
      <c r="AC12" s="723"/>
      <c r="AD12" s="724">
        <v>6098101</v>
      </c>
      <c r="AE12" s="724"/>
      <c r="AF12" s="724"/>
      <c r="AG12" s="724"/>
      <c r="AH12" s="724"/>
      <c r="AI12" s="724"/>
      <c r="AJ12" s="724"/>
      <c r="AK12" s="724"/>
      <c r="AL12" s="666">
        <v>9.4</v>
      </c>
      <c r="AM12" s="667"/>
      <c r="AN12" s="667"/>
      <c r="AO12" s="725"/>
      <c r="AP12" s="658" t="s">
        <v>247</v>
      </c>
      <c r="AQ12" s="659"/>
      <c r="AR12" s="659"/>
      <c r="AS12" s="659"/>
      <c r="AT12" s="659"/>
      <c r="AU12" s="659"/>
      <c r="AV12" s="659"/>
      <c r="AW12" s="659"/>
      <c r="AX12" s="659"/>
      <c r="AY12" s="659"/>
      <c r="AZ12" s="659"/>
      <c r="BA12" s="659"/>
      <c r="BB12" s="659"/>
      <c r="BC12" s="659"/>
      <c r="BD12" s="659"/>
      <c r="BE12" s="659"/>
      <c r="BF12" s="660"/>
      <c r="BG12" s="661">
        <v>22241451</v>
      </c>
      <c r="BH12" s="664"/>
      <c r="BI12" s="664"/>
      <c r="BJ12" s="664"/>
      <c r="BK12" s="664"/>
      <c r="BL12" s="664"/>
      <c r="BM12" s="664"/>
      <c r="BN12" s="665"/>
      <c r="BO12" s="723">
        <v>45.6</v>
      </c>
      <c r="BP12" s="723"/>
      <c r="BQ12" s="723"/>
      <c r="BR12" s="723"/>
      <c r="BS12" s="669" t="s">
        <v>137</v>
      </c>
      <c r="BT12" s="664"/>
      <c r="BU12" s="664"/>
      <c r="BV12" s="664"/>
      <c r="BW12" s="664"/>
      <c r="BX12" s="664"/>
      <c r="BY12" s="664"/>
      <c r="BZ12" s="664"/>
      <c r="CA12" s="664"/>
      <c r="CB12" s="704"/>
      <c r="CD12" s="705" t="s">
        <v>248</v>
      </c>
      <c r="CE12" s="702"/>
      <c r="CF12" s="702"/>
      <c r="CG12" s="702"/>
      <c r="CH12" s="702"/>
      <c r="CI12" s="702"/>
      <c r="CJ12" s="702"/>
      <c r="CK12" s="702"/>
      <c r="CL12" s="702"/>
      <c r="CM12" s="702"/>
      <c r="CN12" s="702"/>
      <c r="CO12" s="702"/>
      <c r="CP12" s="702"/>
      <c r="CQ12" s="703"/>
      <c r="CR12" s="661">
        <v>1336627</v>
      </c>
      <c r="CS12" s="664"/>
      <c r="CT12" s="664"/>
      <c r="CU12" s="664"/>
      <c r="CV12" s="664"/>
      <c r="CW12" s="664"/>
      <c r="CX12" s="664"/>
      <c r="CY12" s="665"/>
      <c r="CZ12" s="723">
        <v>0.9</v>
      </c>
      <c r="DA12" s="723"/>
      <c r="DB12" s="723"/>
      <c r="DC12" s="723"/>
      <c r="DD12" s="669">
        <v>306806</v>
      </c>
      <c r="DE12" s="664"/>
      <c r="DF12" s="664"/>
      <c r="DG12" s="664"/>
      <c r="DH12" s="664"/>
      <c r="DI12" s="664"/>
      <c r="DJ12" s="664"/>
      <c r="DK12" s="664"/>
      <c r="DL12" s="664"/>
      <c r="DM12" s="664"/>
      <c r="DN12" s="664"/>
      <c r="DO12" s="664"/>
      <c r="DP12" s="665"/>
      <c r="DQ12" s="669">
        <v>608777</v>
      </c>
      <c r="DR12" s="664"/>
      <c r="DS12" s="664"/>
      <c r="DT12" s="664"/>
      <c r="DU12" s="664"/>
      <c r="DV12" s="664"/>
      <c r="DW12" s="664"/>
      <c r="DX12" s="664"/>
      <c r="DY12" s="664"/>
      <c r="DZ12" s="664"/>
      <c r="EA12" s="664"/>
      <c r="EB12" s="664"/>
      <c r="EC12" s="704"/>
    </row>
    <row r="13" spans="2:143" ht="11.25" customHeight="1" x14ac:dyDescent="0.15">
      <c r="B13" s="658" t="s">
        <v>249</v>
      </c>
      <c r="C13" s="659"/>
      <c r="D13" s="659"/>
      <c r="E13" s="659"/>
      <c r="F13" s="659"/>
      <c r="G13" s="659"/>
      <c r="H13" s="659"/>
      <c r="I13" s="659"/>
      <c r="J13" s="659"/>
      <c r="K13" s="659"/>
      <c r="L13" s="659"/>
      <c r="M13" s="659"/>
      <c r="N13" s="659"/>
      <c r="O13" s="659"/>
      <c r="P13" s="659"/>
      <c r="Q13" s="660"/>
      <c r="R13" s="661" t="s">
        <v>128</v>
      </c>
      <c r="S13" s="664"/>
      <c r="T13" s="664"/>
      <c r="U13" s="664"/>
      <c r="V13" s="664"/>
      <c r="W13" s="664"/>
      <c r="X13" s="664"/>
      <c r="Y13" s="665"/>
      <c r="Z13" s="723" t="s">
        <v>128</v>
      </c>
      <c r="AA13" s="723"/>
      <c r="AB13" s="723"/>
      <c r="AC13" s="723"/>
      <c r="AD13" s="724" t="s">
        <v>128</v>
      </c>
      <c r="AE13" s="724"/>
      <c r="AF13" s="724"/>
      <c r="AG13" s="724"/>
      <c r="AH13" s="724"/>
      <c r="AI13" s="724"/>
      <c r="AJ13" s="724"/>
      <c r="AK13" s="724"/>
      <c r="AL13" s="666" t="s">
        <v>128</v>
      </c>
      <c r="AM13" s="667"/>
      <c r="AN13" s="667"/>
      <c r="AO13" s="725"/>
      <c r="AP13" s="658" t="s">
        <v>250</v>
      </c>
      <c r="AQ13" s="659"/>
      <c r="AR13" s="659"/>
      <c r="AS13" s="659"/>
      <c r="AT13" s="659"/>
      <c r="AU13" s="659"/>
      <c r="AV13" s="659"/>
      <c r="AW13" s="659"/>
      <c r="AX13" s="659"/>
      <c r="AY13" s="659"/>
      <c r="AZ13" s="659"/>
      <c r="BA13" s="659"/>
      <c r="BB13" s="659"/>
      <c r="BC13" s="659"/>
      <c r="BD13" s="659"/>
      <c r="BE13" s="659"/>
      <c r="BF13" s="660"/>
      <c r="BG13" s="661">
        <v>21813556</v>
      </c>
      <c r="BH13" s="664"/>
      <c r="BI13" s="664"/>
      <c r="BJ13" s="664"/>
      <c r="BK13" s="664"/>
      <c r="BL13" s="664"/>
      <c r="BM13" s="664"/>
      <c r="BN13" s="665"/>
      <c r="BO13" s="723">
        <v>44.7</v>
      </c>
      <c r="BP13" s="723"/>
      <c r="BQ13" s="723"/>
      <c r="BR13" s="723"/>
      <c r="BS13" s="669" t="s">
        <v>128</v>
      </c>
      <c r="BT13" s="664"/>
      <c r="BU13" s="664"/>
      <c r="BV13" s="664"/>
      <c r="BW13" s="664"/>
      <c r="BX13" s="664"/>
      <c r="BY13" s="664"/>
      <c r="BZ13" s="664"/>
      <c r="CA13" s="664"/>
      <c r="CB13" s="704"/>
      <c r="CD13" s="705" t="s">
        <v>251</v>
      </c>
      <c r="CE13" s="702"/>
      <c r="CF13" s="702"/>
      <c r="CG13" s="702"/>
      <c r="CH13" s="702"/>
      <c r="CI13" s="702"/>
      <c r="CJ13" s="702"/>
      <c r="CK13" s="702"/>
      <c r="CL13" s="702"/>
      <c r="CM13" s="702"/>
      <c r="CN13" s="702"/>
      <c r="CO13" s="702"/>
      <c r="CP13" s="702"/>
      <c r="CQ13" s="703"/>
      <c r="CR13" s="661">
        <v>14666931</v>
      </c>
      <c r="CS13" s="664"/>
      <c r="CT13" s="664"/>
      <c r="CU13" s="664"/>
      <c r="CV13" s="664"/>
      <c r="CW13" s="664"/>
      <c r="CX13" s="664"/>
      <c r="CY13" s="665"/>
      <c r="CZ13" s="723">
        <v>10.3</v>
      </c>
      <c r="DA13" s="723"/>
      <c r="DB13" s="723"/>
      <c r="DC13" s="723"/>
      <c r="DD13" s="669">
        <v>7765701</v>
      </c>
      <c r="DE13" s="664"/>
      <c r="DF13" s="664"/>
      <c r="DG13" s="664"/>
      <c r="DH13" s="664"/>
      <c r="DI13" s="664"/>
      <c r="DJ13" s="664"/>
      <c r="DK13" s="664"/>
      <c r="DL13" s="664"/>
      <c r="DM13" s="664"/>
      <c r="DN13" s="664"/>
      <c r="DO13" s="664"/>
      <c r="DP13" s="665"/>
      <c r="DQ13" s="669">
        <v>4989869</v>
      </c>
      <c r="DR13" s="664"/>
      <c r="DS13" s="664"/>
      <c r="DT13" s="664"/>
      <c r="DU13" s="664"/>
      <c r="DV13" s="664"/>
      <c r="DW13" s="664"/>
      <c r="DX13" s="664"/>
      <c r="DY13" s="664"/>
      <c r="DZ13" s="664"/>
      <c r="EA13" s="664"/>
      <c r="EB13" s="664"/>
      <c r="EC13" s="704"/>
    </row>
    <row r="14" spans="2:143" ht="11.25" customHeight="1" x14ac:dyDescent="0.15">
      <c r="B14" s="658" t="s">
        <v>252</v>
      </c>
      <c r="C14" s="659"/>
      <c r="D14" s="659"/>
      <c r="E14" s="659"/>
      <c r="F14" s="659"/>
      <c r="G14" s="659"/>
      <c r="H14" s="659"/>
      <c r="I14" s="659"/>
      <c r="J14" s="659"/>
      <c r="K14" s="659"/>
      <c r="L14" s="659"/>
      <c r="M14" s="659"/>
      <c r="N14" s="659"/>
      <c r="O14" s="659"/>
      <c r="P14" s="659"/>
      <c r="Q14" s="660"/>
      <c r="R14" s="661" t="s">
        <v>128</v>
      </c>
      <c r="S14" s="664"/>
      <c r="T14" s="664"/>
      <c r="U14" s="664"/>
      <c r="V14" s="664"/>
      <c r="W14" s="664"/>
      <c r="X14" s="664"/>
      <c r="Y14" s="665"/>
      <c r="Z14" s="723" t="s">
        <v>128</v>
      </c>
      <c r="AA14" s="723"/>
      <c r="AB14" s="723"/>
      <c r="AC14" s="723"/>
      <c r="AD14" s="724" t="s">
        <v>128</v>
      </c>
      <c r="AE14" s="724"/>
      <c r="AF14" s="724"/>
      <c r="AG14" s="724"/>
      <c r="AH14" s="724"/>
      <c r="AI14" s="724"/>
      <c r="AJ14" s="724"/>
      <c r="AK14" s="724"/>
      <c r="AL14" s="666" t="s">
        <v>128</v>
      </c>
      <c r="AM14" s="667"/>
      <c r="AN14" s="667"/>
      <c r="AO14" s="725"/>
      <c r="AP14" s="658" t="s">
        <v>253</v>
      </c>
      <c r="AQ14" s="659"/>
      <c r="AR14" s="659"/>
      <c r="AS14" s="659"/>
      <c r="AT14" s="659"/>
      <c r="AU14" s="659"/>
      <c r="AV14" s="659"/>
      <c r="AW14" s="659"/>
      <c r="AX14" s="659"/>
      <c r="AY14" s="659"/>
      <c r="AZ14" s="659"/>
      <c r="BA14" s="659"/>
      <c r="BB14" s="659"/>
      <c r="BC14" s="659"/>
      <c r="BD14" s="659"/>
      <c r="BE14" s="659"/>
      <c r="BF14" s="660"/>
      <c r="BG14" s="661">
        <v>738124</v>
      </c>
      <c r="BH14" s="664"/>
      <c r="BI14" s="664"/>
      <c r="BJ14" s="664"/>
      <c r="BK14" s="664"/>
      <c r="BL14" s="664"/>
      <c r="BM14" s="664"/>
      <c r="BN14" s="665"/>
      <c r="BO14" s="723">
        <v>1.5</v>
      </c>
      <c r="BP14" s="723"/>
      <c r="BQ14" s="723"/>
      <c r="BR14" s="723"/>
      <c r="BS14" s="669" t="s">
        <v>128</v>
      </c>
      <c r="BT14" s="664"/>
      <c r="BU14" s="664"/>
      <c r="BV14" s="664"/>
      <c r="BW14" s="664"/>
      <c r="BX14" s="664"/>
      <c r="BY14" s="664"/>
      <c r="BZ14" s="664"/>
      <c r="CA14" s="664"/>
      <c r="CB14" s="704"/>
      <c r="CD14" s="705" t="s">
        <v>254</v>
      </c>
      <c r="CE14" s="702"/>
      <c r="CF14" s="702"/>
      <c r="CG14" s="702"/>
      <c r="CH14" s="702"/>
      <c r="CI14" s="702"/>
      <c r="CJ14" s="702"/>
      <c r="CK14" s="702"/>
      <c r="CL14" s="702"/>
      <c r="CM14" s="702"/>
      <c r="CN14" s="702"/>
      <c r="CO14" s="702"/>
      <c r="CP14" s="702"/>
      <c r="CQ14" s="703"/>
      <c r="CR14" s="661">
        <v>2820544</v>
      </c>
      <c r="CS14" s="664"/>
      <c r="CT14" s="664"/>
      <c r="CU14" s="664"/>
      <c r="CV14" s="664"/>
      <c r="CW14" s="664"/>
      <c r="CX14" s="664"/>
      <c r="CY14" s="665"/>
      <c r="CZ14" s="723">
        <v>2</v>
      </c>
      <c r="DA14" s="723"/>
      <c r="DB14" s="723"/>
      <c r="DC14" s="723"/>
      <c r="DD14" s="669">
        <v>337118</v>
      </c>
      <c r="DE14" s="664"/>
      <c r="DF14" s="664"/>
      <c r="DG14" s="664"/>
      <c r="DH14" s="664"/>
      <c r="DI14" s="664"/>
      <c r="DJ14" s="664"/>
      <c r="DK14" s="664"/>
      <c r="DL14" s="664"/>
      <c r="DM14" s="664"/>
      <c r="DN14" s="664"/>
      <c r="DO14" s="664"/>
      <c r="DP14" s="665"/>
      <c r="DQ14" s="669">
        <v>2409458</v>
      </c>
      <c r="DR14" s="664"/>
      <c r="DS14" s="664"/>
      <c r="DT14" s="664"/>
      <c r="DU14" s="664"/>
      <c r="DV14" s="664"/>
      <c r="DW14" s="664"/>
      <c r="DX14" s="664"/>
      <c r="DY14" s="664"/>
      <c r="DZ14" s="664"/>
      <c r="EA14" s="664"/>
      <c r="EB14" s="664"/>
      <c r="EC14" s="704"/>
    </row>
    <row r="15" spans="2:143" ht="11.25" customHeight="1" x14ac:dyDescent="0.15">
      <c r="B15" s="658" t="s">
        <v>255</v>
      </c>
      <c r="C15" s="659"/>
      <c r="D15" s="659"/>
      <c r="E15" s="659"/>
      <c r="F15" s="659"/>
      <c r="G15" s="659"/>
      <c r="H15" s="659"/>
      <c r="I15" s="659"/>
      <c r="J15" s="659"/>
      <c r="K15" s="659"/>
      <c r="L15" s="659"/>
      <c r="M15" s="659"/>
      <c r="N15" s="659"/>
      <c r="O15" s="659"/>
      <c r="P15" s="659"/>
      <c r="Q15" s="660"/>
      <c r="R15" s="661">
        <v>138391</v>
      </c>
      <c r="S15" s="664"/>
      <c r="T15" s="664"/>
      <c r="U15" s="664"/>
      <c r="V15" s="664"/>
      <c r="W15" s="664"/>
      <c r="X15" s="664"/>
      <c r="Y15" s="665"/>
      <c r="Z15" s="723">
        <v>0.1</v>
      </c>
      <c r="AA15" s="723"/>
      <c r="AB15" s="723"/>
      <c r="AC15" s="723"/>
      <c r="AD15" s="724">
        <v>138391</v>
      </c>
      <c r="AE15" s="724"/>
      <c r="AF15" s="724"/>
      <c r="AG15" s="724"/>
      <c r="AH15" s="724"/>
      <c r="AI15" s="724"/>
      <c r="AJ15" s="724"/>
      <c r="AK15" s="724"/>
      <c r="AL15" s="666">
        <v>0.2</v>
      </c>
      <c r="AM15" s="667"/>
      <c r="AN15" s="667"/>
      <c r="AO15" s="725"/>
      <c r="AP15" s="658" t="s">
        <v>256</v>
      </c>
      <c r="AQ15" s="659"/>
      <c r="AR15" s="659"/>
      <c r="AS15" s="659"/>
      <c r="AT15" s="659"/>
      <c r="AU15" s="659"/>
      <c r="AV15" s="659"/>
      <c r="AW15" s="659"/>
      <c r="AX15" s="659"/>
      <c r="AY15" s="659"/>
      <c r="AZ15" s="659"/>
      <c r="BA15" s="659"/>
      <c r="BB15" s="659"/>
      <c r="BC15" s="659"/>
      <c r="BD15" s="659"/>
      <c r="BE15" s="659"/>
      <c r="BF15" s="660"/>
      <c r="BG15" s="661">
        <v>3359782</v>
      </c>
      <c r="BH15" s="664"/>
      <c r="BI15" s="664"/>
      <c r="BJ15" s="664"/>
      <c r="BK15" s="664"/>
      <c r="BL15" s="664"/>
      <c r="BM15" s="664"/>
      <c r="BN15" s="665"/>
      <c r="BO15" s="723">
        <v>6.9</v>
      </c>
      <c r="BP15" s="723"/>
      <c r="BQ15" s="723"/>
      <c r="BR15" s="723"/>
      <c r="BS15" s="669" t="s">
        <v>128</v>
      </c>
      <c r="BT15" s="664"/>
      <c r="BU15" s="664"/>
      <c r="BV15" s="664"/>
      <c r="BW15" s="664"/>
      <c r="BX15" s="664"/>
      <c r="BY15" s="664"/>
      <c r="BZ15" s="664"/>
      <c r="CA15" s="664"/>
      <c r="CB15" s="704"/>
      <c r="CD15" s="705" t="s">
        <v>257</v>
      </c>
      <c r="CE15" s="702"/>
      <c r="CF15" s="702"/>
      <c r="CG15" s="702"/>
      <c r="CH15" s="702"/>
      <c r="CI15" s="702"/>
      <c r="CJ15" s="702"/>
      <c r="CK15" s="702"/>
      <c r="CL15" s="702"/>
      <c r="CM15" s="702"/>
      <c r="CN15" s="702"/>
      <c r="CO15" s="702"/>
      <c r="CP15" s="702"/>
      <c r="CQ15" s="703"/>
      <c r="CR15" s="661">
        <v>16758540</v>
      </c>
      <c r="CS15" s="664"/>
      <c r="CT15" s="664"/>
      <c r="CU15" s="664"/>
      <c r="CV15" s="664"/>
      <c r="CW15" s="664"/>
      <c r="CX15" s="664"/>
      <c r="CY15" s="665"/>
      <c r="CZ15" s="723">
        <v>11.7</v>
      </c>
      <c r="DA15" s="723"/>
      <c r="DB15" s="723"/>
      <c r="DC15" s="723"/>
      <c r="DD15" s="669">
        <v>7484934</v>
      </c>
      <c r="DE15" s="664"/>
      <c r="DF15" s="664"/>
      <c r="DG15" s="664"/>
      <c r="DH15" s="664"/>
      <c r="DI15" s="664"/>
      <c r="DJ15" s="664"/>
      <c r="DK15" s="664"/>
      <c r="DL15" s="664"/>
      <c r="DM15" s="664"/>
      <c r="DN15" s="664"/>
      <c r="DO15" s="664"/>
      <c r="DP15" s="665"/>
      <c r="DQ15" s="669">
        <v>8867222</v>
      </c>
      <c r="DR15" s="664"/>
      <c r="DS15" s="664"/>
      <c r="DT15" s="664"/>
      <c r="DU15" s="664"/>
      <c r="DV15" s="664"/>
      <c r="DW15" s="664"/>
      <c r="DX15" s="664"/>
      <c r="DY15" s="664"/>
      <c r="DZ15" s="664"/>
      <c r="EA15" s="664"/>
      <c r="EB15" s="664"/>
      <c r="EC15" s="704"/>
    </row>
    <row r="16" spans="2:143" ht="11.25" customHeight="1" x14ac:dyDescent="0.15">
      <c r="B16" s="658" t="s">
        <v>258</v>
      </c>
      <c r="C16" s="659"/>
      <c r="D16" s="659"/>
      <c r="E16" s="659"/>
      <c r="F16" s="659"/>
      <c r="G16" s="659"/>
      <c r="H16" s="659"/>
      <c r="I16" s="659"/>
      <c r="J16" s="659"/>
      <c r="K16" s="659"/>
      <c r="L16" s="659"/>
      <c r="M16" s="659"/>
      <c r="N16" s="659"/>
      <c r="O16" s="659"/>
      <c r="P16" s="659"/>
      <c r="Q16" s="660"/>
      <c r="R16" s="661" t="s">
        <v>128</v>
      </c>
      <c r="S16" s="664"/>
      <c r="T16" s="664"/>
      <c r="U16" s="664"/>
      <c r="V16" s="664"/>
      <c r="W16" s="664"/>
      <c r="X16" s="664"/>
      <c r="Y16" s="665"/>
      <c r="Z16" s="723" t="s">
        <v>128</v>
      </c>
      <c r="AA16" s="723"/>
      <c r="AB16" s="723"/>
      <c r="AC16" s="723"/>
      <c r="AD16" s="724" t="s">
        <v>137</v>
      </c>
      <c r="AE16" s="724"/>
      <c r="AF16" s="724"/>
      <c r="AG16" s="724"/>
      <c r="AH16" s="724"/>
      <c r="AI16" s="724"/>
      <c r="AJ16" s="724"/>
      <c r="AK16" s="724"/>
      <c r="AL16" s="666" t="s">
        <v>128</v>
      </c>
      <c r="AM16" s="667"/>
      <c r="AN16" s="667"/>
      <c r="AO16" s="725"/>
      <c r="AP16" s="658" t="s">
        <v>259</v>
      </c>
      <c r="AQ16" s="659"/>
      <c r="AR16" s="659"/>
      <c r="AS16" s="659"/>
      <c r="AT16" s="659"/>
      <c r="AU16" s="659"/>
      <c r="AV16" s="659"/>
      <c r="AW16" s="659"/>
      <c r="AX16" s="659"/>
      <c r="AY16" s="659"/>
      <c r="AZ16" s="659"/>
      <c r="BA16" s="659"/>
      <c r="BB16" s="659"/>
      <c r="BC16" s="659"/>
      <c r="BD16" s="659"/>
      <c r="BE16" s="659"/>
      <c r="BF16" s="660"/>
      <c r="BG16" s="661" t="s">
        <v>128</v>
      </c>
      <c r="BH16" s="664"/>
      <c r="BI16" s="664"/>
      <c r="BJ16" s="664"/>
      <c r="BK16" s="664"/>
      <c r="BL16" s="664"/>
      <c r="BM16" s="664"/>
      <c r="BN16" s="665"/>
      <c r="BO16" s="723" t="s">
        <v>128</v>
      </c>
      <c r="BP16" s="723"/>
      <c r="BQ16" s="723"/>
      <c r="BR16" s="723"/>
      <c r="BS16" s="669" t="s">
        <v>128</v>
      </c>
      <c r="BT16" s="664"/>
      <c r="BU16" s="664"/>
      <c r="BV16" s="664"/>
      <c r="BW16" s="664"/>
      <c r="BX16" s="664"/>
      <c r="BY16" s="664"/>
      <c r="BZ16" s="664"/>
      <c r="CA16" s="664"/>
      <c r="CB16" s="704"/>
      <c r="CD16" s="705" t="s">
        <v>260</v>
      </c>
      <c r="CE16" s="702"/>
      <c r="CF16" s="702"/>
      <c r="CG16" s="702"/>
      <c r="CH16" s="702"/>
      <c r="CI16" s="702"/>
      <c r="CJ16" s="702"/>
      <c r="CK16" s="702"/>
      <c r="CL16" s="702"/>
      <c r="CM16" s="702"/>
      <c r="CN16" s="702"/>
      <c r="CO16" s="702"/>
      <c r="CP16" s="702"/>
      <c r="CQ16" s="703"/>
      <c r="CR16" s="661" t="s">
        <v>128</v>
      </c>
      <c r="CS16" s="664"/>
      <c r="CT16" s="664"/>
      <c r="CU16" s="664"/>
      <c r="CV16" s="664"/>
      <c r="CW16" s="664"/>
      <c r="CX16" s="664"/>
      <c r="CY16" s="665"/>
      <c r="CZ16" s="723" t="s">
        <v>128</v>
      </c>
      <c r="DA16" s="723"/>
      <c r="DB16" s="723"/>
      <c r="DC16" s="723"/>
      <c r="DD16" s="669" t="s">
        <v>128</v>
      </c>
      <c r="DE16" s="664"/>
      <c r="DF16" s="664"/>
      <c r="DG16" s="664"/>
      <c r="DH16" s="664"/>
      <c r="DI16" s="664"/>
      <c r="DJ16" s="664"/>
      <c r="DK16" s="664"/>
      <c r="DL16" s="664"/>
      <c r="DM16" s="664"/>
      <c r="DN16" s="664"/>
      <c r="DO16" s="664"/>
      <c r="DP16" s="665"/>
      <c r="DQ16" s="669" t="s">
        <v>128</v>
      </c>
      <c r="DR16" s="664"/>
      <c r="DS16" s="664"/>
      <c r="DT16" s="664"/>
      <c r="DU16" s="664"/>
      <c r="DV16" s="664"/>
      <c r="DW16" s="664"/>
      <c r="DX16" s="664"/>
      <c r="DY16" s="664"/>
      <c r="DZ16" s="664"/>
      <c r="EA16" s="664"/>
      <c r="EB16" s="664"/>
      <c r="EC16" s="704"/>
    </row>
    <row r="17" spans="2:133" ht="11.25" customHeight="1" x14ac:dyDescent="0.15">
      <c r="B17" s="658" t="s">
        <v>261</v>
      </c>
      <c r="C17" s="659"/>
      <c r="D17" s="659"/>
      <c r="E17" s="659"/>
      <c r="F17" s="659"/>
      <c r="G17" s="659"/>
      <c r="H17" s="659"/>
      <c r="I17" s="659"/>
      <c r="J17" s="659"/>
      <c r="K17" s="659"/>
      <c r="L17" s="659"/>
      <c r="M17" s="659"/>
      <c r="N17" s="659"/>
      <c r="O17" s="659"/>
      <c r="P17" s="659"/>
      <c r="Q17" s="660"/>
      <c r="R17" s="661">
        <v>95119</v>
      </c>
      <c r="S17" s="664"/>
      <c r="T17" s="664"/>
      <c r="U17" s="664"/>
      <c r="V17" s="664"/>
      <c r="W17" s="664"/>
      <c r="X17" s="664"/>
      <c r="Y17" s="665"/>
      <c r="Z17" s="723">
        <v>0.1</v>
      </c>
      <c r="AA17" s="723"/>
      <c r="AB17" s="723"/>
      <c r="AC17" s="723"/>
      <c r="AD17" s="724">
        <v>95119</v>
      </c>
      <c r="AE17" s="724"/>
      <c r="AF17" s="724"/>
      <c r="AG17" s="724"/>
      <c r="AH17" s="724"/>
      <c r="AI17" s="724"/>
      <c r="AJ17" s="724"/>
      <c r="AK17" s="724"/>
      <c r="AL17" s="666">
        <v>0.1</v>
      </c>
      <c r="AM17" s="667"/>
      <c r="AN17" s="667"/>
      <c r="AO17" s="725"/>
      <c r="AP17" s="658" t="s">
        <v>262</v>
      </c>
      <c r="AQ17" s="659"/>
      <c r="AR17" s="659"/>
      <c r="AS17" s="659"/>
      <c r="AT17" s="659"/>
      <c r="AU17" s="659"/>
      <c r="AV17" s="659"/>
      <c r="AW17" s="659"/>
      <c r="AX17" s="659"/>
      <c r="AY17" s="659"/>
      <c r="AZ17" s="659"/>
      <c r="BA17" s="659"/>
      <c r="BB17" s="659"/>
      <c r="BC17" s="659"/>
      <c r="BD17" s="659"/>
      <c r="BE17" s="659"/>
      <c r="BF17" s="660"/>
      <c r="BG17" s="661" t="s">
        <v>128</v>
      </c>
      <c r="BH17" s="664"/>
      <c r="BI17" s="664"/>
      <c r="BJ17" s="664"/>
      <c r="BK17" s="664"/>
      <c r="BL17" s="664"/>
      <c r="BM17" s="664"/>
      <c r="BN17" s="665"/>
      <c r="BO17" s="723" t="s">
        <v>128</v>
      </c>
      <c r="BP17" s="723"/>
      <c r="BQ17" s="723"/>
      <c r="BR17" s="723"/>
      <c r="BS17" s="669" t="s">
        <v>128</v>
      </c>
      <c r="BT17" s="664"/>
      <c r="BU17" s="664"/>
      <c r="BV17" s="664"/>
      <c r="BW17" s="664"/>
      <c r="BX17" s="664"/>
      <c r="BY17" s="664"/>
      <c r="BZ17" s="664"/>
      <c r="CA17" s="664"/>
      <c r="CB17" s="704"/>
      <c r="CD17" s="705" t="s">
        <v>263</v>
      </c>
      <c r="CE17" s="702"/>
      <c r="CF17" s="702"/>
      <c r="CG17" s="702"/>
      <c r="CH17" s="702"/>
      <c r="CI17" s="702"/>
      <c r="CJ17" s="702"/>
      <c r="CK17" s="702"/>
      <c r="CL17" s="702"/>
      <c r="CM17" s="702"/>
      <c r="CN17" s="702"/>
      <c r="CO17" s="702"/>
      <c r="CP17" s="702"/>
      <c r="CQ17" s="703"/>
      <c r="CR17" s="661">
        <v>12636388</v>
      </c>
      <c r="CS17" s="664"/>
      <c r="CT17" s="664"/>
      <c r="CU17" s="664"/>
      <c r="CV17" s="664"/>
      <c r="CW17" s="664"/>
      <c r="CX17" s="664"/>
      <c r="CY17" s="665"/>
      <c r="CZ17" s="723">
        <v>8.8000000000000007</v>
      </c>
      <c r="DA17" s="723"/>
      <c r="DB17" s="723"/>
      <c r="DC17" s="723"/>
      <c r="DD17" s="669" t="s">
        <v>128</v>
      </c>
      <c r="DE17" s="664"/>
      <c r="DF17" s="664"/>
      <c r="DG17" s="664"/>
      <c r="DH17" s="664"/>
      <c r="DI17" s="664"/>
      <c r="DJ17" s="664"/>
      <c r="DK17" s="664"/>
      <c r="DL17" s="664"/>
      <c r="DM17" s="664"/>
      <c r="DN17" s="664"/>
      <c r="DO17" s="664"/>
      <c r="DP17" s="665"/>
      <c r="DQ17" s="669">
        <v>11085243</v>
      </c>
      <c r="DR17" s="664"/>
      <c r="DS17" s="664"/>
      <c r="DT17" s="664"/>
      <c r="DU17" s="664"/>
      <c r="DV17" s="664"/>
      <c r="DW17" s="664"/>
      <c r="DX17" s="664"/>
      <c r="DY17" s="664"/>
      <c r="DZ17" s="664"/>
      <c r="EA17" s="664"/>
      <c r="EB17" s="664"/>
      <c r="EC17" s="704"/>
    </row>
    <row r="18" spans="2:133" ht="11.25" customHeight="1" x14ac:dyDescent="0.15">
      <c r="B18" s="658" t="s">
        <v>264</v>
      </c>
      <c r="C18" s="659"/>
      <c r="D18" s="659"/>
      <c r="E18" s="659"/>
      <c r="F18" s="659"/>
      <c r="G18" s="659"/>
      <c r="H18" s="659"/>
      <c r="I18" s="659"/>
      <c r="J18" s="659"/>
      <c r="K18" s="659"/>
      <c r="L18" s="659"/>
      <c r="M18" s="659"/>
      <c r="N18" s="659"/>
      <c r="O18" s="659"/>
      <c r="P18" s="659"/>
      <c r="Q18" s="660"/>
      <c r="R18" s="661">
        <v>8359681</v>
      </c>
      <c r="S18" s="664"/>
      <c r="T18" s="664"/>
      <c r="U18" s="664"/>
      <c r="V18" s="664"/>
      <c r="W18" s="664"/>
      <c r="X18" s="664"/>
      <c r="Y18" s="665"/>
      <c r="Z18" s="723">
        <v>5.6</v>
      </c>
      <c r="AA18" s="723"/>
      <c r="AB18" s="723"/>
      <c r="AC18" s="723"/>
      <c r="AD18" s="724">
        <v>7615128</v>
      </c>
      <c r="AE18" s="724"/>
      <c r="AF18" s="724"/>
      <c r="AG18" s="724"/>
      <c r="AH18" s="724"/>
      <c r="AI18" s="724"/>
      <c r="AJ18" s="724"/>
      <c r="AK18" s="724"/>
      <c r="AL18" s="666">
        <v>11.8</v>
      </c>
      <c r="AM18" s="667"/>
      <c r="AN18" s="667"/>
      <c r="AO18" s="725"/>
      <c r="AP18" s="658" t="s">
        <v>265</v>
      </c>
      <c r="AQ18" s="659"/>
      <c r="AR18" s="659"/>
      <c r="AS18" s="659"/>
      <c r="AT18" s="659"/>
      <c r="AU18" s="659"/>
      <c r="AV18" s="659"/>
      <c r="AW18" s="659"/>
      <c r="AX18" s="659"/>
      <c r="AY18" s="659"/>
      <c r="AZ18" s="659"/>
      <c r="BA18" s="659"/>
      <c r="BB18" s="659"/>
      <c r="BC18" s="659"/>
      <c r="BD18" s="659"/>
      <c r="BE18" s="659"/>
      <c r="BF18" s="660"/>
      <c r="BG18" s="661" t="s">
        <v>128</v>
      </c>
      <c r="BH18" s="664"/>
      <c r="BI18" s="664"/>
      <c r="BJ18" s="664"/>
      <c r="BK18" s="664"/>
      <c r="BL18" s="664"/>
      <c r="BM18" s="664"/>
      <c r="BN18" s="665"/>
      <c r="BO18" s="723" t="s">
        <v>128</v>
      </c>
      <c r="BP18" s="723"/>
      <c r="BQ18" s="723"/>
      <c r="BR18" s="723"/>
      <c r="BS18" s="669" t="s">
        <v>128</v>
      </c>
      <c r="BT18" s="664"/>
      <c r="BU18" s="664"/>
      <c r="BV18" s="664"/>
      <c r="BW18" s="664"/>
      <c r="BX18" s="664"/>
      <c r="BY18" s="664"/>
      <c r="BZ18" s="664"/>
      <c r="CA18" s="664"/>
      <c r="CB18" s="704"/>
      <c r="CD18" s="705" t="s">
        <v>266</v>
      </c>
      <c r="CE18" s="702"/>
      <c r="CF18" s="702"/>
      <c r="CG18" s="702"/>
      <c r="CH18" s="702"/>
      <c r="CI18" s="702"/>
      <c r="CJ18" s="702"/>
      <c r="CK18" s="702"/>
      <c r="CL18" s="702"/>
      <c r="CM18" s="702"/>
      <c r="CN18" s="702"/>
      <c r="CO18" s="702"/>
      <c r="CP18" s="702"/>
      <c r="CQ18" s="703"/>
      <c r="CR18" s="661" t="s">
        <v>128</v>
      </c>
      <c r="CS18" s="664"/>
      <c r="CT18" s="664"/>
      <c r="CU18" s="664"/>
      <c r="CV18" s="664"/>
      <c r="CW18" s="664"/>
      <c r="CX18" s="664"/>
      <c r="CY18" s="665"/>
      <c r="CZ18" s="723" t="s">
        <v>137</v>
      </c>
      <c r="DA18" s="723"/>
      <c r="DB18" s="723"/>
      <c r="DC18" s="723"/>
      <c r="DD18" s="669" t="s">
        <v>128</v>
      </c>
      <c r="DE18" s="664"/>
      <c r="DF18" s="664"/>
      <c r="DG18" s="664"/>
      <c r="DH18" s="664"/>
      <c r="DI18" s="664"/>
      <c r="DJ18" s="664"/>
      <c r="DK18" s="664"/>
      <c r="DL18" s="664"/>
      <c r="DM18" s="664"/>
      <c r="DN18" s="664"/>
      <c r="DO18" s="664"/>
      <c r="DP18" s="665"/>
      <c r="DQ18" s="669" t="s">
        <v>128</v>
      </c>
      <c r="DR18" s="664"/>
      <c r="DS18" s="664"/>
      <c r="DT18" s="664"/>
      <c r="DU18" s="664"/>
      <c r="DV18" s="664"/>
      <c r="DW18" s="664"/>
      <c r="DX18" s="664"/>
      <c r="DY18" s="664"/>
      <c r="DZ18" s="664"/>
      <c r="EA18" s="664"/>
      <c r="EB18" s="664"/>
      <c r="EC18" s="704"/>
    </row>
    <row r="19" spans="2:133" ht="11.25" customHeight="1" x14ac:dyDescent="0.15">
      <c r="B19" s="658" t="s">
        <v>267</v>
      </c>
      <c r="C19" s="659"/>
      <c r="D19" s="659"/>
      <c r="E19" s="659"/>
      <c r="F19" s="659"/>
      <c r="G19" s="659"/>
      <c r="H19" s="659"/>
      <c r="I19" s="659"/>
      <c r="J19" s="659"/>
      <c r="K19" s="659"/>
      <c r="L19" s="659"/>
      <c r="M19" s="659"/>
      <c r="N19" s="659"/>
      <c r="O19" s="659"/>
      <c r="P19" s="659"/>
      <c r="Q19" s="660"/>
      <c r="R19" s="661">
        <v>7615128</v>
      </c>
      <c r="S19" s="664"/>
      <c r="T19" s="664"/>
      <c r="U19" s="664"/>
      <c r="V19" s="664"/>
      <c r="W19" s="664"/>
      <c r="X19" s="664"/>
      <c r="Y19" s="665"/>
      <c r="Z19" s="723">
        <v>5.0999999999999996</v>
      </c>
      <c r="AA19" s="723"/>
      <c r="AB19" s="723"/>
      <c r="AC19" s="723"/>
      <c r="AD19" s="724">
        <v>7615128</v>
      </c>
      <c r="AE19" s="724"/>
      <c r="AF19" s="724"/>
      <c r="AG19" s="724"/>
      <c r="AH19" s="724"/>
      <c r="AI19" s="724"/>
      <c r="AJ19" s="724"/>
      <c r="AK19" s="724"/>
      <c r="AL19" s="666">
        <v>11.8</v>
      </c>
      <c r="AM19" s="667"/>
      <c r="AN19" s="667"/>
      <c r="AO19" s="725"/>
      <c r="AP19" s="658" t="s">
        <v>268</v>
      </c>
      <c r="AQ19" s="659"/>
      <c r="AR19" s="659"/>
      <c r="AS19" s="659"/>
      <c r="AT19" s="659"/>
      <c r="AU19" s="659"/>
      <c r="AV19" s="659"/>
      <c r="AW19" s="659"/>
      <c r="AX19" s="659"/>
      <c r="AY19" s="659"/>
      <c r="AZ19" s="659"/>
      <c r="BA19" s="659"/>
      <c r="BB19" s="659"/>
      <c r="BC19" s="659"/>
      <c r="BD19" s="659"/>
      <c r="BE19" s="659"/>
      <c r="BF19" s="660"/>
      <c r="BG19" s="661">
        <v>1047106</v>
      </c>
      <c r="BH19" s="664"/>
      <c r="BI19" s="664"/>
      <c r="BJ19" s="664"/>
      <c r="BK19" s="664"/>
      <c r="BL19" s="664"/>
      <c r="BM19" s="664"/>
      <c r="BN19" s="665"/>
      <c r="BO19" s="723">
        <v>2.1</v>
      </c>
      <c r="BP19" s="723"/>
      <c r="BQ19" s="723"/>
      <c r="BR19" s="723"/>
      <c r="BS19" s="669" t="s">
        <v>128</v>
      </c>
      <c r="BT19" s="664"/>
      <c r="BU19" s="664"/>
      <c r="BV19" s="664"/>
      <c r="BW19" s="664"/>
      <c r="BX19" s="664"/>
      <c r="BY19" s="664"/>
      <c r="BZ19" s="664"/>
      <c r="CA19" s="664"/>
      <c r="CB19" s="704"/>
      <c r="CD19" s="705" t="s">
        <v>269</v>
      </c>
      <c r="CE19" s="702"/>
      <c r="CF19" s="702"/>
      <c r="CG19" s="702"/>
      <c r="CH19" s="702"/>
      <c r="CI19" s="702"/>
      <c r="CJ19" s="702"/>
      <c r="CK19" s="702"/>
      <c r="CL19" s="702"/>
      <c r="CM19" s="702"/>
      <c r="CN19" s="702"/>
      <c r="CO19" s="702"/>
      <c r="CP19" s="702"/>
      <c r="CQ19" s="703"/>
      <c r="CR19" s="661" t="s">
        <v>137</v>
      </c>
      <c r="CS19" s="664"/>
      <c r="CT19" s="664"/>
      <c r="CU19" s="664"/>
      <c r="CV19" s="664"/>
      <c r="CW19" s="664"/>
      <c r="CX19" s="664"/>
      <c r="CY19" s="665"/>
      <c r="CZ19" s="723" t="s">
        <v>128</v>
      </c>
      <c r="DA19" s="723"/>
      <c r="DB19" s="723"/>
      <c r="DC19" s="723"/>
      <c r="DD19" s="669" t="s">
        <v>128</v>
      </c>
      <c r="DE19" s="664"/>
      <c r="DF19" s="664"/>
      <c r="DG19" s="664"/>
      <c r="DH19" s="664"/>
      <c r="DI19" s="664"/>
      <c r="DJ19" s="664"/>
      <c r="DK19" s="664"/>
      <c r="DL19" s="664"/>
      <c r="DM19" s="664"/>
      <c r="DN19" s="664"/>
      <c r="DO19" s="664"/>
      <c r="DP19" s="665"/>
      <c r="DQ19" s="669" t="s">
        <v>128</v>
      </c>
      <c r="DR19" s="664"/>
      <c r="DS19" s="664"/>
      <c r="DT19" s="664"/>
      <c r="DU19" s="664"/>
      <c r="DV19" s="664"/>
      <c r="DW19" s="664"/>
      <c r="DX19" s="664"/>
      <c r="DY19" s="664"/>
      <c r="DZ19" s="664"/>
      <c r="EA19" s="664"/>
      <c r="EB19" s="664"/>
      <c r="EC19" s="704"/>
    </row>
    <row r="20" spans="2:133" ht="11.25" customHeight="1" x14ac:dyDescent="0.15">
      <c r="B20" s="658" t="s">
        <v>270</v>
      </c>
      <c r="C20" s="659"/>
      <c r="D20" s="659"/>
      <c r="E20" s="659"/>
      <c r="F20" s="659"/>
      <c r="G20" s="659"/>
      <c r="H20" s="659"/>
      <c r="I20" s="659"/>
      <c r="J20" s="659"/>
      <c r="K20" s="659"/>
      <c r="L20" s="659"/>
      <c r="M20" s="659"/>
      <c r="N20" s="659"/>
      <c r="O20" s="659"/>
      <c r="P20" s="659"/>
      <c r="Q20" s="660"/>
      <c r="R20" s="661">
        <v>744270</v>
      </c>
      <c r="S20" s="664"/>
      <c r="T20" s="664"/>
      <c r="U20" s="664"/>
      <c r="V20" s="664"/>
      <c r="W20" s="664"/>
      <c r="X20" s="664"/>
      <c r="Y20" s="665"/>
      <c r="Z20" s="723">
        <v>0.5</v>
      </c>
      <c r="AA20" s="723"/>
      <c r="AB20" s="723"/>
      <c r="AC20" s="723"/>
      <c r="AD20" s="724" t="s">
        <v>128</v>
      </c>
      <c r="AE20" s="724"/>
      <c r="AF20" s="724"/>
      <c r="AG20" s="724"/>
      <c r="AH20" s="724"/>
      <c r="AI20" s="724"/>
      <c r="AJ20" s="724"/>
      <c r="AK20" s="724"/>
      <c r="AL20" s="666" t="s">
        <v>137</v>
      </c>
      <c r="AM20" s="667"/>
      <c r="AN20" s="667"/>
      <c r="AO20" s="725"/>
      <c r="AP20" s="658" t="s">
        <v>271</v>
      </c>
      <c r="AQ20" s="659"/>
      <c r="AR20" s="659"/>
      <c r="AS20" s="659"/>
      <c r="AT20" s="659"/>
      <c r="AU20" s="659"/>
      <c r="AV20" s="659"/>
      <c r="AW20" s="659"/>
      <c r="AX20" s="659"/>
      <c r="AY20" s="659"/>
      <c r="AZ20" s="659"/>
      <c r="BA20" s="659"/>
      <c r="BB20" s="659"/>
      <c r="BC20" s="659"/>
      <c r="BD20" s="659"/>
      <c r="BE20" s="659"/>
      <c r="BF20" s="660"/>
      <c r="BG20" s="661">
        <v>1047106</v>
      </c>
      <c r="BH20" s="664"/>
      <c r="BI20" s="664"/>
      <c r="BJ20" s="664"/>
      <c r="BK20" s="664"/>
      <c r="BL20" s="664"/>
      <c r="BM20" s="664"/>
      <c r="BN20" s="665"/>
      <c r="BO20" s="723">
        <v>2.1</v>
      </c>
      <c r="BP20" s="723"/>
      <c r="BQ20" s="723"/>
      <c r="BR20" s="723"/>
      <c r="BS20" s="669" t="s">
        <v>137</v>
      </c>
      <c r="BT20" s="664"/>
      <c r="BU20" s="664"/>
      <c r="BV20" s="664"/>
      <c r="BW20" s="664"/>
      <c r="BX20" s="664"/>
      <c r="BY20" s="664"/>
      <c r="BZ20" s="664"/>
      <c r="CA20" s="664"/>
      <c r="CB20" s="704"/>
      <c r="CD20" s="705" t="s">
        <v>272</v>
      </c>
      <c r="CE20" s="702"/>
      <c r="CF20" s="702"/>
      <c r="CG20" s="702"/>
      <c r="CH20" s="702"/>
      <c r="CI20" s="702"/>
      <c r="CJ20" s="702"/>
      <c r="CK20" s="702"/>
      <c r="CL20" s="702"/>
      <c r="CM20" s="702"/>
      <c r="CN20" s="702"/>
      <c r="CO20" s="702"/>
      <c r="CP20" s="702"/>
      <c r="CQ20" s="703"/>
      <c r="CR20" s="661">
        <v>143080974</v>
      </c>
      <c r="CS20" s="664"/>
      <c r="CT20" s="664"/>
      <c r="CU20" s="664"/>
      <c r="CV20" s="664"/>
      <c r="CW20" s="664"/>
      <c r="CX20" s="664"/>
      <c r="CY20" s="665"/>
      <c r="CZ20" s="723">
        <v>100</v>
      </c>
      <c r="DA20" s="723"/>
      <c r="DB20" s="723"/>
      <c r="DC20" s="723"/>
      <c r="DD20" s="669">
        <v>17642587</v>
      </c>
      <c r="DE20" s="664"/>
      <c r="DF20" s="664"/>
      <c r="DG20" s="664"/>
      <c r="DH20" s="664"/>
      <c r="DI20" s="664"/>
      <c r="DJ20" s="664"/>
      <c r="DK20" s="664"/>
      <c r="DL20" s="664"/>
      <c r="DM20" s="664"/>
      <c r="DN20" s="664"/>
      <c r="DO20" s="664"/>
      <c r="DP20" s="665"/>
      <c r="DQ20" s="669">
        <v>75059255</v>
      </c>
      <c r="DR20" s="664"/>
      <c r="DS20" s="664"/>
      <c r="DT20" s="664"/>
      <c r="DU20" s="664"/>
      <c r="DV20" s="664"/>
      <c r="DW20" s="664"/>
      <c r="DX20" s="664"/>
      <c r="DY20" s="664"/>
      <c r="DZ20" s="664"/>
      <c r="EA20" s="664"/>
      <c r="EB20" s="664"/>
      <c r="EC20" s="704"/>
    </row>
    <row r="21" spans="2:133" ht="11.25" customHeight="1" x14ac:dyDescent="0.15">
      <c r="B21" s="658" t="s">
        <v>273</v>
      </c>
      <c r="C21" s="659"/>
      <c r="D21" s="659"/>
      <c r="E21" s="659"/>
      <c r="F21" s="659"/>
      <c r="G21" s="659"/>
      <c r="H21" s="659"/>
      <c r="I21" s="659"/>
      <c r="J21" s="659"/>
      <c r="K21" s="659"/>
      <c r="L21" s="659"/>
      <c r="M21" s="659"/>
      <c r="N21" s="659"/>
      <c r="O21" s="659"/>
      <c r="P21" s="659"/>
      <c r="Q21" s="660"/>
      <c r="R21" s="661">
        <v>283</v>
      </c>
      <c r="S21" s="664"/>
      <c r="T21" s="664"/>
      <c r="U21" s="664"/>
      <c r="V21" s="664"/>
      <c r="W21" s="664"/>
      <c r="X21" s="664"/>
      <c r="Y21" s="665"/>
      <c r="Z21" s="723">
        <v>0</v>
      </c>
      <c r="AA21" s="723"/>
      <c r="AB21" s="723"/>
      <c r="AC21" s="723"/>
      <c r="AD21" s="724" t="s">
        <v>128</v>
      </c>
      <c r="AE21" s="724"/>
      <c r="AF21" s="724"/>
      <c r="AG21" s="724"/>
      <c r="AH21" s="724"/>
      <c r="AI21" s="724"/>
      <c r="AJ21" s="724"/>
      <c r="AK21" s="724"/>
      <c r="AL21" s="666" t="s">
        <v>128</v>
      </c>
      <c r="AM21" s="667"/>
      <c r="AN21" s="667"/>
      <c r="AO21" s="725"/>
      <c r="AP21" s="769" t="s">
        <v>274</v>
      </c>
      <c r="AQ21" s="776"/>
      <c r="AR21" s="776"/>
      <c r="AS21" s="776"/>
      <c r="AT21" s="776"/>
      <c r="AU21" s="776"/>
      <c r="AV21" s="776"/>
      <c r="AW21" s="776"/>
      <c r="AX21" s="776"/>
      <c r="AY21" s="776"/>
      <c r="AZ21" s="776"/>
      <c r="BA21" s="776"/>
      <c r="BB21" s="776"/>
      <c r="BC21" s="776"/>
      <c r="BD21" s="776"/>
      <c r="BE21" s="776"/>
      <c r="BF21" s="771"/>
      <c r="BG21" s="661">
        <v>10123</v>
      </c>
      <c r="BH21" s="664"/>
      <c r="BI21" s="664"/>
      <c r="BJ21" s="664"/>
      <c r="BK21" s="664"/>
      <c r="BL21" s="664"/>
      <c r="BM21" s="664"/>
      <c r="BN21" s="665"/>
      <c r="BO21" s="723">
        <v>0</v>
      </c>
      <c r="BP21" s="723"/>
      <c r="BQ21" s="723"/>
      <c r="BR21" s="723"/>
      <c r="BS21" s="669" t="s">
        <v>128</v>
      </c>
      <c r="BT21" s="664"/>
      <c r="BU21" s="664"/>
      <c r="BV21" s="664"/>
      <c r="BW21" s="664"/>
      <c r="BX21" s="664"/>
      <c r="BY21" s="664"/>
      <c r="BZ21" s="664"/>
      <c r="CA21" s="664"/>
      <c r="CB21" s="704"/>
      <c r="CD21" s="781"/>
      <c r="CE21" s="715"/>
      <c r="CF21" s="715"/>
      <c r="CG21" s="715"/>
      <c r="CH21" s="715"/>
      <c r="CI21" s="715"/>
      <c r="CJ21" s="715"/>
      <c r="CK21" s="715"/>
      <c r="CL21" s="715"/>
      <c r="CM21" s="715"/>
      <c r="CN21" s="715"/>
      <c r="CO21" s="715"/>
      <c r="CP21" s="715"/>
      <c r="CQ21" s="716"/>
      <c r="CR21" s="782"/>
      <c r="CS21" s="783"/>
      <c r="CT21" s="783"/>
      <c r="CU21" s="783"/>
      <c r="CV21" s="783"/>
      <c r="CW21" s="783"/>
      <c r="CX21" s="783"/>
      <c r="CY21" s="784"/>
      <c r="CZ21" s="785"/>
      <c r="DA21" s="785"/>
      <c r="DB21" s="785"/>
      <c r="DC21" s="785"/>
      <c r="DD21" s="786"/>
      <c r="DE21" s="783"/>
      <c r="DF21" s="783"/>
      <c r="DG21" s="783"/>
      <c r="DH21" s="783"/>
      <c r="DI21" s="783"/>
      <c r="DJ21" s="783"/>
      <c r="DK21" s="783"/>
      <c r="DL21" s="783"/>
      <c r="DM21" s="783"/>
      <c r="DN21" s="783"/>
      <c r="DO21" s="783"/>
      <c r="DP21" s="784"/>
      <c r="DQ21" s="786"/>
      <c r="DR21" s="783"/>
      <c r="DS21" s="783"/>
      <c r="DT21" s="783"/>
      <c r="DU21" s="783"/>
      <c r="DV21" s="783"/>
      <c r="DW21" s="783"/>
      <c r="DX21" s="783"/>
      <c r="DY21" s="783"/>
      <c r="DZ21" s="783"/>
      <c r="EA21" s="783"/>
      <c r="EB21" s="783"/>
      <c r="EC21" s="790"/>
    </row>
    <row r="22" spans="2:133" ht="11.25" customHeight="1" x14ac:dyDescent="0.15">
      <c r="B22" s="658" t="s">
        <v>275</v>
      </c>
      <c r="C22" s="659"/>
      <c r="D22" s="659"/>
      <c r="E22" s="659"/>
      <c r="F22" s="659"/>
      <c r="G22" s="659"/>
      <c r="H22" s="659"/>
      <c r="I22" s="659"/>
      <c r="J22" s="659"/>
      <c r="K22" s="659"/>
      <c r="L22" s="659"/>
      <c r="M22" s="659"/>
      <c r="N22" s="659"/>
      <c r="O22" s="659"/>
      <c r="P22" s="659"/>
      <c r="Q22" s="660"/>
      <c r="R22" s="661">
        <v>64394341</v>
      </c>
      <c r="S22" s="664"/>
      <c r="T22" s="664"/>
      <c r="U22" s="664"/>
      <c r="V22" s="664"/>
      <c r="W22" s="664"/>
      <c r="X22" s="664"/>
      <c r="Y22" s="665"/>
      <c r="Z22" s="723">
        <v>43.2</v>
      </c>
      <c r="AA22" s="723"/>
      <c r="AB22" s="723"/>
      <c r="AC22" s="723"/>
      <c r="AD22" s="724">
        <v>63649788</v>
      </c>
      <c r="AE22" s="724"/>
      <c r="AF22" s="724"/>
      <c r="AG22" s="724"/>
      <c r="AH22" s="724"/>
      <c r="AI22" s="724"/>
      <c r="AJ22" s="724"/>
      <c r="AK22" s="724"/>
      <c r="AL22" s="666">
        <v>98.4</v>
      </c>
      <c r="AM22" s="667"/>
      <c r="AN22" s="667"/>
      <c r="AO22" s="725"/>
      <c r="AP22" s="769" t="s">
        <v>276</v>
      </c>
      <c r="AQ22" s="776"/>
      <c r="AR22" s="776"/>
      <c r="AS22" s="776"/>
      <c r="AT22" s="776"/>
      <c r="AU22" s="776"/>
      <c r="AV22" s="776"/>
      <c r="AW22" s="776"/>
      <c r="AX22" s="776"/>
      <c r="AY22" s="776"/>
      <c r="AZ22" s="776"/>
      <c r="BA22" s="776"/>
      <c r="BB22" s="776"/>
      <c r="BC22" s="776"/>
      <c r="BD22" s="776"/>
      <c r="BE22" s="776"/>
      <c r="BF22" s="771"/>
      <c r="BG22" s="661">
        <v>1036983</v>
      </c>
      <c r="BH22" s="664"/>
      <c r="BI22" s="664"/>
      <c r="BJ22" s="664"/>
      <c r="BK22" s="664"/>
      <c r="BL22" s="664"/>
      <c r="BM22" s="664"/>
      <c r="BN22" s="665"/>
      <c r="BO22" s="723">
        <v>2.1</v>
      </c>
      <c r="BP22" s="723"/>
      <c r="BQ22" s="723"/>
      <c r="BR22" s="723"/>
      <c r="BS22" s="669" t="s">
        <v>128</v>
      </c>
      <c r="BT22" s="664"/>
      <c r="BU22" s="664"/>
      <c r="BV22" s="664"/>
      <c r="BW22" s="664"/>
      <c r="BX22" s="664"/>
      <c r="BY22" s="664"/>
      <c r="BZ22" s="664"/>
      <c r="CA22" s="664"/>
      <c r="CB22" s="704"/>
      <c r="CD22" s="778" t="s">
        <v>277</v>
      </c>
      <c r="CE22" s="779"/>
      <c r="CF22" s="779"/>
      <c r="CG22" s="779"/>
      <c r="CH22" s="779"/>
      <c r="CI22" s="779"/>
      <c r="CJ22" s="779"/>
      <c r="CK22" s="779"/>
      <c r="CL22" s="779"/>
      <c r="CM22" s="779"/>
      <c r="CN22" s="779"/>
      <c r="CO22" s="779"/>
      <c r="CP22" s="779"/>
      <c r="CQ22" s="779"/>
      <c r="CR22" s="779"/>
      <c r="CS22" s="779"/>
      <c r="CT22" s="779"/>
      <c r="CU22" s="779"/>
      <c r="CV22" s="779"/>
      <c r="CW22" s="779"/>
      <c r="CX22" s="779"/>
      <c r="CY22" s="779"/>
      <c r="CZ22" s="779"/>
      <c r="DA22" s="779"/>
      <c r="DB22" s="779"/>
      <c r="DC22" s="779"/>
      <c r="DD22" s="779"/>
      <c r="DE22" s="779"/>
      <c r="DF22" s="779"/>
      <c r="DG22" s="779"/>
      <c r="DH22" s="779"/>
      <c r="DI22" s="779"/>
      <c r="DJ22" s="779"/>
      <c r="DK22" s="779"/>
      <c r="DL22" s="779"/>
      <c r="DM22" s="779"/>
      <c r="DN22" s="779"/>
      <c r="DO22" s="779"/>
      <c r="DP22" s="779"/>
      <c r="DQ22" s="779"/>
      <c r="DR22" s="779"/>
      <c r="DS22" s="779"/>
      <c r="DT22" s="779"/>
      <c r="DU22" s="779"/>
      <c r="DV22" s="779"/>
      <c r="DW22" s="779"/>
      <c r="DX22" s="779"/>
      <c r="DY22" s="779"/>
      <c r="DZ22" s="779"/>
      <c r="EA22" s="779"/>
      <c r="EB22" s="779"/>
      <c r="EC22" s="780"/>
    </row>
    <row r="23" spans="2:133" ht="11.25" customHeight="1" x14ac:dyDescent="0.15">
      <c r="B23" s="658" t="s">
        <v>278</v>
      </c>
      <c r="C23" s="659"/>
      <c r="D23" s="659"/>
      <c r="E23" s="659"/>
      <c r="F23" s="659"/>
      <c r="G23" s="659"/>
      <c r="H23" s="659"/>
      <c r="I23" s="659"/>
      <c r="J23" s="659"/>
      <c r="K23" s="659"/>
      <c r="L23" s="659"/>
      <c r="M23" s="659"/>
      <c r="N23" s="659"/>
      <c r="O23" s="659"/>
      <c r="P23" s="659"/>
      <c r="Q23" s="660"/>
      <c r="R23" s="661">
        <v>41703</v>
      </c>
      <c r="S23" s="664"/>
      <c r="T23" s="664"/>
      <c r="U23" s="664"/>
      <c r="V23" s="664"/>
      <c r="W23" s="664"/>
      <c r="X23" s="664"/>
      <c r="Y23" s="665"/>
      <c r="Z23" s="723">
        <v>0</v>
      </c>
      <c r="AA23" s="723"/>
      <c r="AB23" s="723"/>
      <c r="AC23" s="723"/>
      <c r="AD23" s="724">
        <v>41703</v>
      </c>
      <c r="AE23" s="724"/>
      <c r="AF23" s="724"/>
      <c r="AG23" s="724"/>
      <c r="AH23" s="724"/>
      <c r="AI23" s="724"/>
      <c r="AJ23" s="724"/>
      <c r="AK23" s="724"/>
      <c r="AL23" s="666">
        <v>0.1</v>
      </c>
      <c r="AM23" s="667"/>
      <c r="AN23" s="667"/>
      <c r="AO23" s="725"/>
      <c r="AP23" s="769" t="s">
        <v>279</v>
      </c>
      <c r="AQ23" s="776"/>
      <c r="AR23" s="776"/>
      <c r="AS23" s="776"/>
      <c r="AT23" s="776"/>
      <c r="AU23" s="776"/>
      <c r="AV23" s="776"/>
      <c r="AW23" s="776"/>
      <c r="AX23" s="776"/>
      <c r="AY23" s="776"/>
      <c r="AZ23" s="776"/>
      <c r="BA23" s="776"/>
      <c r="BB23" s="776"/>
      <c r="BC23" s="776"/>
      <c r="BD23" s="776"/>
      <c r="BE23" s="776"/>
      <c r="BF23" s="771"/>
      <c r="BG23" s="661" t="s">
        <v>128</v>
      </c>
      <c r="BH23" s="664"/>
      <c r="BI23" s="664"/>
      <c r="BJ23" s="664"/>
      <c r="BK23" s="664"/>
      <c r="BL23" s="664"/>
      <c r="BM23" s="664"/>
      <c r="BN23" s="665"/>
      <c r="BO23" s="723" t="s">
        <v>128</v>
      </c>
      <c r="BP23" s="723"/>
      <c r="BQ23" s="723"/>
      <c r="BR23" s="723"/>
      <c r="BS23" s="669" t="s">
        <v>128</v>
      </c>
      <c r="BT23" s="664"/>
      <c r="BU23" s="664"/>
      <c r="BV23" s="664"/>
      <c r="BW23" s="664"/>
      <c r="BX23" s="664"/>
      <c r="BY23" s="664"/>
      <c r="BZ23" s="664"/>
      <c r="CA23" s="664"/>
      <c r="CB23" s="704"/>
      <c r="CD23" s="778" t="s">
        <v>219</v>
      </c>
      <c r="CE23" s="779"/>
      <c r="CF23" s="779"/>
      <c r="CG23" s="779"/>
      <c r="CH23" s="779"/>
      <c r="CI23" s="779"/>
      <c r="CJ23" s="779"/>
      <c r="CK23" s="779"/>
      <c r="CL23" s="779"/>
      <c r="CM23" s="779"/>
      <c r="CN23" s="779"/>
      <c r="CO23" s="779"/>
      <c r="CP23" s="779"/>
      <c r="CQ23" s="780"/>
      <c r="CR23" s="778" t="s">
        <v>280</v>
      </c>
      <c r="CS23" s="779"/>
      <c r="CT23" s="779"/>
      <c r="CU23" s="779"/>
      <c r="CV23" s="779"/>
      <c r="CW23" s="779"/>
      <c r="CX23" s="779"/>
      <c r="CY23" s="780"/>
      <c r="CZ23" s="778" t="s">
        <v>281</v>
      </c>
      <c r="DA23" s="779"/>
      <c r="DB23" s="779"/>
      <c r="DC23" s="780"/>
      <c r="DD23" s="778" t="s">
        <v>282</v>
      </c>
      <c r="DE23" s="779"/>
      <c r="DF23" s="779"/>
      <c r="DG23" s="779"/>
      <c r="DH23" s="779"/>
      <c r="DI23" s="779"/>
      <c r="DJ23" s="779"/>
      <c r="DK23" s="780"/>
      <c r="DL23" s="787" t="s">
        <v>283</v>
      </c>
      <c r="DM23" s="788"/>
      <c r="DN23" s="788"/>
      <c r="DO23" s="788"/>
      <c r="DP23" s="788"/>
      <c r="DQ23" s="788"/>
      <c r="DR23" s="788"/>
      <c r="DS23" s="788"/>
      <c r="DT23" s="788"/>
      <c r="DU23" s="788"/>
      <c r="DV23" s="789"/>
      <c r="DW23" s="778" t="s">
        <v>284</v>
      </c>
      <c r="DX23" s="779"/>
      <c r="DY23" s="779"/>
      <c r="DZ23" s="779"/>
      <c r="EA23" s="779"/>
      <c r="EB23" s="779"/>
      <c r="EC23" s="780"/>
    </row>
    <row r="24" spans="2:133" ht="11.25" customHeight="1" x14ac:dyDescent="0.15">
      <c r="B24" s="658" t="s">
        <v>285</v>
      </c>
      <c r="C24" s="659"/>
      <c r="D24" s="659"/>
      <c r="E24" s="659"/>
      <c r="F24" s="659"/>
      <c r="G24" s="659"/>
      <c r="H24" s="659"/>
      <c r="I24" s="659"/>
      <c r="J24" s="659"/>
      <c r="K24" s="659"/>
      <c r="L24" s="659"/>
      <c r="M24" s="659"/>
      <c r="N24" s="659"/>
      <c r="O24" s="659"/>
      <c r="P24" s="659"/>
      <c r="Q24" s="660"/>
      <c r="R24" s="661">
        <v>1557602</v>
      </c>
      <c r="S24" s="664"/>
      <c r="T24" s="664"/>
      <c r="U24" s="664"/>
      <c r="V24" s="664"/>
      <c r="W24" s="664"/>
      <c r="X24" s="664"/>
      <c r="Y24" s="665"/>
      <c r="Z24" s="723">
        <v>1</v>
      </c>
      <c r="AA24" s="723"/>
      <c r="AB24" s="723"/>
      <c r="AC24" s="723"/>
      <c r="AD24" s="724" t="s">
        <v>128</v>
      </c>
      <c r="AE24" s="724"/>
      <c r="AF24" s="724"/>
      <c r="AG24" s="724"/>
      <c r="AH24" s="724"/>
      <c r="AI24" s="724"/>
      <c r="AJ24" s="724"/>
      <c r="AK24" s="724"/>
      <c r="AL24" s="666" t="s">
        <v>128</v>
      </c>
      <c r="AM24" s="667"/>
      <c r="AN24" s="667"/>
      <c r="AO24" s="725"/>
      <c r="AP24" s="769" t="s">
        <v>286</v>
      </c>
      <c r="AQ24" s="776"/>
      <c r="AR24" s="776"/>
      <c r="AS24" s="776"/>
      <c r="AT24" s="776"/>
      <c r="AU24" s="776"/>
      <c r="AV24" s="776"/>
      <c r="AW24" s="776"/>
      <c r="AX24" s="776"/>
      <c r="AY24" s="776"/>
      <c r="AZ24" s="776"/>
      <c r="BA24" s="776"/>
      <c r="BB24" s="776"/>
      <c r="BC24" s="776"/>
      <c r="BD24" s="776"/>
      <c r="BE24" s="776"/>
      <c r="BF24" s="771"/>
      <c r="BG24" s="661" t="s">
        <v>137</v>
      </c>
      <c r="BH24" s="664"/>
      <c r="BI24" s="664"/>
      <c r="BJ24" s="664"/>
      <c r="BK24" s="664"/>
      <c r="BL24" s="664"/>
      <c r="BM24" s="664"/>
      <c r="BN24" s="665"/>
      <c r="BO24" s="723" t="s">
        <v>128</v>
      </c>
      <c r="BP24" s="723"/>
      <c r="BQ24" s="723"/>
      <c r="BR24" s="723"/>
      <c r="BS24" s="669" t="s">
        <v>128</v>
      </c>
      <c r="BT24" s="664"/>
      <c r="BU24" s="664"/>
      <c r="BV24" s="664"/>
      <c r="BW24" s="664"/>
      <c r="BX24" s="664"/>
      <c r="BY24" s="664"/>
      <c r="BZ24" s="664"/>
      <c r="CA24" s="664"/>
      <c r="CB24" s="704"/>
      <c r="CD24" s="732" t="s">
        <v>287</v>
      </c>
      <c r="CE24" s="733"/>
      <c r="CF24" s="733"/>
      <c r="CG24" s="733"/>
      <c r="CH24" s="733"/>
      <c r="CI24" s="733"/>
      <c r="CJ24" s="733"/>
      <c r="CK24" s="733"/>
      <c r="CL24" s="733"/>
      <c r="CM24" s="733"/>
      <c r="CN24" s="733"/>
      <c r="CO24" s="733"/>
      <c r="CP24" s="733"/>
      <c r="CQ24" s="734"/>
      <c r="CR24" s="726">
        <v>86561834</v>
      </c>
      <c r="CS24" s="727"/>
      <c r="CT24" s="727"/>
      <c r="CU24" s="727"/>
      <c r="CV24" s="727"/>
      <c r="CW24" s="727"/>
      <c r="CX24" s="727"/>
      <c r="CY24" s="773"/>
      <c r="CZ24" s="774">
        <v>60.5</v>
      </c>
      <c r="DA24" s="743"/>
      <c r="DB24" s="743"/>
      <c r="DC24" s="777"/>
      <c r="DD24" s="772">
        <v>42718813</v>
      </c>
      <c r="DE24" s="727"/>
      <c r="DF24" s="727"/>
      <c r="DG24" s="727"/>
      <c r="DH24" s="727"/>
      <c r="DI24" s="727"/>
      <c r="DJ24" s="727"/>
      <c r="DK24" s="773"/>
      <c r="DL24" s="772">
        <v>42255770</v>
      </c>
      <c r="DM24" s="727"/>
      <c r="DN24" s="727"/>
      <c r="DO24" s="727"/>
      <c r="DP24" s="727"/>
      <c r="DQ24" s="727"/>
      <c r="DR24" s="727"/>
      <c r="DS24" s="727"/>
      <c r="DT24" s="727"/>
      <c r="DU24" s="727"/>
      <c r="DV24" s="773"/>
      <c r="DW24" s="774">
        <v>61.3</v>
      </c>
      <c r="DX24" s="743"/>
      <c r="DY24" s="743"/>
      <c r="DZ24" s="743"/>
      <c r="EA24" s="743"/>
      <c r="EB24" s="743"/>
      <c r="EC24" s="775"/>
    </row>
    <row r="25" spans="2:133" ht="11.25" customHeight="1" x14ac:dyDescent="0.15">
      <c r="B25" s="658" t="s">
        <v>288</v>
      </c>
      <c r="C25" s="659"/>
      <c r="D25" s="659"/>
      <c r="E25" s="659"/>
      <c r="F25" s="659"/>
      <c r="G25" s="659"/>
      <c r="H25" s="659"/>
      <c r="I25" s="659"/>
      <c r="J25" s="659"/>
      <c r="K25" s="659"/>
      <c r="L25" s="659"/>
      <c r="M25" s="659"/>
      <c r="N25" s="659"/>
      <c r="O25" s="659"/>
      <c r="P25" s="659"/>
      <c r="Q25" s="660"/>
      <c r="R25" s="661">
        <v>2703739</v>
      </c>
      <c r="S25" s="664"/>
      <c r="T25" s="664"/>
      <c r="U25" s="664"/>
      <c r="V25" s="664"/>
      <c r="W25" s="664"/>
      <c r="X25" s="664"/>
      <c r="Y25" s="665"/>
      <c r="Z25" s="723">
        <v>1.8</v>
      </c>
      <c r="AA25" s="723"/>
      <c r="AB25" s="723"/>
      <c r="AC25" s="723"/>
      <c r="AD25" s="724">
        <v>183013</v>
      </c>
      <c r="AE25" s="724"/>
      <c r="AF25" s="724"/>
      <c r="AG25" s="724"/>
      <c r="AH25" s="724"/>
      <c r="AI25" s="724"/>
      <c r="AJ25" s="724"/>
      <c r="AK25" s="724"/>
      <c r="AL25" s="666">
        <v>0.3</v>
      </c>
      <c r="AM25" s="667"/>
      <c r="AN25" s="667"/>
      <c r="AO25" s="725"/>
      <c r="AP25" s="769" t="s">
        <v>289</v>
      </c>
      <c r="AQ25" s="776"/>
      <c r="AR25" s="776"/>
      <c r="AS25" s="776"/>
      <c r="AT25" s="776"/>
      <c r="AU25" s="776"/>
      <c r="AV25" s="776"/>
      <c r="AW25" s="776"/>
      <c r="AX25" s="776"/>
      <c r="AY25" s="776"/>
      <c r="AZ25" s="776"/>
      <c r="BA25" s="776"/>
      <c r="BB25" s="776"/>
      <c r="BC25" s="776"/>
      <c r="BD25" s="776"/>
      <c r="BE25" s="776"/>
      <c r="BF25" s="771"/>
      <c r="BG25" s="661" t="s">
        <v>128</v>
      </c>
      <c r="BH25" s="664"/>
      <c r="BI25" s="664"/>
      <c r="BJ25" s="664"/>
      <c r="BK25" s="664"/>
      <c r="BL25" s="664"/>
      <c r="BM25" s="664"/>
      <c r="BN25" s="665"/>
      <c r="BO25" s="723" t="s">
        <v>128</v>
      </c>
      <c r="BP25" s="723"/>
      <c r="BQ25" s="723"/>
      <c r="BR25" s="723"/>
      <c r="BS25" s="669" t="s">
        <v>128</v>
      </c>
      <c r="BT25" s="664"/>
      <c r="BU25" s="664"/>
      <c r="BV25" s="664"/>
      <c r="BW25" s="664"/>
      <c r="BX25" s="664"/>
      <c r="BY25" s="664"/>
      <c r="BZ25" s="664"/>
      <c r="CA25" s="664"/>
      <c r="CB25" s="704"/>
      <c r="CD25" s="705" t="s">
        <v>290</v>
      </c>
      <c r="CE25" s="702"/>
      <c r="CF25" s="702"/>
      <c r="CG25" s="702"/>
      <c r="CH25" s="702"/>
      <c r="CI25" s="702"/>
      <c r="CJ25" s="702"/>
      <c r="CK25" s="702"/>
      <c r="CL25" s="702"/>
      <c r="CM25" s="702"/>
      <c r="CN25" s="702"/>
      <c r="CO25" s="702"/>
      <c r="CP25" s="702"/>
      <c r="CQ25" s="703"/>
      <c r="CR25" s="661">
        <v>18258386</v>
      </c>
      <c r="CS25" s="662"/>
      <c r="CT25" s="662"/>
      <c r="CU25" s="662"/>
      <c r="CV25" s="662"/>
      <c r="CW25" s="662"/>
      <c r="CX25" s="662"/>
      <c r="CY25" s="663"/>
      <c r="CZ25" s="666">
        <v>12.8</v>
      </c>
      <c r="DA25" s="695"/>
      <c r="DB25" s="695"/>
      <c r="DC25" s="696"/>
      <c r="DD25" s="669">
        <v>16822754</v>
      </c>
      <c r="DE25" s="662"/>
      <c r="DF25" s="662"/>
      <c r="DG25" s="662"/>
      <c r="DH25" s="662"/>
      <c r="DI25" s="662"/>
      <c r="DJ25" s="662"/>
      <c r="DK25" s="663"/>
      <c r="DL25" s="669">
        <v>16460109</v>
      </c>
      <c r="DM25" s="662"/>
      <c r="DN25" s="662"/>
      <c r="DO25" s="662"/>
      <c r="DP25" s="662"/>
      <c r="DQ25" s="662"/>
      <c r="DR25" s="662"/>
      <c r="DS25" s="662"/>
      <c r="DT25" s="662"/>
      <c r="DU25" s="662"/>
      <c r="DV25" s="663"/>
      <c r="DW25" s="666">
        <v>23.9</v>
      </c>
      <c r="DX25" s="695"/>
      <c r="DY25" s="695"/>
      <c r="DZ25" s="695"/>
      <c r="EA25" s="695"/>
      <c r="EB25" s="695"/>
      <c r="EC25" s="697"/>
    </row>
    <row r="26" spans="2:133" ht="11.25" customHeight="1" x14ac:dyDescent="0.15">
      <c r="B26" s="658" t="s">
        <v>291</v>
      </c>
      <c r="C26" s="659"/>
      <c r="D26" s="659"/>
      <c r="E26" s="659"/>
      <c r="F26" s="659"/>
      <c r="G26" s="659"/>
      <c r="H26" s="659"/>
      <c r="I26" s="659"/>
      <c r="J26" s="659"/>
      <c r="K26" s="659"/>
      <c r="L26" s="659"/>
      <c r="M26" s="659"/>
      <c r="N26" s="659"/>
      <c r="O26" s="659"/>
      <c r="P26" s="659"/>
      <c r="Q26" s="660"/>
      <c r="R26" s="661">
        <v>672343</v>
      </c>
      <c r="S26" s="664"/>
      <c r="T26" s="664"/>
      <c r="U26" s="664"/>
      <c r="V26" s="664"/>
      <c r="W26" s="664"/>
      <c r="X26" s="664"/>
      <c r="Y26" s="665"/>
      <c r="Z26" s="723">
        <v>0.5</v>
      </c>
      <c r="AA26" s="723"/>
      <c r="AB26" s="723"/>
      <c r="AC26" s="723"/>
      <c r="AD26" s="724" t="s">
        <v>137</v>
      </c>
      <c r="AE26" s="724"/>
      <c r="AF26" s="724"/>
      <c r="AG26" s="724"/>
      <c r="AH26" s="724"/>
      <c r="AI26" s="724"/>
      <c r="AJ26" s="724"/>
      <c r="AK26" s="724"/>
      <c r="AL26" s="666" t="s">
        <v>128</v>
      </c>
      <c r="AM26" s="667"/>
      <c r="AN26" s="667"/>
      <c r="AO26" s="725"/>
      <c r="AP26" s="769" t="s">
        <v>292</v>
      </c>
      <c r="AQ26" s="770"/>
      <c r="AR26" s="770"/>
      <c r="AS26" s="770"/>
      <c r="AT26" s="770"/>
      <c r="AU26" s="770"/>
      <c r="AV26" s="770"/>
      <c r="AW26" s="770"/>
      <c r="AX26" s="770"/>
      <c r="AY26" s="770"/>
      <c r="AZ26" s="770"/>
      <c r="BA26" s="770"/>
      <c r="BB26" s="770"/>
      <c r="BC26" s="770"/>
      <c r="BD26" s="770"/>
      <c r="BE26" s="770"/>
      <c r="BF26" s="771"/>
      <c r="BG26" s="661" t="s">
        <v>128</v>
      </c>
      <c r="BH26" s="664"/>
      <c r="BI26" s="664"/>
      <c r="BJ26" s="664"/>
      <c r="BK26" s="664"/>
      <c r="BL26" s="664"/>
      <c r="BM26" s="664"/>
      <c r="BN26" s="665"/>
      <c r="BO26" s="723" t="s">
        <v>128</v>
      </c>
      <c r="BP26" s="723"/>
      <c r="BQ26" s="723"/>
      <c r="BR26" s="723"/>
      <c r="BS26" s="669" t="s">
        <v>128</v>
      </c>
      <c r="BT26" s="664"/>
      <c r="BU26" s="664"/>
      <c r="BV26" s="664"/>
      <c r="BW26" s="664"/>
      <c r="BX26" s="664"/>
      <c r="BY26" s="664"/>
      <c r="BZ26" s="664"/>
      <c r="CA26" s="664"/>
      <c r="CB26" s="704"/>
      <c r="CD26" s="705" t="s">
        <v>293</v>
      </c>
      <c r="CE26" s="702"/>
      <c r="CF26" s="702"/>
      <c r="CG26" s="702"/>
      <c r="CH26" s="702"/>
      <c r="CI26" s="702"/>
      <c r="CJ26" s="702"/>
      <c r="CK26" s="702"/>
      <c r="CL26" s="702"/>
      <c r="CM26" s="702"/>
      <c r="CN26" s="702"/>
      <c r="CO26" s="702"/>
      <c r="CP26" s="702"/>
      <c r="CQ26" s="703"/>
      <c r="CR26" s="661">
        <v>11571732</v>
      </c>
      <c r="CS26" s="664"/>
      <c r="CT26" s="664"/>
      <c r="CU26" s="664"/>
      <c r="CV26" s="664"/>
      <c r="CW26" s="664"/>
      <c r="CX26" s="664"/>
      <c r="CY26" s="665"/>
      <c r="CZ26" s="666">
        <v>8.1</v>
      </c>
      <c r="DA26" s="695"/>
      <c r="DB26" s="695"/>
      <c r="DC26" s="696"/>
      <c r="DD26" s="669">
        <v>10799275</v>
      </c>
      <c r="DE26" s="664"/>
      <c r="DF26" s="664"/>
      <c r="DG26" s="664"/>
      <c r="DH26" s="664"/>
      <c r="DI26" s="664"/>
      <c r="DJ26" s="664"/>
      <c r="DK26" s="665"/>
      <c r="DL26" s="669" t="s">
        <v>128</v>
      </c>
      <c r="DM26" s="664"/>
      <c r="DN26" s="664"/>
      <c r="DO26" s="664"/>
      <c r="DP26" s="664"/>
      <c r="DQ26" s="664"/>
      <c r="DR26" s="664"/>
      <c r="DS26" s="664"/>
      <c r="DT26" s="664"/>
      <c r="DU26" s="664"/>
      <c r="DV26" s="665"/>
      <c r="DW26" s="666" t="s">
        <v>128</v>
      </c>
      <c r="DX26" s="695"/>
      <c r="DY26" s="695"/>
      <c r="DZ26" s="695"/>
      <c r="EA26" s="695"/>
      <c r="EB26" s="695"/>
      <c r="EC26" s="697"/>
    </row>
    <row r="27" spans="2:133" ht="11.25" customHeight="1" x14ac:dyDescent="0.15">
      <c r="B27" s="658" t="s">
        <v>294</v>
      </c>
      <c r="C27" s="659"/>
      <c r="D27" s="659"/>
      <c r="E27" s="659"/>
      <c r="F27" s="659"/>
      <c r="G27" s="659"/>
      <c r="H27" s="659"/>
      <c r="I27" s="659"/>
      <c r="J27" s="659"/>
      <c r="K27" s="659"/>
      <c r="L27" s="659"/>
      <c r="M27" s="659"/>
      <c r="N27" s="659"/>
      <c r="O27" s="659"/>
      <c r="P27" s="659"/>
      <c r="Q27" s="660"/>
      <c r="R27" s="661">
        <v>38581025</v>
      </c>
      <c r="S27" s="664"/>
      <c r="T27" s="664"/>
      <c r="U27" s="664"/>
      <c r="V27" s="664"/>
      <c r="W27" s="664"/>
      <c r="X27" s="664"/>
      <c r="Y27" s="665"/>
      <c r="Z27" s="723">
        <v>25.9</v>
      </c>
      <c r="AA27" s="723"/>
      <c r="AB27" s="723"/>
      <c r="AC27" s="723"/>
      <c r="AD27" s="724" t="s">
        <v>128</v>
      </c>
      <c r="AE27" s="724"/>
      <c r="AF27" s="724"/>
      <c r="AG27" s="724"/>
      <c r="AH27" s="724"/>
      <c r="AI27" s="724"/>
      <c r="AJ27" s="724"/>
      <c r="AK27" s="724"/>
      <c r="AL27" s="666" t="s">
        <v>128</v>
      </c>
      <c r="AM27" s="667"/>
      <c r="AN27" s="667"/>
      <c r="AO27" s="725"/>
      <c r="AP27" s="658" t="s">
        <v>295</v>
      </c>
      <c r="AQ27" s="659"/>
      <c r="AR27" s="659"/>
      <c r="AS27" s="659"/>
      <c r="AT27" s="659"/>
      <c r="AU27" s="659"/>
      <c r="AV27" s="659"/>
      <c r="AW27" s="659"/>
      <c r="AX27" s="659"/>
      <c r="AY27" s="659"/>
      <c r="AZ27" s="659"/>
      <c r="BA27" s="659"/>
      <c r="BB27" s="659"/>
      <c r="BC27" s="659"/>
      <c r="BD27" s="659"/>
      <c r="BE27" s="659"/>
      <c r="BF27" s="660"/>
      <c r="BG27" s="661">
        <v>48816343</v>
      </c>
      <c r="BH27" s="664"/>
      <c r="BI27" s="664"/>
      <c r="BJ27" s="664"/>
      <c r="BK27" s="664"/>
      <c r="BL27" s="664"/>
      <c r="BM27" s="664"/>
      <c r="BN27" s="665"/>
      <c r="BO27" s="723">
        <v>100</v>
      </c>
      <c r="BP27" s="723"/>
      <c r="BQ27" s="723"/>
      <c r="BR27" s="723"/>
      <c r="BS27" s="669" t="s">
        <v>128</v>
      </c>
      <c r="BT27" s="664"/>
      <c r="BU27" s="664"/>
      <c r="BV27" s="664"/>
      <c r="BW27" s="664"/>
      <c r="BX27" s="664"/>
      <c r="BY27" s="664"/>
      <c r="BZ27" s="664"/>
      <c r="CA27" s="664"/>
      <c r="CB27" s="704"/>
      <c r="CD27" s="705" t="s">
        <v>296</v>
      </c>
      <c r="CE27" s="702"/>
      <c r="CF27" s="702"/>
      <c r="CG27" s="702"/>
      <c r="CH27" s="702"/>
      <c r="CI27" s="702"/>
      <c r="CJ27" s="702"/>
      <c r="CK27" s="702"/>
      <c r="CL27" s="702"/>
      <c r="CM27" s="702"/>
      <c r="CN27" s="702"/>
      <c r="CO27" s="702"/>
      <c r="CP27" s="702"/>
      <c r="CQ27" s="703"/>
      <c r="CR27" s="661">
        <v>55667060</v>
      </c>
      <c r="CS27" s="662"/>
      <c r="CT27" s="662"/>
      <c r="CU27" s="662"/>
      <c r="CV27" s="662"/>
      <c r="CW27" s="662"/>
      <c r="CX27" s="662"/>
      <c r="CY27" s="663"/>
      <c r="CZ27" s="666">
        <v>38.9</v>
      </c>
      <c r="DA27" s="695"/>
      <c r="DB27" s="695"/>
      <c r="DC27" s="696"/>
      <c r="DD27" s="669">
        <v>14810816</v>
      </c>
      <c r="DE27" s="662"/>
      <c r="DF27" s="662"/>
      <c r="DG27" s="662"/>
      <c r="DH27" s="662"/>
      <c r="DI27" s="662"/>
      <c r="DJ27" s="662"/>
      <c r="DK27" s="663"/>
      <c r="DL27" s="669">
        <v>14777783</v>
      </c>
      <c r="DM27" s="662"/>
      <c r="DN27" s="662"/>
      <c r="DO27" s="662"/>
      <c r="DP27" s="662"/>
      <c r="DQ27" s="662"/>
      <c r="DR27" s="662"/>
      <c r="DS27" s="662"/>
      <c r="DT27" s="662"/>
      <c r="DU27" s="662"/>
      <c r="DV27" s="663"/>
      <c r="DW27" s="666">
        <v>21.4</v>
      </c>
      <c r="DX27" s="695"/>
      <c r="DY27" s="695"/>
      <c r="DZ27" s="695"/>
      <c r="EA27" s="695"/>
      <c r="EB27" s="695"/>
      <c r="EC27" s="697"/>
    </row>
    <row r="28" spans="2:133" ht="11.25" customHeight="1" x14ac:dyDescent="0.15">
      <c r="B28" s="766" t="s">
        <v>297</v>
      </c>
      <c r="C28" s="767"/>
      <c r="D28" s="767"/>
      <c r="E28" s="767"/>
      <c r="F28" s="767"/>
      <c r="G28" s="767"/>
      <c r="H28" s="767"/>
      <c r="I28" s="767"/>
      <c r="J28" s="767"/>
      <c r="K28" s="767"/>
      <c r="L28" s="767"/>
      <c r="M28" s="767"/>
      <c r="N28" s="767"/>
      <c r="O28" s="767"/>
      <c r="P28" s="767"/>
      <c r="Q28" s="768"/>
      <c r="R28" s="661">
        <v>289868</v>
      </c>
      <c r="S28" s="664"/>
      <c r="T28" s="664"/>
      <c r="U28" s="664"/>
      <c r="V28" s="664"/>
      <c r="W28" s="664"/>
      <c r="X28" s="664"/>
      <c r="Y28" s="665"/>
      <c r="Z28" s="723">
        <v>0.2</v>
      </c>
      <c r="AA28" s="723"/>
      <c r="AB28" s="723"/>
      <c r="AC28" s="723"/>
      <c r="AD28" s="724">
        <v>289868</v>
      </c>
      <c r="AE28" s="724"/>
      <c r="AF28" s="724"/>
      <c r="AG28" s="724"/>
      <c r="AH28" s="724"/>
      <c r="AI28" s="724"/>
      <c r="AJ28" s="724"/>
      <c r="AK28" s="724"/>
      <c r="AL28" s="666">
        <v>0.4</v>
      </c>
      <c r="AM28" s="667"/>
      <c r="AN28" s="667"/>
      <c r="AO28" s="725"/>
      <c r="AP28" s="673"/>
      <c r="AQ28" s="674"/>
      <c r="AR28" s="674"/>
      <c r="AS28" s="674"/>
      <c r="AT28" s="674"/>
      <c r="AU28" s="674"/>
      <c r="AV28" s="674"/>
      <c r="AW28" s="674"/>
      <c r="AX28" s="674"/>
      <c r="AY28" s="674"/>
      <c r="AZ28" s="674"/>
      <c r="BA28" s="674"/>
      <c r="BB28" s="674"/>
      <c r="BC28" s="674"/>
      <c r="BD28" s="674"/>
      <c r="BE28" s="674"/>
      <c r="BF28" s="675"/>
      <c r="BG28" s="661"/>
      <c r="BH28" s="664"/>
      <c r="BI28" s="664"/>
      <c r="BJ28" s="664"/>
      <c r="BK28" s="664"/>
      <c r="BL28" s="664"/>
      <c r="BM28" s="664"/>
      <c r="BN28" s="665"/>
      <c r="BO28" s="723"/>
      <c r="BP28" s="723"/>
      <c r="BQ28" s="723"/>
      <c r="BR28" s="723"/>
      <c r="BS28" s="724"/>
      <c r="BT28" s="724"/>
      <c r="BU28" s="724"/>
      <c r="BV28" s="724"/>
      <c r="BW28" s="724"/>
      <c r="BX28" s="724"/>
      <c r="BY28" s="724"/>
      <c r="BZ28" s="724"/>
      <c r="CA28" s="724"/>
      <c r="CB28" s="765"/>
      <c r="CD28" s="705" t="s">
        <v>298</v>
      </c>
      <c r="CE28" s="702"/>
      <c r="CF28" s="702"/>
      <c r="CG28" s="702"/>
      <c r="CH28" s="702"/>
      <c r="CI28" s="702"/>
      <c r="CJ28" s="702"/>
      <c r="CK28" s="702"/>
      <c r="CL28" s="702"/>
      <c r="CM28" s="702"/>
      <c r="CN28" s="702"/>
      <c r="CO28" s="702"/>
      <c r="CP28" s="702"/>
      <c r="CQ28" s="703"/>
      <c r="CR28" s="661">
        <v>12636388</v>
      </c>
      <c r="CS28" s="664"/>
      <c r="CT28" s="664"/>
      <c r="CU28" s="664"/>
      <c r="CV28" s="664"/>
      <c r="CW28" s="664"/>
      <c r="CX28" s="664"/>
      <c r="CY28" s="665"/>
      <c r="CZ28" s="666">
        <v>8.8000000000000007</v>
      </c>
      <c r="DA28" s="695"/>
      <c r="DB28" s="695"/>
      <c r="DC28" s="696"/>
      <c r="DD28" s="669">
        <v>11085243</v>
      </c>
      <c r="DE28" s="664"/>
      <c r="DF28" s="664"/>
      <c r="DG28" s="664"/>
      <c r="DH28" s="664"/>
      <c r="DI28" s="664"/>
      <c r="DJ28" s="664"/>
      <c r="DK28" s="665"/>
      <c r="DL28" s="669">
        <v>11017878</v>
      </c>
      <c r="DM28" s="664"/>
      <c r="DN28" s="664"/>
      <c r="DO28" s="664"/>
      <c r="DP28" s="664"/>
      <c r="DQ28" s="664"/>
      <c r="DR28" s="664"/>
      <c r="DS28" s="664"/>
      <c r="DT28" s="664"/>
      <c r="DU28" s="664"/>
      <c r="DV28" s="665"/>
      <c r="DW28" s="666">
        <v>16</v>
      </c>
      <c r="DX28" s="695"/>
      <c r="DY28" s="695"/>
      <c r="DZ28" s="695"/>
      <c r="EA28" s="695"/>
      <c r="EB28" s="695"/>
      <c r="EC28" s="697"/>
    </row>
    <row r="29" spans="2:133" ht="11.25" customHeight="1" x14ac:dyDescent="0.15">
      <c r="B29" s="658" t="s">
        <v>299</v>
      </c>
      <c r="C29" s="659"/>
      <c r="D29" s="659"/>
      <c r="E29" s="659"/>
      <c r="F29" s="659"/>
      <c r="G29" s="659"/>
      <c r="H29" s="659"/>
      <c r="I29" s="659"/>
      <c r="J29" s="659"/>
      <c r="K29" s="659"/>
      <c r="L29" s="659"/>
      <c r="M29" s="659"/>
      <c r="N29" s="659"/>
      <c r="O29" s="659"/>
      <c r="P29" s="659"/>
      <c r="Q29" s="660"/>
      <c r="R29" s="661">
        <v>17713781</v>
      </c>
      <c r="S29" s="664"/>
      <c r="T29" s="664"/>
      <c r="U29" s="664"/>
      <c r="V29" s="664"/>
      <c r="W29" s="664"/>
      <c r="X29" s="664"/>
      <c r="Y29" s="665"/>
      <c r="Z29" s="723">
        <v>11.9</v>
      </c>
      <c r="AA29" s="723"/>
      <c r="AB29" s="723"/>
      <c r="AC29" s="723"/>
      <c r="AD29" s="724" t="s">
        <v>128</v>
      </c>
      <c r="AE29" s="724"/>
      <c r="AF29" s="724"/>
      <c r="AG29" s="724"/>
      <c r="AH29" s="724"/>
      <c r="AI29" s="724"/>
      <c r="AJ29" s="724"/>
      <c r="AK29" s="724"/>
      <c r="AL29" s="666" t="s">
        <v>128</v>
      </c>
      <c r="AM29" s="667"/>
      <c r="AN29" s="667"/>
      <c r="AO29" s="725"/>
      <c r="AP29" s="735" t="s">
        <v>219</v>
      </c>
      <c r="AQ29" s="736"/>
      <c r="AR29" s="736"/>
      <c r="AS29" s="736"/>
      <c r="AT29" s="736"/>
      <c r="AU29" s="736"/>
      <c r="AV29" s="736"/>
      <c r="AW29" s="736"/>
      <c r="AX29" s="736"/>
      <c r="AY29" s="736"/>
      <c r="AZ29" s="736"/>
      <c r="BA29" s="736"/>
      <c r="BB29" s="736"/>
      <c r="BC29" s="736"/>
      <c r="BD29" s="736"/>
      <c r="BE29" s="736"/>
      <c r="BF29" s="737"/>
      <c r="BG29" s="735" t="s">
        <v>300</v>
      </c>
      <c r="BH29" s="763"/>
      <c r="BI29" s="763"/>
      <c r="BJ29" s="763"/>
      <c r="BK29" s="763"/>
      <c r="BL29" s="763"/>
      <c r="BM29" s="763"/>
      <c r="BN29" s="763"/>
      <c r="BO29" s="763"/>
      <c r="BP29" s="763"/>
      <c r="BQ29" s="764"/>
      <c r="BR29" s="735" t="s">
        <v>301</v>
      </c>
      <c r="BS29" s="763"/>
      <c r="BT29" s="763"/>
      <c r="BU29" s="763"/>
      <c r="BV29" s="763"/>
      <c r="BW29" s="763"/>
      <c r="BX29" s="763"/>
      <c r="BY29" s="763"/>
      <c r="BZ29" s="763"/>
      <c r="CA29" s="763"/>
      <c r="CB29" s="764"/>
      <c r="CD29" s="745" t="s">
        <v>302</v>
      </c>
      <c r="CE29" s="746"/>
      <c r="CF29" s="705" t="s">
        <v>70</v>
      </c>
      <c r="CG29" s="702"/>
      <c r="CH29" s="702"/>
      <c r="CI29" s="702"/>
      <c r="CJ29" s="702"/>
      <c r="CK29" s="702"/>
      <c r="CL29" s="702"/>
      <c r="CM29" s="702"/>
      <c r="CN29" s="702"/>
      <c r="CO29" s="702"/>
      <c r="CP29" s="702"/>
      <c r="CQ29" s="703"/>
      <c r="CR29" s="661">
        <v>12636181</v>
      </c>
      <c r="CS29" s="662"/>
      <c r="CT29" s="662"/>
      <c r="CU29" s="662"/>
      <c r="CV29" s="662"/>
      <c r="CW29" s="662"/>
      <c r="CX29" s="662"/>
      <c r="CY29" s="663"/>
      <c r="CZ29" s="666">
        <v>8.8000000000000007</v>
      </c>
      <c r="DA29" s="695"/>
      <c r="DB29" s="695"/>
      <c r="DC29" s="696"/>
      <c r="DD29" s="669">
        <v>11085036</v>
      </c>
      <c r="DE29" s="662"/>
      <c r="DF29" s="662"/>
      <c r="DG29" s="662"/>
      <c r="DH29" s="662"/>
      <c r="DI29" s="662"/>
      <c r="DJ29" s="662"/>
      <c r="DK29" s="663"/>
      <c r="DL29" s="669">
        <v>11017671</v>
      </c>
      <c r="DM29" s="662"/>
      <c r="DN29" s="662"/>
      <c r="DO29" s="662"/>
      <c r="DP29" s="662"/>
      <c r="DQ29" s="662"/>
      <c r="DR29" s="662"/>
      <c r="DS29" s="662"/>
      <c r="DT29" s="662"/>
      <c r="DU29" s="662"/>
      <c r="DV29" s="663"/>
      <c r="DW29" s="666">
        <v>16</v>
      </c>
      <c r="DX29" s="695"/>
      <c r="DY29" s="695"/>
      <c r="DZ29" s="695"/>
      <c r="EA29" s="695"/>
      <c r="EB29" s="695"/>
      <c r="EC29" s="697"/>
    </row>
    <row r="30" spans="2:133" ht="11.25" customHeight="1" x14ac:dyDescent="0.15">
      <c r="B30" s="658" t="s">
        <v>303</v>
      </c>
      <c r="C30" s="659"/>
      <c r="D30" s="659"/>
      <c r="E30" s="659"/>
      <c r="F30" s="659"/>
      <c r="G30" s="659"/>
      <c r="H30" s="659"/>
      <c r="I30" s="659"/>
      <c r="J30" s="659"/>
      <c r="K30" s="659"/>
      <c r="L30" s="659"/>
      <c r="M30" s="659"/>
      <c r="N30" s="659"/>
      <c r="O30" s="659"/>
      <c r="P30" s="659"/>
      <c r="Q30" s="660"/>
      <c r="R30" s="661">
        <v>690996</v>
      </c>
      <c r="S30" s="664"/>
      <c r="T30" s="664"/>
      <c r="U30" s="664"/>
      <c r="V30" s="664"/>
      <c r="W30" s="664"/>
      <c r="X30" s="664"/>
      <c r="Y30" s="665"/>
      <c r="Z30" s="723">
        <v>0.5</v>
      </c>
      <c r="AA30" s="723"/>
      <c r="AB30" s="723"/>
      <c r="AC30" s="723"/>
      <c r="AD30" s="724">
        <v>358079</v>
      </c>
      <c r="AE30" s="724"/>
      <c r="AF30" s="724"/>
      <c r="AG30" s="724"/>
      <c r="AH30" s="724"/>
      <c r="AI30" s="724"/>
      <c r="AJ30" s="724"/>
      <c r="AK30" s="724"/>
      <c r="AL30" s="666">
        <v>0.6</v>
      </c>
      <c r="AM30" s="667"/>
      <c r="AN30" s="667"/>
      <c r="AO30" s="725"/>
      <c r="AP30" s="751" t="s">
        <v>304</v>
      </c>
      <c r="AQ30" s="752"/>
      <c r="AR30" s="752"/>
      <c r="AS30" s="752"/>
      <c r="AT30" s="757" t="s">
        <v>305</v>
      </c>
      <c r="AU30" s="230"/>
      <c r="AV30" s="230"/>
      <c r="AW30" s="230"/>
      <c r="AX30" s="760" t="s">
        <v>186</v>
      </c>
      <c r="AY30" s="761"/>
      <c r="AZ30" s="761"/>
      <c r="BA30" s="761"/>
      <c r="BB30" s="761"/>
      <c r="BC30" s="761"/>
      <c r="BD30" s="761"/>
      <c r="BE30" s="761"/>
      <c r="BF30" s="762"/>
      <c r="BG30" s="741">
        <v>99.3</v>
      </c>
      <c r="BH30" s="742"/>
      <c r="BI30" s="742"/>
      <c r="BJ30" s="742"/>
      <c r="BK30" s="742"/>
      <c r="BL30" s="742"/>
      <c r="BM30" s="743">
        <v>98.2</v>
      </c>
      <c r="BN30" s="742"/>
      <c r="BO30" s="742"/>
      <c r="BP30" s="742"/>
      <c r="BQ30" s="744"/>
      <c r="BR30" s="741">
        <v>99.3</v>
      </c>
      <c r="BS30" s="742"/>
      <c r="BT30" s="742"/>
      <c r="BU30" s="742"/>
      <c r="BV30" s="742"/>
      <c r="BW30" s="742"/>
      <c r="BX30" s="743">
        <v>98.1</v>
      </c>
      <c r="BY30" s="742"/>
      <c r="BZ30" s="742"/>
      <c r="CA30" s="742"/>
      <c r="CB30" s="744"/>
      <c r="CD30" s="747"/>
      <c r="CE30" s="748"/>
      <c r="CF30" s="705" t="s">
        <v>306</v>
      </c>
      <c r="CG30" s="702"/>
      <c r="CH30" s="702"/>
      <c r="CI30" s="702"/>
      <c r="CJ30" s="702"/>
      <c r="CK30" s="702"/>
      <c r="CL30" s="702"/>
      <c r="CM30" s="702"/>
      <c r="CN30" s="702"/>
      <c r="CO30" s="702"/>
      <c r="CP30" s="702"/>
      <c r="CQ30" s="703"/>
      <c r="CR30" s="661">
        <v>11553561</v>
      </c>
      <c r="CS30" s="664"/>
      <c r="CT30" s="664"/>
      <c r="CU30" s="664"/>
      <c r="CV30" s="664"/>
      <c r="CW30" s="664"/>
      <c r="CX30" s="664"/>
      <c r="CY30" s="665"/>
      <c r="CZ30" s="666">
        <v>8.1</v>
      </c>
      <c r="DA30" s="695"/>
      <c r="DB30" s="695"/>
      <c r="DC30" s="696"/>
      <c r="DD30" s="669">
        <v>10186519</v>
      </c>
      <c r="DE30" s="664"/>
      <c r="DF30" s="664"/>
      <c r="DG30" s="664"/>
      <c r="DH30" s="664"/>
      <c r="DI30" s="664"/>
      <c r="DJ30" s="664"/>
      <c r="DK30" s="665"/>
      <c r="DL30" s="669">
        <v>10126544</v>
      </c>
      <c r="DM30" s="664"/>
      <c r="DN30" s="664"/>
      <c r="DO30" s="664"/>
      <c r="DP30" s="664"/>
      <c r="DQ30" s="664"/>
      <c r="DR30" s="664"/>
      <c r="DS30" s="664"/>
      <c r="DT30" s="664"/>
      <c r="DU30" s="664"/>
      <c r="DV30" s="665"/>
      <c r="DW30" s="666">
        <v>14.7</v>
      </c>
      <c r="DX30" s="695"/>
      <c r="DY30" s="695"/>
      <c r="DZ30" s="695"/>
      <c r="EA30" s="695"/>
      <c r="EB30" s="695"/>
      <c r="EC30" s="697"/>
    </row>
    <row r="31" spans="2:133" ht="11.25" customHeight="1" x14ac:dyDescent="0.15">
      <c r="B31" s="658" t="s">
        <v>307</v>
      </c>
      <c r="C31" s="659"/>
      <c r="D31" s="659"/>
      <c r="E31" s="659"/>
      <c r="F31" s="659"/>
      <c r="G31" s="659"/>
      <c r="H31" s="659"/>
      <c r="I31" s="659"/>
      <c r="J31" s="659"/>
      <c r="K31" s="659"/>
      <c r="L31" s="659"/>
      <c r="M31" s="659"/>
      <c r="N31" s="659"/>
      <c r="O31" s="659"/>
      <c r="P31" s="659"/>
      <c r="Q31" s="660"/>
      <c r="R31" s="661">
        <v>90213</v>
      </c>
      <c r="S31" s="664"/>
      <c r="T31" s="664"/>
      <c r="U31" s="664"/>
      <c r="V31" s="664"/>
      <c r="W31" s="664"/>
      <c r="X31" s="664"/>
      <c r="Y31" s="665"/>
      <c r="Z31" s="723">
        <v>0.1</v>
      </c>
      <c r="AA31" s="723"/>
      <c r="AB31" s="723"/>
      <c r="AC31" s="723"/>
      <c r="AD31" s="724" t="s">
        <v>128</v>
      </c>
      <c r="AE31" s="724"/>
      <c r="AF31" s="724"/>
      <c r="AG31" s="724"/>
      <c r="AH31" s="724"/>
      <c r="AI31" s="724"/>
      <c r="AJ31" s="724"/>
      <c r="AK31" s="724"/>
      <c r="AL31" s="666" t="s">
        <v>128</v>
      </c>
      <c r="AM31" s="667"/>
      <c r="AN31" s="667"/>
      <c r="AO31" s="725"/>
      <c r="AP31" s="753"/>
      <c r="AQ31" s="754"/>
      <c r="AR31" s="754"/>
      <c r="AS31" s="754"/>
      <c r="AT31" s="758"/>
      <c r="AU31" s="229" t="s">
        <v>308</v>
      </c>
      <c r="AV31" s="229"/>
      <c r="AW31" s="229"/>
      <c r="AX31" s="658" t="s">
        <v>309</v>
      </c>
      <c r="AY31" s="659"/>
      <c r="AZ31" s="659"/>
      <c r="BA31" s="659"/>
      <c r="BB31" s="659"/>
      <c r="BC31" s="659"/>
      <c r="BD31" s="659"/>
      <c r="BE31" s="659"/>
      <c r="BF31" s="660"/>
      <c r="BG31" s="739">
        <v>99.2</v>
      </c>
      <c r="BH31" s="662"/>
      <c r="BI31" s="662"/>
      <c r="BJ31" s="662"/>
      <c r="BK31" s="662"/>
      <c r="BL31" s="662"/>
      <c r="BM31" s="667">
        <v>97.9</v>
      </c>
      <c r="BN31" s="740"/>
      <c r="BO31" s="740"/>
      <c r="BP31" s="740"/>
      <c r="BQ31" s="701"/>
      <c r="BR31" s="739">
        <v>99.2</v>
      </c>
      <c r="BS31" s="662"/>
      <c r="BT31" s="662"/>
      <c r="BU31" s="662"/>
      <c r="BV31" s="662"/>
      <c r="BW31" s="662"/>
      <c r="BX31" s="667">
        <v>97.8</v>
      </c>
      <c r="BY31" s="740"/>
      <c r="BZ31" s="740"/>
      <c r="CA31" s="740"/>
      <c r="CB31" s="701"/>
      <c r="CD31" s="747"/>
      <c r="CE31" s="748"/>
      <c r="CF31" s="705" t="s">
        <v>310</v>
      </c>
      <c r="CG31" s="702"/>
      <c r="CH31" s="702"/>
      <c r="CI31" s="702"/>
      <c r="CJ31" s="702"/>
      <c r="CK31" s="702"/>
      <c r="CL31" s="702"/>
      <c r="CM31" s="702"/>
      <c r="CN31" s="702"/>
      <c r="CO31" s="702"/>
      <c r="CP31" s="702"/>
      <c r="CQ31" s="703"/>
      <c r="CR31" s="661">
        <v>1082620</v>
      </c>
      <c r="CS31" s="662"/>
      <c r="CT31" s="662"/>
      <c r="CU31" s="662"/>
      <c r="CV31" s="662"/>
      <c r="CW31" s="662"/>
      <c r="CX31" s="662"/>
      <c r="CY31" s="663"/>
      <c r="CZ31" s="666">
        <v>0.8</v>
      </c>
      <c r="DA31" s="695"/>
      <c r="DB31" s="695"/>
      <c r="DC31" s="696"/>
      <c r="DD31" s="669">
        <v>898517</v>
      </c>
      <c r="DE31" s="662"/>
      <c r="DF31" s="662"/>
      <c r="DG31" s="662"/>
      <c r="DH31" s="662"/>
      <c r="DI31" s="662"/>
      <c r="DJ31" s="662"/>
      <c r="DK31" s="663"/>
      <c r="DL31" s="669">
        <v>891127</v>
      </c>
      <c r="DM31" s="662"/>
      <c r="DN31" s="662"/>
      <c r="DO31" s="662"/>
      <c r="DP31" s="662"/>
      <c r="DQ31" s="662"/>
      <c r="DR31" s="662"/>
      <c r="DS31" s="662"/>
      <c r="DT31" s="662"/>
      <c r="DU31" s="662"/>
      <c r="DV31" s="663"/>
      <c r="DW31" s="666">
        <v>1.3</v>
      </c>
      <c r="DX31" s="695"/>
      <c r="DY31" s="695"/>
      <c r="DZ31" s="695"/>
      <c r="EA31" s="695"/>
      <c r="EB31" s="695"/>
      <c r="EC31" s="697"/>
    </row>
    <row r="32" spans="2:133" ht="11.25" customHeight="1" x14ac:dyDescent="0.15">
      <c r="B32" s="658" t="s">
        <v>311</v>
      </c>
      <c r="C32" s="659"/>
      <c r="D32" s="659"/>
      <c r="E32" s="659"/>
      <c r="F32" s="659"/>
      <c r="G32" s="659"/>
      <c r="H32" s="659"/>
      <c r="I32" s="659"/>
      <c r="J32" s="659"/>
      <c r="K32" s="659"/>
      <c r="L32" s="659"/>
      <c r="M32" s="659"/>
      <c r="N32" s="659"/>
      <c r="O32" s="659"/>
      <c r="P32" s="659"/>
      <c r="Q32" s="660"/>
      <c r="R32" s="661">
        <v>5118071</v>
      </c>
      <c r="S32" s="664"/>
      <c r="T32" s="664"/>
      <c r="U32" s="664"/>
      <c r="V32" s="664"/>
      <c r="W32" s="664"/>
      <c r="X32" s="664"/>
      <c r="Y32" s="665"/>
      <c r="Z32" s="723">
        <v>3.4</v>
      </c>
      <c r="AA32" s="723"/>
      <c r="AB32" s="723"/>
      <c r="AC32" s="723"/>
      <c r="AD32" s="724" t="s">
        <v>128</v>
      </c>
      <c r="AE32" s="724"/>
      <c r="AF32" s="724"/>
      <c r="AG32" s="724"/>
      <c r="AH32" s="724"/>
      <c r="AI32" s="724"/>
      <c r="AJ32" s="724"/>
      <c r="AK32" s="724"/>
      <c r="AL32" s="666" t="s">
        <v>128</v>
      </c>
      <c r="AM32" s="667"/>
      <c r="AN32" s="667"/>
      <c r="AO32" s="725"/>
      <c r="AP32" s="755"/>
      <c r="AQ32" s="756"/>
      <c r="AR32" s="756"/>
      <c r="AS32" s="756"/>
      <c r="AT32" s="759"/>
      <c r="AU32" s="231"/>
      <c r="AV32" s="231"/>
      <c r="AW32" s="231"/>
      <c r="AX32" s="673" t="s">
        <v>312</v>
      </c>
      <c r="AY32" s="674"/>
      <c r="AZ32" s="674"/>
      <c r="BA32" s="674"/>
      <c r="BB32" s="674"/>
      <c r="BC32" s="674"/>
      <c r="BD32" s="674"/>
      <c r="BE32" s="674"/>
      <c r="BF32" s="675"/>
      <c r="BG32" s="738">
        <v>99.2</v>
      </c>
      <c r="BH32" s="677"/>
      <c r="BI32" s="677"/>
      <c r="BJ32" s="677"/>
      <c r="BK32" s="677"/>
      <c r="BL32" s="677"/>
      <c r="BM32" s="721">
        <v>98.2</v>
      </c>
      <c r="BN32" s="677"/>
      <c r="BO32" s="677"/>
      <c r="BP32" s="677"/>
      <c r="BQ32" s="714"/>
      <c r="BR32" s="738">
        <v>99.2</v>
      </c>
      <c r="BS32" s="677"/>
      <c r="BT32" s="677"/>
      <c r="BU32" s="677"/>
      <c r="BV32" s="677"/>
      <c r="BW32" s="677"/>
      <c r="BX32" s="721">
        <v>98.1</v>
      </c>
      <c r="BY32" s="677"/>
      <c r="BZ32" s="677"/>
      <c r="CA32" s="677"/>
      <c r="CB32" s="714"/>
      <c r="CD32" s="749"/>
      <c r="CE32" s="750"/>
      <c r="CF32" s="705" t="s">
        <v>313</v>
      </c>
      <c r="CG32" s="702"/>
      <c r="CH32" s="702"/>
      <c r="CI32" s="702"/>
      <c r="CJ32" s="702"/>
      <c r="CK32" s="702"/>
      <c r="CL32" s="702"/>
      <c r="CM32" s="702"/>
      <c r="CN32" s="702"/>
      <c r="CO32" s="702"/>
      <c r="CP32" s="702"/>
      <c r="CQ32" s="703"/>
      <c r="CR32" s="661">
        <v>207</v>
      </c>
      <c r="CS32" s="664"/>
      <c r="CT32" s="664"/>
      <c r="CU32" s="664"/>
      <c r="CV32" s="664"/>
      <c r="CW32" s="664"/>
      <c r="CX32" s="664"/>
      <c r="CY32" s="665"/>
      <c r="CZ32" s="666">
        <v>0</v>
      </c>
      <c r="DA32" s="695"/>
      <c r="DB32" s="695"/>
      <c r="DC32" s="696"/>
      <c r="DD32" s="669">
        <v>207</v>
      </c>
      <c r="DE32" s="664"/>
      <c r="DF32" s="664"/>
      <c r="DG32" s="664"/>
      <c r="DH32" s="664"/>
      <c r="DI32" s="664"/>
      <c r="DJ32" s="664"/>
      <c r="DK32" s="665"/>
      <c r="DL32" s="669">
        <v>207</v>
      </c>
      <c r="DM32" s="664"/>
      <c r="DN32" s="664"/>
      <c r="DO32" s="664"/>
      <c r="DP32" s="664"/>
      <c r="DQ32" s="664"/>
      <c r="DR32" s="664"/>
      <c r="DS32" s="664"/>
      <c r="DT32" s="664"/>
      <c r="DU32" s="664"/>
      <c r="DV32" s="665"/>
      <c r="DW32" s="666">
        <v>0</v>
      </c>
      <c r="DX32" s="695"/>
      <c r="DY32" s="695"/>
      <c r="DZ32" s="695"/>
      <c r="EA32" s="695"/>
      <c r="EB32" s="695"/>
      <c r="EC32" s="697"/>
    </row>
    <row r="33" spans="2:133" ht="11.25" customHeight="1" x14ac:dyDescent="0.15">
      <c r="B33" s="658" t="s">
        <v>314</v>
      </c>
      <c r="C33" s="659"/>
      <c r="D33" s="659"/>
      <c r="E33" s="659"/>
      <c r="F33" s="659"/>
      <c r="G33" s="659"/>
      <c r="H33" s="659"/>
      <c r="I33" s="659"/>
      <c r="J33" s="659"/>
      <c r="K33" s="659"/>
      <c r="L33" s="659"/>
      <c r="M33" s="659"/>
      <c r="N33" s="659"/>
      <c r="O33" s="659"/>
      <c r="P33" s="659"/>
      <c r="Q33" s="660"/>
      <c r="R33" s="661">
        <v>5592528</v>
      </c>
      <c r="S33" s="664"/>
      <c r="T33" s="664"/>
      <c r="U33" s="664"/>
      <c r="V33" s="664"/>
      <c r="W33" s="664"/>
      <c r="X33" s="664"/>
      <c r="Y33" s="665"/>
      <c r="Z33" s="723">
        <v>3.8</v>
      </c>
      <c r="AA33" s="723"/>
      <c r="AB33" s="723"/>
      <c r="AC33" s="723"/>
      <c r="AD33" s="724" t="s">
        <v>128</v>
      </c>
      <c r="AE33" s="724"/>
      <c r="AF33" s="724"/>
      <c r="AG33" s="724"/>
      <c r="AH33" s="724"/>
      <c r="AI33" s="724"/>
      <c r="AJ33" s="724"/>
      <c r="AK33" s="724"/>
      <c r="AL33" s="666" t="s">
        <v>128</v>
      </c>
      <c r="AM33" s="667"/>
      <c r="AN33" s="667"/>
      <c r="AO33" s="725"/>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705" t="s">
        <v>315</v>
      </c>
      <c r="CE33" s="702"/>
      <c r="CF33" s="702"/>
      <c r="CG33" s="702"/>
      <c r="CH33" s="702"/>
      <c r="CI33" s="702"/>
      <c r="CJ33" s="702"/>
      <c r="CK33" s="702"/>
      <c r="CL33" s="702"/>
      <c r="CM33" s="702"/>
      <c r="CN33" s="702"/>
      <c r="CO33" s="702"/>
      <c r="CP33" s="702"/>
      <c r="CQ33" s="703"/>
      <c r="CR33" s="661">
        <v>38876553</v>
      </c>
      <c r="CS33" s="662"/>
      <c r="CT33" s="662"/>
      <c r="CU33" s="662"/>
      <c r="CV33" s="662"/>
      <c r="CW33" s="662"/>
      <c r="CX33" s="662"/>
      <c r="CY33" s="663"/>
      <c r="CZ33" s="666">
        <v>27.2</v>
      </c>
      <c r="DA33" s="695"/>
      <c r="DB33" s="695"/>
      <c r="DC33" s="696"/>
      <c r="DD33" s="669">
        <v>30439893</v>
      </c>
      <c r="DE33" s="662"/>
      <c r="DF33" s="662"/>
      <c r="DG33" s="662"/>
      <c r="DH33" s="662"/>
      <c r="DI33" s="662"/>
      <c r="DJ33" s="662"/>
      <c r="DK33" s="663"/>
      <c r="DL33" s="669">
        <v>21542723</v>
      </c>
      <c r="DM33" s="662"/>
      <c r="DN33" s="662"/>
      <c r="DO33" s="662"/>
      <c r="DP33" s="662"/>
      <c r="DQ33" s="662"/>
      <c r="DR33" s="662"/>
      <c r="DS33" s="662"/>
      <c r="DT33" s="662"/>
      <c r="DU33" s="662"/>
      <c r="DV33" s="663"/>
      <c r="DW33" s="666">
        <v>31.2</v>
      </c>
      <c r="DX33" s="695"/>
      <c r="DY33" s="695"/>
      <c r="DZ33" s="695"/>
      <c r="EA33" s="695"/>
      <c r="EB33" s="695"/>
      <c r="EC33" s="697"/>
    </row>
    <row r="34" spans="2:133" ht="11.25" customHeight="1" x14ac:dyDescent="0.15">
      <c r="B34" s="658" t="s">
        <v>316</v>
      </c>
      <c r="C34" s="659"/>
      <c r="D34" s="659"/>
      <c r="E34" s="659"/>
      <c r="F34" s="659"/>
      <c r="G34" s="659"/>
      <c r="H34" s="659"/>
      <c r="I34" s="659"/>
      <c r="J34" s="659"/>
      <c r="K34" s="659"/>
      <c r="L34" s="659"/>
      <c r="M34" s="659"/>
      <c r="N34" s="659"/>
      <c r="O34" s="659"/>
      <c r="P34" s="659"/>
      <c r="Q34" s="660"/>
      <c r="R34" s="661">
        <v>1675733</v>
      </c>
      <c r="S34" s="664"/>
      <c r="T34" s="664"/>
      <c r="U34" s="664"/>
      <c r="V34" s="664"/>
      <c r="W34" s="664"/>
      <c r="X34" s="664"/>
      <c r="Y34" s="665"/>
      <c r="Z34" s="723">
        <v>1.1000000000000001</v>
      </c>
      <c r="AA34" s="723"/>
      <c r="AB34" s="723"/>
      <c r="AC34" s="723"/>
      <c r="AD34" s="724">
        <v>146923</v>
      </c>
      <c r="AE34" s="724"/>
      <c r="AF34" s="724"/>
      <c r="AG34" s="724"/>
      <c r="AH34" s="724"/>
      <c r="AI34" s="724"/>
      <c r="AJ34" s="724"/>
      <c r="AK34" s="724"/>
      <c r="AL34" s="666">
        <v>0.2</v>
      </c>
      <c r="AM34" s="667"/>
      <c r="AN34" s="667"/>
      <c r="AO34" s="725"/>
      <c r="AP34" s="234"/>
      <c r="AQ34" s="735" t="s">
        <v>317</v>
      </c>
      <c r="AR34" s="736"/>
      <c r="AS34" s="736"/>
      <c r="AT34" s="736"/>
      <c r="AU34" s="736"/>
      <c r="AV34" s="736"/>
      <c r="AW34" s="736"/>
      <c r="AX34" s="736"/>
      <c r="AY34" s="736"/>
      <c r="AZ34" s="736"/>
      <c r="BA34" s="736"/>
      <c r="BB34" s="736"/>
      <c r="BC34" s="736"/>
      <c r="BD34" s="736"/>
      <c r="BE34" s="736"/>
      <c r="BF34" s="737"/>
      <c r="BG34" s="735" t="s">
        <v>318</v>
      </c>
      <c r="BH34" s="736"/>
      <c r="BI34" s="736"/>
      <c r="BJ34" s="736"/>
      <c r="BK34" s="736"/>
      <c r="BL34" s="736"/>
      <c r="BM34" s="736"/>
      <c r="BN34" s="736"/>
      <c r="BO34" s="736"/>
      <c r="BP34" s="736"/>
      <c r="BQ34" s="736"/>
      <c r="BR34" s="736"/>
      <c r="BS34" s="736"/>
      <c r="BT34" s="736"/>
      <c r="BU34" s="736"/>
      <c r="BV34" s="736"/>
      <c r="BW34" s="736"/>
      <c r="BX34" s="736"/>
      <c r="BY34" s="736"/>
      <c r="BZ34" s="736"/>
      <c r="CA34" s="736"/>
      <c r="CB34" s="737"/>
      <c r="CD34" s="705" t="s">
        <v>319</v>
      </c>
      <c r="CE34" s="702"/>
      <c r="CF34" s="702"/>
      <c r="CG34" s="702"/>
      <c r="CH34" s="702"/>
      <c r="CI34" s="702"/>
      <c r="CJ34" s="702"/>
      <c r="CK34" s="702"/>
      <c r="CL34" s="702"/>
      <c r="CM34" s="702"/>
      <c r="CN34" s="702"/>
      <c r="CO34" s="702"/>
      <c r="CP34" s="702"/>
      <c r="CQ34" s="703"/>
      <c r="CR34" s="661">
        <v>12187122</v>
      </c>
      <c r="CS34" s="664"/>
      <c r="CT34" s="664"/>
      <c r="CU34" s="664"/>
      <c r="CV34" s="664"/>
      <c r="CW34" s="664"/>
      <c r="CX34" s="664"/>
      <c r="CY34" s="665"/>
      <c r="CZ34" s="666">
        <v>8.5</v>
      </c>
      <c r="DA34" s="695"/>
      <c r="DB34" s="695"/>
      <c r="DC34" s="696"/>
      <c r="DD34" s="669">
        <v>9708234</v>
      </c>
      <c r="DE34" s="664"/>
      <c r="DF34" s="664"/>
      <c r="DG34" s="664"/>
      <c r="DH34" s="664"/>
      <c r="DI34" s="664"/>
      <c r="DJ34" s="664"/>
      <c r="DK34" s="665"/>
      <c r="DL34" s="669">
        <v>9062771</v>
      </c>
      <c r="DM34" s="664"/>
      <c r="DN34" s="664"/>
      <c r="DO34" s="664"/>
      <c r="DP34" s="664"/>
      <c r="DQ34" s="664"/>
      <c r="DR34" s="664"/>
      <c r="DS34" s="664"/>
      <c r="DT34" s="664"/>
      <c r="DU34" s="664"/>
      <c r="DV34" s="665"/>
      <c r="DW34" s="666">
        <v>13.1</v>
      </c>
      <c r="DX34" s="695"/>
      <c r="DY34" s="695"/>
      <c r="DZ34" s="695"/>
      <c r="EA34" s="695"/>
      <c r="EB34" s="695"/>
      <c r="EC34" s="697"/>
    </row>
    <row r="35" spans="2:133" ht="11.25" customHeight="1" x14ac:dyDescent="0.15">
      <c r="B35" s="658" t="s">
        <v>320</v>
      </c>
      <c r="C35" s="659"/>
      <c r="D35" s="659"/>
      <c r="E35" s="659"/>
      <c r="F35" s="659"/>
      <c r="G35" s="659"/>
      <c r="H35" s="659"/>
      <c r="I35" s="659"/>
      <c r="J35" s="659"/>
      <c r="K35" s="659"/>
      <c r="L35" s="659"/>
      <c r="M35" s="659"/>
      <c r="N35" s="659"/>
      <c r="O35" s="659"/>
      <c r="P35" s="659"/>
      <c r="Q35" s="660"/>
      <c r="R35" s="661">
        <v>9956900</v>
      </c>
      <c r="S35" s="664"/>
      <c r="T35" s="664"/>
      <c r="U35" s="664"/>
      <c r="V35" s="664"/>
      <c r="W35" s="664"/>
      <c r="X35" s="664"/>
      <c r="Y35" s="665"/>
      <c r="Z35" s="723">
        <v>6.7</v>
      </c>
      <c r="AA35" s="723"/>
      <c r="AB35" s="723"/>
      <c r="AC35" s="723"/>
      <c r="AD35" s="724" t="s">
        <v>128</v>
      </c>
      <c r="AE35" s="724"/>
      <c r="AF35" s="724"/>
      <c r="AG35" s="724"/>
      <c r="AH35" s="724"/>
      <c r="AI35" s="724"/>
      <c r="AJ35" s="724"/>
      <c r="AK35" s="724"/>
      <c r="AL35" s="666" t="s">
        <v>128</v>
      </c>
      <c r="AM35" s="667"/>
      <c r="AN35" s="667"/>
      <c r="AO35" s="725"/>
      <c r="AP35" s="234"/>
      <c r="AQ35" s="729" t="s">
        <v>321</v>
      </c>
      <c r="AR35" s="730"/>
      <c r="AS35" s="730"/>
      <c r="AT35" s="730"/>
      <c r="AU35" s="730"/>
      <c r="AV35" s="730"/>
      <c r="AW35" s="730"/>
      <c r="AX35" s="730"/>
      <c r="AY35" s="731"/>
      <c r="AZ35" s="726">
        <v>12808240</v>
      </c>
      <c r="BA35" s="727"/>
      <c r="BB35" s="727"/>
      <c r="BC35" s="727"/>
      <c r="BD35" s="727"/>
      <c r="BE35" s="727"/>
      <c r="BF35" s="728"/>
      <c r="BG35" s="732" t="s">
        <v>322</v>
      </c>
      <c r="BH35" s="733"/>
      <c r="BI35" s="733"/>
      <c r="BJ35" s="733"/>
      <c r="BK35" s="733"/>
      <c r="BL35" s="733"/>
      <c r="BM35" s="733"/>
      <c r="BN35" s="733"/>
      <c r="BO35" s="733"/>
      <c r="BP35" s="733"/>
      <c r="BQ35" s="733"/>
      <c r="BR35" s="733"/>
      <c r="BS35" s="733"/>
      <c r="BT35" s="733"/>
      <c r="BU35" s="734"/>
      <c r="BV35" s="726">
        <v>292419</v>
      </c>
      <c r="BW35" s="727"/>
      <c r="BX35" s="727"/>
      <c r="BY35" s="727"/>
      <c r="BZ35" s="727"/>
      <c r="CA35" s="727"/>
      <c r="CB35" s="728"/>
      <c r="CD35" s="705" t="s">
        <v>323</v>
      </c>
      <c r="CE35" s="702"/>
      <c r="CF35" s="702"/>
      <c r="CG35" s="702"/>
      <c r="CH35" s="702"/>
      <c r="CI35" s="702"/>
      <c r="CJ35" s="702"/>
      <c r="CK35" s="702"/>
      <c r="CL35" s="702"/>
      <c r="CM35" s="702"/>
      <c r="CN35" s="702"/>
      <c r="CO35" s="702"/>
      <c r="CP35" s="702"/>
      <c r="CQ35" s="703"/>
      <c r="CR35" s="661">
        <v>1199718</v>
      </c>
      <c r="CS35" s="662"/>
      <c r="CT35" s="662"/>
      <c r="CU35" s="662"/>
      <c r="CV35" s="662"/>
      <c r="CW35" s="662"/>
      <c r="CX35" s="662"/>
      <c r="CY35" s="663"/>
      <c r="CZ35" s="666">
        <v>0.8</v>
      </c>
      <c r="DA35" s="695"/>
      <c r="DB35" s="695"/>
      <c r="DC35" s="696"/>
      <c r="DD35" s="669">
        <v>590951</v>
      </c>
      <c r="DE35" s="662"/>
      <c r="DF35" s="662"/>
      <c r="DG35" s="662"/>
      <c r="DH35" s="662"/>
      <c r="DI35" s="662"/>
      <c r="DJ35" s="662"/>
      <c r="DK35" s="663"/>
      <c r="DL35" s="669">
        <v>575865</v>
      </c>
      <c r="DM35" s="662"/>
      <c r="DN35" s="662"/>
      <c r="DO35" s="662"/>
      <c r="DP35" s="662"/>
      <c r="DQ35" s="662"/>
      <c r="DR35" s="662"/>
      <c r="DS35" s="662"/>
      <c r="DT35" s="662"/>
      <c r="DU35" s="662"/>
      <c r="DV35" s="663"/>
      <c r="DW35" s="666">
        <v>0.8</v>
      </c>
      <c r="DX35" s="695"/>
      <c r="DY35" s="695"/>
      <c r="DZ35" s="695"/>
      <c r="EA35" s="695"/>
      <c r="EB35" s="695"/>
      <c r="EC35" s="697"/>
    </row>
    <row r="36" spans="2:133" ht="11.25" customHeight="1" x14ac:dyDescent="0.15">
      <c r="B36" s="658" t="s">
        <v>324</v>
      </c>
      <c r="C36" s="659"/>
      <c r="D36" s="659"/>
      <c r="E36" s="659"/>
      <c r="F36" s="659"/>
      <c r="G36" s="659"/>
      <c r="H36" s="659"/>
      <c r="I36" s="659"/>
      <c r="J36" s="659"/>
      <c r="K36" s="659"/>
      <c r="L36" s="659"/>
      <c r="M36" s="659"/>
      <c r="N36" s="659"/>
      <c r="O36" s="659"/>
      <c r="P36" s="659"/>
      <c r="Q36" s="660"/>
      <c r="R36" s="661" t="s">
        <v>128</v>
      </c>
      <c r="S36" s="664"/>
      <c r="T36" s="664"/>
      <c r="U36" s="664"/>
      <c r="V36" s="664"/>
      <c r="W36" s="664"/>
      <c r="X36" s="664"/>
      <c r="Y36" s="665"/>
      <c r="Z36" s="723" t="s">
        <v>128</v>
      </c>
      <c r="AA36" s="723"/>
      <c r="AB36" s="723"/>
      <c r="AC36" s="723"/>
      <c r="AD36" s="724" t="s">
        <v>128</v>
      </c>
      <c r="AE36" s="724"/>
      <c r="AF36" s="724"/>
      <c r="AG36" s="724"/>
      <c r="AH36" s="724"/>
      <c r="AI36" s="724"/>
      <c r="AJ36" s="724"/>
      <c r="AK36" s="724"/>
      <c r="AL36" s="666" t="s">
        <v>128</v>
      </c>
      <c r="AM36" s="667"/>
      <c r="AN36" s="667"/>
      <c r="AO36" s="725"/>
      <c r="AQ36" s="698" t="s">
        <v>325</v>
      </c>
      <c r="AR36" s="699"/>
      <c r="AS36" s="699"/>
      <c r="AT36" s="699"/>
      <c r="AU36" s="699"/>
      <c r="AV36" s="699"/>
      <c r="AW36" s="699"/>
      <c r="AX36" s="699"/>
      <c r="AY36" s="700"/>
      <c r="AZ36" s="661">
        <v>1103894</v>
      </c>
      <c r="BA36" s="664"/>
      <c r="BB36" s="664"/>
      <c r="BC36" s="664"/>
      <c r="BD36" s="662"/>
      <c r="BE36" s="662"/>
      <c r="BF36" s="701"/>
      <c r="BG36" s="705" t="s">
        <v>326</v>
      </c>
      <c r="BH36" s="702"/>
      <c r="BI36" s="702"/>
      <c r="BJ36" s="702"/>
      <c r="BK36" s="702"/>
      <c r="BL36" s="702"/>
      <c r="BM36" s="702"/>
      <c r="BN36" s="702"/>
      <c r="BO36" s="702"/>
      <c r="BP36" s="702"/>
      <c r="BQ36" s="702"/>
      <c r="BR36" s="702"/>
      <c r="BS36" s="702"/>
      <c r="BT36" s="702"/>
      <c r="BU36" s="703"/>
      <c r="BV36" s="661">
        <v>-1126380</v>
      </c>
      <c r="BW36" s="664"/>
      <c r="BX36" s="664"/>
      <c r="BY36" s="664"/>
      <c r="BZ36" s="664"/>
      <c r="CA36" s="664"/>
      <c r="CB36" s="704"/>
      <c r="CD36" s="705" t="s">
        <v>327</v>
      </c>
      <c r="CE36" s="702"/>
      <c r="CF36" s="702"/>
      <c r="CG36" s="702"/>
      <c r="CH36" s="702"/>
      <c r="CI36" s="702"/>
      <c r="CJ36" s="702"/>
      <c r="CK36" s="702"/>
      <c r="CL36" s="702"/>
      <c r="CM36" s="702"/>
      <c r="CN36" s="702"/>
      <c r="CO36" s="702"/>
      <c r="CP36" s="702"/>
      <c r="CQ36" s="703"/>
      <c r="CR36" s="661">
        <v>10132653</v>
      </c>
      <c r="CS36" s="664"/>
      <c r="CT36" s="664"/>
      <c r="CU36" s="664"/>
      <c r="CV36" s="664"/>
      <c r="CW36" s="664"/>
      <c r="CX36" s="664"/>
      <c r="CY36" s="665"/>
      <c r="CZ36" s="666">
        <v>7.1</v>
      </c>
      <c r="DA36" s="695"/>
      <c r="DB36" s="695"/>
      <c r="DC36" s="696"/>
      <c r="DD36" s="669">
        <v>7746908</v>
      </c>
      <c r="DE36" s="664"/>
      <c r="DF36" s="664"/>
      <c r="DG36" s="664"/>
      <c r="DH36" s="664"/>
      <c r="DI36" s="664"/>
      <c r="DJ36" s="664"/>
      <c r="DK36" s="665"/>
      <c r="DL36" s="669">
        <v>3902264</v>
      </c>
      <c r="DM36" s="664"/>
      <c r="DN36" s="664"/>
      <c r="DO36" s="664"/>
      <c r="DP36" s="664"/>
      <c r="DQ36" s="664"/>
      <c r="DR36" s="664"/>
      <c r="DS36" s="664"/>
      <c r="DT36" s="664"/>
      <c r="DU36" s="664"/>
      <c r="DV36" s="665"/>
      <c r="DW36" s="666">
        <v>5.7</v>
      </c>
      <c r="DX36" s="695"/>
      <c r="DY36" s="695"/>
      <c r="DZ36" s="695"/>
      <c r="EA36" s="695"/>
      <c r="EB36" s="695"/>
      <c r="EC36" s="697"/>
    </row>
    <row r="37" spans="2:133" ht="11.25" customHeight="1" x14ac:dyDescent="0.15">
      <c r="B37" s="658" t="s">
        <v>328</v>
      </c>
      <c r="C37" s="659"/>
      <c r="D37" s="659"/>
      <c r="E37" s="659"/>
      <c r="F37" s="659"/>
      <c r="G37" s="659"/>
      <c r="H37" s="659"/>
      <c r="I37" s="659"/>
      <c r="J37" s="659"/>
      <c r="K37" s="659"/>
      <c r="L37" s="659"/>
      <c r="M37" s="659"/>
      <c r="N37" s="659"/>
      <c r="O37" s="659"/>
      <c r="P37" s="659"/>
      <c r="Q37" s="660"/>
      <c r="R37" s="661">
        <v>4278000</v>
      </c>
      <c r="S37" s="664"/>
      <c r="T37" s="664"/>
      <c r="U37" s="664"/>
      <c r="V37" s="664"/>
      <c r="W37" s="664"/>
      <c r="X37" s="664"/>
      <c r="Y37" s="665"/>
      <c r="Z37" s="723">
        <v>2.9</v>
      </c>
      <c r="AA37" s="723"/>
      <c r="AB37" s="723"/>
      <c r="AC37" s="723"/>
      <c r="AD37" s="724" t="s">
        <v>128</v>
      </c>
      <c r="AE37" s="724"/>
      <c r="AF37" s="724"/>
      <c r="AG37" s="724"/>
      <c r="AH37" s="724"/>
      <c r="AI37" s="724"/>
      <c r="AJ37" s="724"/>
      <c r="AK37" s="724"/>
      <c r="AL37" s="666" t="s">
        <v>128</v>
      </c>
      <c r="AM37" s="667"/>
      <c r="AN37" s="667"/>
      <c r="AO37" s="725"/>
      <c r="AQ37" s="698" t="s">
        <v>329</v>
      </c>
      <c r="AR37" s="699"/>
      <c r="AS37" s="699"/>
      <c r="AT37" s="699"/>
      <c r="AU37" s="699"/>
      <c r="AV37" s="699"/>
      <c r="AW37" s="699"/>
      <c r="AX37" s="699"/>
      <c r="AY37" s="700"/>
      <c r="AZ37" s="661">
        <v>32631</v>
      </c>
      <c r="BA37" s="664"/>
      <c r="BB37" s="664"/>
      <c r="BC37" s="664"/>
      <c r="BD37" s="662"/>
      <c r="BE37" s="662"/>
      <c r="BF37" s="701"/>
      <c r="BG37" s="705" t="s">
        <v>330</v>
      </c>
      <c r="BH37" s="702"/>
      <c r="BI37" s="702"/>
      <c r="BJ37" s="702"/>
      <c r="BK37" s="702"/>
      <c r="BL37" s="702"/>
      <c r="BM37" s="702"/>
      <c r="BN37" s="702"/>
      <c r="BO37" s="702"/>
      <c r="BP37" s="702"/>
      <c r="BQ37" s="702"/>
      <c r="BR37" s="702"/>
      <c r="BS37" s="702"/>
      <c r="BT37" s="702"/>
      <c r="BU37" s="703"/>
      <c r="BV37" s="661">
        <v>50050</v>
      </c>
      <c r="BW37" s="664"/>
      <c r="BX37" s="664"/>
      <c r="BY37" s="664"/>
      <c r="BZ37" s="664"/>
      <c r="CA37" s="664"/>
      <c r="CB37" s="704"/>
      <c r="CD37" s="705" t="s">
        <v>331</v>
      </c>
      <c r="CE37" s="702"/>
      <c r="CF37" s="702"/>
      <c r="CG37" s="702"/>
      <c r="CH37" s="702"/>
      <c r="CI37" s="702"/>
      <c r="CJ37" s="702"/>
      <c r="CK37" s="702"/>
      <c r="CL37" s="702"/>
      <c r="CM37" s="702"/>
      <c r="CN37" s="702"/>
      <c r="CO37" s="702"/>
      <c r="CP37" s="702"/>
      <c r="CQ37" s="703"/>
      <c r="CR37" s="661">
        <v>3338397</v>
      </c>
      <c r="CS37" s="662"/>
      <c r="CT37" s="662"/>
      <c r="CU37" s="662"/>
      <c r="CV37" s="662"/>
      <c r="CW37" s="662"/>
      <c r="CX37" s="662"/>
      <c r="CY37" s="663"/>
      <c r="CZ37" s="666">
        <v>2.2999999999999998</v>
      </c>
      <c r="DA37" s="695"/>
      <c r="DB37" s="695"/>
      <c r="DC37" s="696"/>
      <c r="DD37" s="669">
        <v>2304357</v>
      </c>
      <c r="DE37" s="662"/>
      <c r="DF37" s="662"/>
      <c r="DG37" s="662"/>
      <c r="DH37" s="662"/>
      <c r="DI37" s="662"/>
      <c r="DJ37" s="662"/>
      <c r="DK37" s="663"/>
      <c r="DL37" s="669">
        <v>2263742</v>
      </c>
      <c r="DM37" s="662"/>
      <c r="DN37" s="662"/>
      <c r="DO37" s="662"/>
      <c r="DP37" s="662"/>
      <c r="DQ37" s="662"/>
      <c r="DR37" s="662"/>
      <c r="DS37" s="662"/>
      <c r="DT37" s="662"/>
      <c r="DU37" s="662"/>
      <c r="DV37" s="663"/>
      <c r="DW37" s="666">
        <v>3.3</v>
      </c>
      <c r="DX37" s="695"/>
      <c r="DY37" s="695"/>
      <c r="DZ37" s="695"/>
      <c r="EA37" s="695"/>
      <c r="EB37" s="695"/>
      <c r="EC37" s="697"/>
    </row>
    <row r="38" spans="2:133" ht="11.25" customHeight="1" x14ac:dyDescent="0.15">
      <c r="B38" s="673" t="s">
        <v>332</v>
      </c>
      <c r="C38" s="674"/>
      <c r="D38" s="674"/>
      <c r="E38" s="674"/>
      <c r="F38" s="674"/>
      <c r="G38" s="674"/>
      <c r="H38" s="674"/>
      <c r="I38" s="674"/>
      <c r="J38" s="674"/>
      <c r="K38" s="674"/>
      <c r="L38" s="674"/>
      <c r="M38" s="674"/>
      <c r="N38" s="674"/>
      <c r="O38" s="674"/>
      <c r="P38" s="674"/>
      <c r="Q38" s="675"/>
      <c r="R38" s="676">
        <v>149078843</v>
      </c>
      <c r="S38" s="713"/>
      <c r="T38" s="713"/>
      <c r="U38" s="713"/>
      <c r="V38" s="713"/>
      <c r="W38" s="713"/>
      <c r="X38" s="713"/>
      <c r="Y38" s="718"/>
      <c r="Z38" s="719">
        <v>100</v>
      </c>
      <c r="AA38" s="719"/>
      <c r="AB38" s="719"/>
      <c r="AC38" s="719"/>
      <c r="AD38" s="720">
        <v>64669374</v>
      </c>
      <c r="AE38" s="720"/>
      <c r="AF38" s="720"/>
      <c r="AG38" s="720"/>
      <c r="AH38" s="720"/>
      <c r="AI38" s="720"/>
      <c r="AJ38" s="720"/>
      <c r="AK38" s="720"/>
      <c r="AL38" s="679">
        <v>100</v>
      </c>
      <c r="AM38" s="721"/>
      <c r="AN38" s="721"/>
      <c r="AO38" s="722"/>
      <c r="AQ38" s="698" t="s">
        <v>333</v>
      </c>
      <c r="AR38" s="699"/>
      <c r="AS38" s="699"/>
      <c r="AT38" s="699"/>
      <c r="AU38" s="699"/>
      <c r="AV38" s="699"/>
      <c r="AW38" s="699"/>
      <c r="AX38" s="699"/>
      <c r="AY38" s="700"/>
      <c r="AZ38" s="661" t="s">
        <v>128</v>
      </c>
      <c r="BA38" s="664"/>
      <c r="BB38" s="664"/>
      <c r="BC38" s="664"/>
      <c r="BD38" s="662"/>
      <c r="BE38" s="662"/>
      <c r="BF38" s="701"/>
      <c r="BG38" s="705" t="s">
        <v>334</v>
      </c>
      <c r="BH38" s="702"/>
      <c r="BI38" s="702"/>
      <c r="BJ38" s="702"/>
      <c r="BK38" s="702"/>
      <c r="BL38" s="702"/>
      <c r="BM38" s="702"/>
      <c r="BN38" s="702"/>
      <c r="BO38" s="702"/>
      <c r="BP38" s="702"/>
      <c r="BQ38" s="702"/>
      <c r="BR38" s="702"/>
      <c r="BS38" s="702"/>
      <c r="BT38" s="702"/>
      <c r="BU38" s="703"/>
      <c r="BV38" s="661">
        <v>80244</v>
      </c>
      <c r="BW38" s="664"/>
      <c r="BX38" s="664"/>
      <c r="BY38" s="664"/>
      <c r="BZ38" s="664"/>
      <c r="CA38" s="664"/>
      <c r="CB38" s="704"/>
      <c r="CD38" s="705" t="s">
        <v>335</v>
      </c>
      <c r="CE38" s="702"/>
      <c r="CF38" s="702"/>
      <c r="CG38" s="702"/>
      <c r="CH38" s="702"/>
      <c r="CI38" s="702"/>
      <c r="CJ38" s="702"/>
      <c r="CK38" s="702"/>
      <c r="CL38" s="702"/>
      <c r="CM38" s="702"/>
      <c r="CN38" s="702"/>
      <c r="CO38" s="702"/>
      <c r="CP38" s="702"/>
      <c r="CQ38" s="703"/>
      <c r="CR38" s="661">
        <v>11671715</v>
      </c>
      <c r="CS38" s="664"/>
      <c r="CT38" s="664"/>
      <c r="CU38" s="664"/>
      <c r="CV38" s="664"/>
      <c r="CW38" s="664"/>
      <c r="CX38" s="664"/>
      <c r="CY38" s="665"/>
      <c r="CZ38" s="666">
        <v>8.1999999999999993</v>
      </c>
      <c r="DA38" s="695"/>
      <c r="DB38" s="695"/>
      <c r="DC38" s="696"/>
      <c r="DD38" s="669">
        <v>9573574</v>
      </c>
      <c r="DE38" s="664"/>
      <c r="DF38" s="664"/>
      <c r="DG38" s="664"/>
      <c r="DH38" s="664"/>
      <c r="DI38" s="664"/>
      <c r="DJ38" s="664"/>
      <c r="DK38" s="665"/>
      <c r="DL38" s="669">
        <v>8000848</v>
      </c>
      <c r="DM38" s="664"/>
      <c r="DN38" s="664"/>
      <c r="DO38" s="664"/>
      <c r="DP38" s="664"/>
      <c r="DQ38" s="664"/>
      <c r="DR38" s="664"/>
      <c r="DS38" s="664"/>
      <c r="DT38" s="664"/>
      <c r="DU38" s="664"/>
      <c r="DV38" s="665"/>
      <c r="DW38" s="666">
        <v>11.6</v>
      </c>
      <c r="DX38" s="695"/>
      <c r="DY38" s="695"/>
      <c r="DZ38" s="695"/>
      <c r="EA38" s="695"/>
      <c r="EB38" s="695"/>
      <c r="EC38" s="697"/>
    </row>
    <row r="39" spans="2:133" ht="11.25" customHeight="1" x14ac:dyDescent="0.15">
      <c r="AQ39" s="698" t="s">
        <v>336</v>
      </c>
      <c r="AR39" s="699"/>
      <c r="AS39" s="699"/>
      <c r="AT39" s="699"/>
      <c r="AU39" s="699"/>
      <c r="AV39" s="699"/>
      <c r="AW39" s="699"/>
      <c r="AX39" s="699"/>
      <c r="AY39" s="700"/>
      <c r="AZ39" s="661" t="s">
        <v>128</v>
      </c>
      <c r="BA39" s="664"/>
      <c r="BB39" s="664"/>
      <c r="BC39" s="664"/>
      <c r="BD39" s="662"/>
      <c r="BE39" s="662"/>
      <c r="BF39" s="701"/>
      <c r="BG39" s="706" t="s">
        <v>337</v>
      </c>
      <c r="BH39" s="707"/>
      <c r="BI39" s="707"/>
      <c r="BJ39" s="707"/>
      <c r="BK39" s="707"/>
      <c r="BL39" s="235"/>
      <c r="BM39" s="702" t="s">
        <v>338</v>
      </c>
      <c r="BN39" s="702"/>
      <c r="BO39" s="702"/>
      <c r="BP39" s="702"/>
      <c r="BQ39" s="702"/>
      <c r="BR39" s="702"/>
      <c r="BS39" s="702"/>
      <c r="BT39" s="702"/>
      <c r="BU39" s="703"/>
      <c r="BV39" s="661">
        <v>75</v>
      </c>
      <c r="BW39" s="664"/>
      <c r="BX39" s="664"/>
      <c r="BY39" s="664"/>
      <c r="BZ39" s="664"/>
      <c r="CA39" s="664"/>
      <c r="CB39" s="704"/>
      <c r="CD39" s="705" t="s">
        <v>339</v>
      </c>
      <c r="CE39" s="702"/>
      <c r="CF39" s="702"/>
      <c r="CG39" s="702"/>
      <c r="CH39" s="702"/>
      <c r="CI39" s="702"/>
      <c r="CJ39" s="702"/>
      <c r="CK39" s="702"/>
      <c r="CL39" s="702"/>
      <c r="CM39" s="702"/>
      <c r="CN39" s="702"/>
      <c r="CO39" s="702"/>
      <c r="CP39" s="702"/>
      <c r="CQ39" s="703"/>
      <c r="CR39" s="661">
        <v>2974542</v>
      </c>
      <c r="CS39" s="662"/>
      <c r="CT39" s="662"/>
      <c r="CU39" s="662"/>
      <c r="CV39" s="662"/>
      <c r="CW39" s="662"/>
      <c r="CX39" s="662"/>
      <c r="CY39" s="663"/>
      <c r="CZ39" s="666">
        <v>2.1</v>
      </c>
      <c r="DA39" s="695"/>
      <c r="DB39" s="695"/>
      <c r="DC39" s="696"/>
      <c r="DD39" s="669">
        <v>2784251</v>
      </c>
      <c r="DE39" s="662"/>
      <c r="DF39" s="662"/>
      <c r="DG39" s="662"/>
      <c r="DH39" s="662"/>
      <c r="DI39" s="662"/>
      <c r="DJ39" s="662"/>
      <c r="DK39" s="663"/>
      <c r="DL39" s="669" t="s">
        <v>340</v>
      </c>
      <c r="DM39" s="662"/>
      <c r="DN39" s="662"/>
      <c r="DO39" s="662"/>
      <c r="DP39" s="662"/>
      <c r="DQ39" s="662"/>
      <c r="DR39" s="662"/>
      <c r="DS39" s="662"/>
      <c r="DT39" s="662"/>
      <c r="DU39" s="662"/>
      <c r="DV39" s="663"/>
      <c r="DW39" s="666" t="s">
        <v>128</v>
      </c>
      <c r="DX39" s="695"/>
      <c r="DY39" s="695"/>
      <c r="DZ39" s="695"/>
      <c r="EA39" s="695"/>
      <c r="EB39" s="695"/>
      <c r="EC39" s="697"/>
    </row>
    <row r="40" spans="2:133" ht="11.25" customHeight="1" x14ac:dyDescent="0.15">
      <c r="AQ40" s="698" t="s">
        <v>341</v>
      </c>
      <c r="AR40" s="699"/>
      <c r="AS40" s="699"/>
      <c r="AT40" s="699"/>
      <c r="AU40" s="699"/>
      <c r="AV40" s="699"/>
      <c r="AW40" s="699"/>
      <c r="AX40" s="699"/>
      <c r="AY40" s="700"/>
      <c r="AZ40" s="661">
        <v>4261294</v>
      </c>
      <c r="BA40" s="664"/>
      <c r="BB40" s="664"/>
      <c r="BC40" s="664"/>
      <c r="BD40" s="662"/>
      <c r="BE40" s="662"/>
      <c r="BF40" s="701"/>
      <c r="BG40" s="706"/>
      <c r="BH40" s="707"/>
      <c r="BI40" s="707"/>
      <c r="BJ40" s="707"/>
      <c r="BK40" s="707"/>
      <c r="BL40" s="235"/>
      <c r="BM40" s="702" t="s">
        <v>342</v>
      </c>
      <c r="BN40" s="702"/>
      <c r="BO40" s="702"/>
      <c r="BP40" s="702"/>
      <c r="BQ40" s="702"/>
      <c r="BR40" s="702"/>
      <c r="BS40" s="702"/>
      <c r="BT40" s="702"/>
      <c r="BU40" s="703"/>
      <c r="BV40" s="661" t="s">
        <v>340</v>
      </c>
      <c r="BW40" s="664"/>
      <c r="BX40" s="664"/>
      <c r="BY40" s="664"/>
      <c r="BZ40" s="664"/>
      <c r="CA40" s="664"/>
      <c r="CB40" s="704"/>
      <c r="CD40" s="705" t="s">
        <v>343</v>
      </c>
      <c r="CE40" s="702"/>
      <c r="CF40" s="702"/>
      <c r="CG40" s="702"/>
      <c r="CH40" s="702"/>
      <c r="CI40" s="702"/>
      <c r="CJ40" s="702"/>
      <c r="CK40" s="702"/>
      <c r="CL40" s="702"/>
      <c r="CM40" s="702"/>
      <c r="CN40" s="702"/>
      <c r="CO40" s="702"/>
      <c r="CP40" s="702"/>
      <c r="CQ40" s="703"/>
      <c r="CR40" s="661">
        <v>710803</v>
      </c>
      <c r="CS40" s="664"/>
      <c r="CT40" s="664"/>
      <c r="CU40" s="664"/>
      <c r="CV40" s="664"/>
      <c r="CW40" s="664"/>
      <c r="CX40" s="664"/>
      <c r="CY40" s="665"/>
      <c r="CZ40" s="666">
        <v>0.5</v>
      </c>
      <c r="DA40" s="695"/>
      <c r="DB40" s="695"/>
      <c r="DC40" s="696"/>
      <c r="DD40" s="669">
        <v>35975</v>
      </c>
      <c r="DE40" s="664"/>
      <c r="DF40" s="664"/>
      <c r="DG40" s="664"/>
      <c r="DH40" s="664"/>
      <c r="DI40" s="664"/>
      <c r="DJ40" s="664"/>
      <c r="DK40" s="665"/>
      <c r="DL40" s="669">
        <v>975</v>
      </c>
      <c r="DM40" s="664"/>
      <c r="DN40" s="664"/>
      <c r="DO40" s="664"/>
      <c r="DP40" s="664"/>
      <c r="DQ40" s="664"/>
      <c r="DR40" s="664"/>
      <c r="DS40" s="664"/>
      <c r="DT40" s="664"/>
      <c r="DU40" s="664"/>
      <c r="DV40" s="665"/>
      <c r="DW40" s="666">
        <v>0</v>
      </c>
      <c r="DX40" s="695"/>
      <c r="DY40" s="695"/>
      <c r="DZ40" s="695"/>
      <c r="EA40" s="695"/>
      <c r="EB40" s="695"/>
      <c r="EC40" s="697"/>
    </row>
    <row r="41" spans="2:133" ht="11.25" customHeight="1" x14ac:dyDescent="0.15">
      <c r="AQ41" s="710" t="s">
        <v>344</v>
      </c>
      <c r="AR41" s="711"/>
      <c r="AS41" s="711"/>
      <c r="AT41" s="711"/>
      <c r="AU41" s="711"/>
      <c r="AV41" s="711"/>
      <c r="AW41" s="711"/>
      <c r="AX41" s="711"/>
      <c r="AY41" s="712"/>
      <c r="AZ41" s="676">
        <v>7410421</v>
      </c>
      <c r="BA41" s="713"/>
      <c r="BB41" s="713"/>
      <c r="BC41" s="713"/>
      <c r="BD41" s="677"/>
      <c r="BE41" s="677"/>
      <c r="BF41" s="714"/>
      <c r="BG41" s="708"/>
      <c r="BH41" s="709"/>
      <c r="BI41" s="709"/>
      <c r="BJ41" s="709"/>
      <c r="BK41" s="709"/>
      <c r="BL41" s="236"/>
      <c r="BM41" s="715" t="s">
        <v>345</v>
      </c>
      <c r="BN41" s="715"/>
      <c r="BO41" s="715"/>
      <c r="BP41" s="715"/>
      <c r="BQ41" s="715"/>
      <c r="BR41" s="715"/>
      <c r="BS41" s="715"/>
      <c r="BT41" s="715"/>
      <c r="BU41" s="716"/>
      <c r="BV41" s="676">
        <v>307</v>
      </c>
      <c r="BW41" s="713"/>
      <c r="BX41" s="713"/>
      <c r="BY41" s="713"/>
      <c r="BZ41" s="713"/>
      <c r="CA41" s="713"/>
      <c r="CB41" s="717"/>
      <c r="CD41" s="705" t="s">
        <v>346</v>
      </c>
      <c r="CE41" s="702"/>
      <c r="CF41" s="702"/>
      <c r="CG41" s="702"/>
      <c r="CH41" s="702"/>
      <c r="CI41" s="702"/>
      <c r="CJ41" s="702"/>
      <c r="CK41" s="702"/>
      <c r="CL41" s="702"/>
      <c r="CM41" s="702"/>
      <c r="CN41" s="702"/>
      <c r="CO41" s="702"/>
      <c r="CP41" s="702"/>
      <c r="CQ41" s="703"/>
      <c r="CR41" s="661" t="s">
        <v>340</v>
      </c>
      <c r="CS41" s="662"/>
      <c r="CT41" s="662"/>
      <c r="CU41" s="662"/>
      <c r="CV41" s="662"/>
      <c r="CW41" s="662"/>
      <c r="CX41" s="662"/>
      <c r="CY41" s="663"/>
      <c r="CZ41" s="666" t="s">
        <v>128</v>
      </c>
      <c r="DA41" s="695"/>
      <c r="DB41" s="695"/>
      <c r="DC41" s="696"/>
      <c r="DD41" s="669" t="s">
        <v>340</v>
      </c>
      <c r="DE41" s="662"/>
      <c r="DF41" s="662"/>
      <c r="DG41" s="662"/>
      <c r="DH41" s="662"/>
      <c r="DI41" s="662"/>
      <c r="DJ41" s="662"/>
      <c r="DK41" s="663"/>
      <c r="DL41" s="670"/>
      <c r="DM41" s="671"/>
      <c r="DN41" s="671"/>
      <c r="DO41" s="671"/>
      <c r="DP41" s="671"/>
      <c r="DQ41" s="671"/>
      <c r="DR41" s="671"/>
      <c r="DS41" s="671"/>
      <c r="DT41" s="671"/>
      <c r="DU41" s="671"/>
      <c r="DV41" s="672"/>
      <c r="DW41" s="655"/>
      <c r="DX41" s="656"/>
      <c r="DY41" s="656"/>
      <c r="DZ41" s="656"/>
      <c r="EA41" s="656"/>
      <c r="EB41" s="656"/>
      <c r="EC41" s="657"/>
    </row>
    <row r="42" spans="2:133" ht="11.25" customHeight="1" x14ac:dyDescent="0.15">
      <c r="B42" s="229" t="s">
        <v>347</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58" t="s">
        <v>348</v>
      </c>
      <c r="CE42" s="659"/>
      <c r="CF42" s="659"/>
      <c r="CG42" s="659"/>
      <c r="CH42" s="659"/>
      <c r="CI42" s="659"/>
      <c r="CJ42" s="659"/>
      <c r="CK42" s="659"/>
      <c r="CL42" s="659"/>
      <c r="CM42" s="659"/>
      <c r="CN42" s="659"/>
      <c r="CO42" s="659"/>
      <c r="CP42" s="659"/>
      <c r="CQ42" s="660"/>
      <c r="CR42" s="661">
        <v>17642587</v>
      </c>
      <c r="CS42" s="664"/>
      <c r="CT42" s="664"/>
      <c r="CU42" s="664"/>
      <c r="CV42" s="664"/>
      <c r="CW42" s="664"/>
      <c r="CX42" s="664"/>
      <c r="CY42" s="665"/>
      <c r="CZ42" s="666">
        <v>12.3</v>
      </c>
      <c r="DA42" s="667"/>
      <c r="DB42" s="667"/>
      <c r="DC42" s="668"/>
      <c r="DD42" s="669">
        <v>1900549</v>
      </c>
      <c r="DE42" s="664"/>
      <c r="DF42" s="664"/>
      <c r="DG42" s="664"/>
      <c r="DH42" s="664"/>
      <c r="DI42" s="664"/>
      <c r="DJ42" s="664"/>
      <c r="DK42" s="665"/>
      <c r="DL42" s="670"/>
      <c r="DM42" s="671"/>
      <c r="DN42" s="671"/>
      <c r="DO42" s="671"/>
      <c r="DP42" s="671"/>
      <c r="DQ42" s="671"/>
      <c r="DR42" s="671"/>
      <c r="DS42" s="671"/>
      <c r="DT42" s="671"/>
      <c r="DU42" s="671"/>
      <c r="DV42" s="672"/>
      <c r="DW42" s="655"/>
      <c r="DX42" s="656"/>
      <c r="DY42" s="656"/>
      <c r="DZ42" s="656"/>
      <c r="EA42" s="656"/>
      <c r="EB42" s="656"/>
      <c r="EC42" s="657"/>
    </row>
    <row r="43" spans="2:133" ht="11.25" customHeight="1" x14ac:dyDescent="0.15">
      <c r="B43" s="239" t="s">
        <v>349</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58" t="s">
        <v>350</v>
      </c>
      <c r="CE43" s="659"/>
      <c r="CF43" s="659"/>
      <c r="CG43" s="659"/>
      <c r="CH43" s="659"/>
      <c r="CI43" s="659"/>
      <c r="CJ43" s="659"/>
      <c r="CK43" s="659"/>
      <c r="CL43" s="659"/>
      <c r="CM43" s="659"/>
      <c r="CN43" s="659"/>
      <c r="CO43" s="659"/>
      <c r="CP43" s="659"/>
      <c r="CQ43" s="660"/>
      <c r="CR43" s="661">
        <v>31880</v>
      </c>
      <c r="CS43" s="662"/>
      <c r="CT43" s="662"/>
      <c r="CU43" s="662"/>
      <c r="CV43" s="662"/>
      <c r="CW43" s="662"/>
      <c r="CX43" s="662"/>
      <c r="CY43" s="663"/>
      <c r="CZ43" s="666">
        <v>0</v>
      </c>
      <c r="DA43" s="695"/>
      <c r="DB43" s="695"/>
      <c r="DC43" s="696"/>
      <c r="DD43" s="669">
        <v>29551</v>
      </c>
      <c r="DE43" s="662"/>
      <c r="DF43" s="662"/>
      <c r="DG43" s="662"/>
      <c r="DH43" s="662"/>
      <c r="DI43" s="662"/>
      <c r="DJ43" s="662"/>
      <c r="DK43" s="663"/>
      <c r="DL43" s="670"/>
      <c r="DM43" s="671"/>
      <c r="DN43" s="671"/>
      <c r="DO43" s="671"/>
      <c r="DP43" s="671"/>
      <c r="DQ43" s="671"/>
      <c r="DR43" s="671"/>
      <c r="DS43" s="671"/>
      <c r="DT43" s="671"/>
      <c r="DU43" s="671"/>
      <c r="DV43" s="672"/>
      <c r="DW43" s="655"/>
      <c r="DX43" s="656"/>
      <c r="DY43" s="656"/>
      <c r="DZ43" s="656"/>
      <c r="EA43" s="656"/>
      <c r="EB43" s="656"/>
      <c r="EC43" s="657"/>
    </row>
    <row r="44" spans="2:133" ht="11.25" customHeight="1" x14ac:dyDescent="0.15">
      <c r="B44" s="240" t="s">
        <v>351</v>
      </c>
      <c r="CD44" s="689" t="s">
        <v>302</v>
      </c>
      <c r="CE44" s="690"/>
      <c r="CF44" s="658" t="s">
        <v>352</v>
      </c>
      <c r="CG44" s="659"/>
      <c r="CH44" s="659"/>
      <c r="CI44" s="659"/>
      <c r="CJ44" s="659"/>
      <c r="CK44" s="659"/>
      <c r="CL44" s="659"/>
      <c r="CM44" s="659"/>
      <c r="CN44" s="659"/>
      <c r="CO44" s="659"/>
      <c r="CP44" s="659"/>
      <c r="CQ44" s="660"/>
      <c r="CR44" s="661">
        <v>17642587</v>
      </c>
      <c r="CS44" s="664"/>
      <c r="CT44" s="664"/>
      <c r="CU44" s="664"/>
      <c r="CV44" s="664"/>
      <c r="CW44" s="664"/>
      <c r="CX44" s="664"/>
      <c r="CY44" s="665"/>
      <c r="CZ44" s="666">
        <v>12.3</v>
      </c>
      <c r="DA44" s="667"/>
      <c r="DB44" s="667"/>
      <c r="DC44" s="668"/>
      <c r="DD44" s="669">
        <v>1900549</v>
      </c>
      <c r="DE44" s="664"/>
      <c r="DF44" s="664"/>
      <c r="DG44" s="664"/>
      <c r="DH44" s="664"/>
      <c r="DI44" s="664"/>
      <c r="DJ44" s="664"/>
      <c r="DK44" s="665"/>
      <c r="DL44" s="670"/>
      <c r="DM44" s="671"/>
      <c r="DN44" s="671"/>
      <c r="DO44" s="671"/>
      <c r="DP44" s="671"/>
      <c r="DQ44" s="671"/>
      <c r="DR44" s="671"/>
      <c r="DS44" s="671"/>
      <c r="DT44" s="671"/>
      <c r="DU44" s="671"/>
      <c r="DV44" s="672"/>
      <c r="DW44" s="655"/>
      <c r="DX44" s="656"/>
      <c r="DY44" s="656"/>
      <c r="DZ44" s="656"/>
      <c r="EA44" s="656"/>
      <c r="EB44" s="656"/>
      <c r="EC44" s="657"/>
    </row>
    <row r="45" spans="2:133" ht="11.25" customHeight="1" x14ac:dyDescent="0.15">
      <c r="CD45" s="691"/>
      <c r="CE45" s="692"/>
      <c r="CF45" s="658" t="s">
        <v>353</v>
      </c>
      <c r="CG45" s="659"/>
      <c r="CH45" s="659"/>
      <c r="CI45" s="659"/>
      <c r="CJ45" s="659"/>
      <c r="CK45" s="659"/>
      <c r="CL45" s="659"/>
      <c r="CM45" s="659"/>
      <c r="CN45" s="659"/>
      <c r="CO45" s="659"/>
      <c r="CP45" s="659"/>
      <c r="CQ45" s="660"/>
      <c r="CR45" s="661">
        <v>13623671</v>
      </c>
      <c r="CS45" s="662"/>
      <c r="CT45" s="662"/>
      <c r="CU45" s="662"/>
      <c r="CV45" s="662"/>
      <c r="CW45" s="662"/>
      <c r="CX45" s="662"/>
      <c r="CY45" s="663"/>
      <c r="CZ45" s="666">
        <v>9.5</v>
      </c>
      <c r="DA45" s="695"/>
      <c r="DB45" s="695"/>
      <c r="DC45" s="696"/>
      <c r="DD45" s="669">
        <v>1169586</v>
      </c>
      <c r="DE45" s="662"/>
      <c r="DF45" s="662"/>
      <c r="DG45" s="662"/>
      <c r="DH45" s="662"/>
      <c r="DI45" s="662"/>
      <c r="DJ45" s="662"/>
      <c r="DK45" s="663"/>
      <c r="DL45" s="670"/>
      <c r="DM45" s="671"/>
      <c r="DN45" s="671"/>
      <c r="DO45" s="671"/>
      <c r="DP45" s="671"/>
      <c r="DQ45" s="671"/>
      <c r="DR45" s="671"/>
      <c r="DS45" s="671"/>
      <c r="DT45" s="671"/>
      <c r="DU45" s="671"/>
      <c r="DV45" s="672"/>
      <c r="DW45" s="655"/>
      <c r="DX45" s="656"/>
      <c r="DY45" s="656"/>
      <c r="DZ45" s="656"/>
      <c r="EA45" s="656"/>
      <c r="EB45" s="656"/>
      <c r="EC45" s="657"/>
    </row>
    <row r="46" spans="2:133" ht="11.25" customHeight="1" x14ac:dyDescent="0.15">
      <c r="CD46" s="691"/>
      <c r="CE46" s="692"/>
      <c r="CF46" s="658" t="s">
        <v>354</v>
      </c>
      <c r="CG46" s="659"/>
      <c r="CH46" s="659"/>
      <c r="CI46" s="659"/>
      <c r="CJ46" s="659"/>
      <c r="CK46" s="659"/>
      <c r="CL46" s="659"/>
      <c r="CM46" s="659"/>
      <c r="CN46" s="659"/>
      <c r="CO46" s="659"/>
      <c r="CP46" s="659"/>
      <c r="CQ46" s="660"/>
      <c r="CR46" s="661">
        <v>4018916</v>
      </c>
      <c r="CS46" s="664"/>
      <c r="CT46" s="664"/>
      <c r="CU46" s="664"/>
      <c r="CV46" s="664"/>
      <c r="CW46" s="664"/>
      <c r="CX46" s="664"/>
      <c r="CY46" s="665"/>
      <c r="CZ46" s="666">
        <v>2.8</v>
      </c>
      <c r="DA46" s="667"/>
      <c r="DB46" s="667"/>
      <c r="DC46" s="668"/>
      <c r="DD46" s="669">
        <v>730963</v>
      </c>
      <c r="DE46" s="664"/>
      <c r="DF46" s="664"/>
      <c r="DG46" s="664"/>
      <c r="DH46" s="664"/>
      <c r="DI46" s="664"/>
      <c r="DJ46" s="664"/>
      <c r="DK46" s="665"/>
      <c r="DL46" s="670"/>
      <c r="DM46" s="671"/>
      <c r="DN46" s="671"/>
      <c r="DO46" s="671"/>
      <c r="DP46" s="671"/>
      <c r="DQ46" s="671"/>
      <c r="DR46" s="671"/>
      <c r="DS46" s="671"/>
      <c r="DT46" s="671"/>
      <c r="DU46" s="671"/>
      <c r="DV46" s="672"/>
      <c r="DW46" s="655"/>
      <c r="DX46" s="656"/>
      <c r="DY46" s="656"/>
      <c r="DZ46" s="656"/>
      <c r="EA46" s="656"/>
      <c r="EB46" s="656"/>
      <c r="EC46" s="657"/>
    </row>
    <row r="47" spans="2:133" ht="11.25" customHeight="1" x14ac:dyDescent="0.15">
      <c r="CD47" s="691"/>
      <c r="CE47" s="692"/>
      <c r="CF47" s="658" t="s">
        <v>355</v>
      </c>
      <c r="CG47" s="659"/>
      <c r="CH47" s="659"/>
      <c r="CI47" s="659"/>
      <c r="CJ47" s="659"/>
      <c r="CK47" s="659"/>
      <c r="CL47" s="659"/>
      <c r="CM47" s="659"/>
      <c r="CN47" s="659"/>
      <c r="CO47" s="659"/>
      <c r="CP47" s="659"/>
      <c r="CQ47" s="660"/>
      <c r="CR47" s="661" t="s">
        <v>128</v>
      </c>
      <c r="CS47" s="662"/>
      <c r="CT47" s="662"/>
      <c r="CU47" s="662"/>
      <c r="CV47" s="662"/>
      <c r="CW47" s="662"/>
      <c r="CX47" s="662"/>
      <c r="CY47" s="663"/>
      <c r="CZ47" s="666" t="s">
        <v>340</v>
      </c>
      <c r="DA47" s="695"/>
      <c r="DB47" s="695"/>
      <c r="DC47" s="696"/>
      <c r="DD47" s="669" t="s">
        <v>128</v>
      </c>
      <c r="DE47" s="662"/>
      <c r="DF47" s="662"/>
      <c r="DG47" s="662"/>
      <c r="DH47" s="662"/>
      <c r="DI47" s="662"/>
      <c r="DJ47" s="662"/>
      <c r="DK47" s="663"/>
      <c r="DL47" s="670"/>
      <c r="DM47" s="671"/>
      <c r="DN47" s="671"/>
      <c r="DO47" s="671"/>
      <c r="DP47" s="671"/>
      <c r="DQ47" s="671"/>
      <c r="DR47" s="671"/>
      <c r="DS47" s="671"/>
      <c r="DT47" s="671"/>
      <c r="DU47" s="671"/>
      <c r="DV47" s="672"/>
      <c r="DW47" s="655"/>
      <c r="DX47" s="656"/>
      <c r="DY47" s="656"/>
      <c r="DZ47" s="656"/>
      <c r="EA47" s="656"/>
      <c r="EB47" s="656"/>
      <c r="EC47" s="657"/>
    </row>
    <row r="48" spans="2:133" x14ac:dyDescent="0.15">
      <c r="CD48" s="693"/>
      <c r="CE48" s="694"/>
      <c r="CF48" s="658" t="s">
        <v>356</v>
      </c>
      <c r="CG48" s="659"/>
      <c r="CH48" s="659"/>
      <c r="CI48" s="659"/>
      <c r="CJ48" s="659"/>
      <c r="CK48" s="659"/>
      <c r="CL48" s="659"/>
      <c r="CM48" s="659"/>
      <c r="CN48" s="659"/>
      <c r="CO48" s="659"/>
      <c r="CP48" s="659"/>
      <c r="CQ48" s="660"/>
      <c r="CR48" s="661" t="s">
        <v>128</v>
      </c>
      <c r="CS48" s="664"/>
      <c r="CT48" s="664"/>
      <c r="CU48" s="664"/>
      <c r="CV48" s="664"/>
      <c r="CW48" s="664"/>
      <c r="CX48" s="664"/>
      <c r="CY48" s="665"/>
      <c r="CZ48" s="666" t="s">
        <v>340</v>
      </c>
      <c r="DA48" s="667"/>
      <c r="DB48" s="667"/>
      <c r="DC48" s="668"/>
      <c r="DD48" s="669" t="s">
        <v>128</v>
      </c>
      <c r="DE48" s="664"/>
      <c r="DF48" s="664"/>
      <c r="DG48" s="664"/>
      <c r="DH48" s="664"/>
      <c r="DI48" s="664"/>
      <c r="DJ48" s="664"/>
      <c r="DK48" s="665"/>
      <c r="DL48" s="670"/>
      <c r="DM48" s="671"/>
      <c r="DN48" s="671"/>
      <c r="DO48" s="671"/>
      <c r="DP48" s="671"/>
      <c r="DQ48" s="671"/>
      <c r="DR48" s="671"/>
      <c r="DS48" s="671"/>
      <c r="DT48" s="671"/>
      <c r="DU48" s="671"/>
      <c r="DV48" s="672"/>
      <c r="DW48" s="655"/>
      <c r="DX48" s="656"/>
      <c r="DY48" s="656"/>
      <c r="DZ48" s="656"/>
      <c r="EA48" s="656"/>
      <c r="EB48" s="656"/>
      <c r="EC48" s="657"/>
    </row>
    <row r="49" spans="82:133" ht="11.25" customHeight="1" x14ac:dyDescent="0.15">
      <c r="CD49" s="673" t="s">
        <v>357</v>
      </c>
      <c r="CE49" s="674"/>
      <c r="CF49" s="674"/>
      <c r="CG49" s="674"/>
      <c r="CH49" s="674"/>
      <c r="CI49" s="674"/>
      <c r="CJ49" s="674"/>
      <c r="CK49" s="674"/>
      <c r="CL49" s="674"/>
      <c r="CM49" s="674"/>
      <c r="CN49" s="674"/>
      <c r="CO49" s="674"/>
      <c r="CP49" s="674"/>
      <c r="CQ49" s="675"/>
      <c r="CR49" s="676">
        <v>143080974</v>
      </c>
      <c r="CS49" s="677"/>
      <c r="CT49" s="677"/>
      <c r="CU49" s="677"/>
      <c r="CV49" s="677"/>
      <c r="CW49" s="677"/>
      <c r="CX49" s="677"/>
      <c r="CY49" s="678"/>
      <c r="CZ49" s="679">
        <v>100</v>
      </c>
      <c r="DA49" s="680"/>
      <c r="DB49" s="680"/>
      <c r="DC49" s="681"/>
      <c r="DD49" s="682">
        <v>75059255</v>
      </c>
      <c r="DE49" s="677"/>
      <c r="DF49" s="677"/>
      <c r="DG49" s="677"/>
      <c r="DH49" s="677"/>
      <c r="DI49" s="677"/>
      <c r="DJ49" s="677"/>
      <c r="DK49" s="678"/>
      <c r="DL49" s="683"/>
      <c r="DM49" s="684"/>
      <c r="DN49" s="684"/>
      <c r="DO49" s="684"/>
      <c r="DP49" s="684"/>
      <c r="DQ49" s="684"/>
      <c r="DR49" s="684"/>
      <c r="DS49" s="684"/>
      <c r="DT49" s="684"/>
      <c r="DU49" s="684"/>
      <c r="DV49" s="685"/>
      <c r="DW49" s="686"/>
      <c r="DX49" s="687"/>
      <c r="DY49" s="687"/>
      <c r="DZ49" s="687"/>
      <c r="EA49" s="687"/>
      <c r="EB49" s="687"/>
      <c r="EC49" s="688"/>
    </row>
    <row r="50" spans="82:133" hidden="1" x14ac:dyDescent="0.15"/>
    <row r="51" spans="82:133" hidden="1" x14ac:dyDescent="0.15"/>
    <row r="52" spans="82:133" hidden="1" x14ac:dyDescent="0.15"/>
    <row r="53" spans="82:133" hidden="1" x14ac:dyDescent="0.15"/>
  </sheetData>
  <sheetProtection algorithmName="SHA-512" hashValue="xn+RLvOkVxasjouzf+HQDO9JAkkAiWC4c/pujxansVrHuwZIgPJqm1b5wCgoOKeMFm5diEFIDOF7OYTyuVO89g==" saltValue="fziPnr0tWLQ2MCEfV5q+Xg=="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358</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99" t="s">
        <v>359</v>
      </c>
      <c r="DK2" s="1200"/>
      <c r="DL2" s="1200"/>
      <c r="DM2" s="1200"/>
      <c r="DN2" s="1200"/>
      <c r="DO2" s="1201"/>
      <c r="DP2" s="249"/>
      <c r="DQ2" s="1199" t="s">
        <v>360</v>
      </c>
      <c r="DR2" s="1200"/>
      <c r="DS2" s="1200"/>
      <c r="DT2" s="1200"/>
      <c r="DU2" s="1200"/>
      <c r="DV2" s="1200"/>
      <c r="DW2" s="1200"/>
      <c r="DX2" s="1200"/>
      <c r="DY2" s="1200"/>
      <c r="DZ2" s="1201"/>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1152" t="s">
        <v>361</v>
      </c>
      <c r="B4" s="1152"/>
      <c r="C4" s="1152"/>
      <c r="D4" s="1152"/>
      <c r="E4" s="1152"/>
      <c r="F4" s="1152"/>
      <c r="G4" s="1152"/>
      <c r="H4" s="1152"/>
      <c r="I4" s="1152"/>
      <c r="J4" s="1152"/>
      <c r="K4" s="1152"/>
      <c r="L4" s="1152"/>
      <c r="M4" s="1152"/>
      <c r="N4" s="1152"/>
      <c r="O4" s="1152"/>
      <c r="P4" s="1152"/>
      <c r="Q4" s="1152"/>
      <c r="R4" s="1152"/>
      <c r="S4" s="1152"/>
      <c r="T4" s="1152"/>
      <c r="U4" s="1152"/>
      <c r="V4" s="1152"/>
      <c r="W4" s="1152"/>
      <c r="X4" s="1152"/>
      <c r="Y4" s="1152"/>
      <c r="Z4" s="1152"/>
      <c r="AA4" s="1152"/>
      <c r="AB4" s="1152"/>
      <c r="AC4" s="1152"/>
      <c r="AD4" s="1152"/>
      <c r="AE4" s="1152"/>
      <c r="AF4" s="1152"/>
      <c r="AG4" s="1152"/>
      <c r="AH4" s="1152"/>
      <c r="AI4" s="1152"/>
      <c r="AJ4" s="1152"/>
      <c r="AK4" s="1152"/>
      <c r="AL4" s="1152"/>
      <c r="AM4" s="1152"/>
      <c r="AN4" s="1152"/>
      <c r="AO4" s="1152"/>
      <c r="AP4" s="1152"/>
      <c r="AQ4" s="1152"/>
      <c r="AR4" s="1152"/>
      <c r="AS4" s="1152"/>
      <c r="AT4" s="1152"/>
      <c r="AU4" s="1152"/>
      <c r="AV4" s="1152"/>
      <c r="AW4" s="1152"/>
      <c r="AX4" s="1152"/>
      <c r="AY4" s="1152"/>
      <c r="AZ4" s="252"/>
      <c r="BA4" s="252"/>
      <c r="BB4" s="252"/>
      <c r="BC4" s="252"/>
      <c r="BD4" s="252"/>
      <c r="BE4" s="253"/>
      <c r="BF4" s="253"/>
      <c r="BG4" s="253"/>
      <c r="BH4" s="253"/>
      <c r="BI4" s="253"/>
      <c r="BJ4" s="253"/>
      <c r="BK4" s="253"/>
      <c r="BL4" s="253"/>
      <c r="BM4" s="253"/>
      <c r="BN4" s="253"/>
      <c r="BO4" s="253"/>
      <c r="BP4" s="253"/>
      <c r="BQ4" s="252" t="s">
        <v>362</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1084" t="s">
        <v>363</v>
      </c>
      <c r="B5" s="1085"/>
      <c r="C5" s="1085"/>
      <c r="D5" s="1085"/>
      <c r="E5" s="1085"/>
      <c r="F5" s="1085"/>
      <c r="G5" s="1085"/>
      <c r="H5" s="1085"/>
      <c r="I5" s="1085"/>
      <c r="J5" s="1085"/>
      <c r="K5" s="1085"/>
      <c r="L5" s="1085"/>
      <c r="M5" s="1085"/>
      <c r="N5" s="1085"/>
      <c r="O5" s="1085"/>
      <c r="P5" s="1086"/>
      <c r="Q5" s="1090" t="s">
        <v>364</v>
      </c>
      <c r="R5" s="1091"/>
      <c r="S5" s="1091"/>
      <c r="T5" s="1091"/>
      <c r="U5" s="1092"/>
      <c r="V5" s="1090" t="s">
        <v>365</v>
      </c>
      <c r="W5" s="1091"/>
      <c r="X5" s="1091"/>
      <c r="Y5" s="1091"/>
      <c r="Z5" s="1092"/>
      <c r="AA5" s="1090" t="s">
        <v>366</v>
      </c>
      <c r="AB5" s="1091"/>
      <c r="AC5" s="1091"/>
      <c r="AD5" s="1091"/>
      <c r="AE5" s="1091"/>
      <c r="AF5" s="1202" t="s">
        <v>367</v>
      </c>
      <c r="AG5" s="1091"/>
      <c r="AH5" s="1091"/>
      <c r="AI5" s="1091"/>
      <c r="AJ5" s="1106"/>
      <c r="AK5" s="1091" t="s">
        <v>368</v>
      </c>
      <c r="AL5" s="1091"/>
      <c r="AM5" s="1091"/>
      <c r="AN5" s="1091"/>
      <c r="AO5" s="1092"/>
      <c r="AP5" s="1090" t="s">
        <v>369</v>
      </c>
      <c r="AQ5" s="1091"/>
      <c r="AR5" s="1091"/>
      <c r="AS5" s="1091"/>
      <c r="AT5" s="1092"/>
      <c r="AU5" s="1090" t="s">
        <v>370</v>
      </c>
      <c r="AV5" s="1091"/>
      <c r="AW5" s="1091"/>
      <c r="AX5" s="1091"/>
      <c r="AY5" s="1106"/>
      <c r="AZ5" s="256"/>
      <c r="BA5" s="256"/>
      <c r="BB5" s="256"/>
      <c r="BC5" s="256"/>
      <c r="BD5" s="256"/>
      <c r="BE5" s="257"/>
      <c r="BF5" s="257"/>
      <c r="BG5" s="257"/>
      <c r="BH5" s="257"/>
      <c r="BI5" s="257"/>
      <c r="BJ5" s="257"/>
      <c r="BK5" s="257"/>
      <c r="BL5" s="257"/>
      <c r="BM5" s="257"/>
      <c r="BN5" s="257"/>
      <c r="BO5" s="257"/>
      <c r="BP5" s="257"/>
      <c r="BQ5" s="1084" t="s">
        <v>371</v>
      </c>
      <c r="BR5" s="1085"/>
      <c r="BS5" s="1085"/>
      <c r="BT5" s="1085"/>
      <c r="BU5" s="1085"/>
      <c r="BV5" s="1085"/>
      <c r="BW5" s="1085"/>
      <c r="BX5" s="1085"/>
      <c r="BY5" s="1085"/>
      <c r="BZ5" s="1085"/>
      <c r="CA5" s="1085"/>
      <c r="CB5" s="1085"/>
      <c r="CC5" s="1085"/>
      <c r="CD5" s="1085"/>
      <c r="CE5" s="1085"/>
      <c r="CF5" s="1085"/>
      <c r="CG5" s="1086"/>
      <c r="CH5" s="1090" t="s">
        <v>372</v>
      </c>
      <c r="CI5" s="1091"/>
      <c r="CJ5" s="1091"/>
      <c r="CK5" s="1091"/>
      <c r="CL5" s="1092"/>
      <c r="CM5" s="1090" t="s">
        <v>373</v>
      </c>
      <c r="CN5" s="1091"/>
      <c r="CO5" s="1091"/>
      <c r="CP5" s="1091"/>
      <c r="CQ5" s="1092"/>
      <c r="CR5" s="1090" t="s">
        <v>374</v>
      </c>
      <c r="CS5" s="1091"/>
      <c r="CT5" s="1091"/>
      <c r="CU5" s="1091"/>
      <c r="CV5" s="1092"/>
      <c r="CW5" s="1090" t="s">
        <v>375</v>
      </c>
      <c r="CX5" s="1091"/>
      <c r="CY5" s="1091"/>
      <c r="CZ5" s="1091"/>
      <c r="DA5" s="1092"/>
      <c r="DB5" s="1090" t="s">
        <v>376</v>
      </c>
      <c r="DC5" s="1091"/>
      <c r="DD5" s="1091"/>
      <c r="DE5" s="1091"/>
      <c r="DF5" s="1092"/>
      <c r="DG5" s="1187" t="s">
        <v>377</v>
      </c>
      <c r="DH5" s="1188"/>
      <c r="DI5" s="1188"/>
      <c r="DJ5" s="1188"/>
      <c r="DK5" s="1189"/>
      <c r="DL5" s="1187" t="s">
        <v>378</v>
      </c>
      <c r="DM5" s="1188"/>
      <c r="DN5" s="1188"/>
      <c r="DO5" s="1188"/>
      <c r="DP5" s="1189"/>
      <c r="DQ5" s="1090" t="s">
        <v>379</v>
      </c>
      <c r="DR5" s="1091"/>
      <c r="DS5" s="1091"/>
      <c r="DT5" s="1091"/>
      <c r="DU5" s="1092"/>
      <c r="DV5" s="1090" t="s">
        <v>370</v>
      </c>
      <c r="DW5" s="1091"/>
      <c r="DX5" s="1091"/>
      <c r="DY5" s="1091"/>
      <c r="DZ5" s="1106"/>
      <c r="EA5" s="254"/>
    </row>
    <row r="6" spans="1:131" s="255" customFormat="1" ht="26.25" customHeight="1" thickBot="1" x14ac:dyDescent="0.2">
      <c r="A6" s="1087"/>
      <c r="B6" s="1088"/>
      <c r="C6" s="1088"/>
      <c r="D6" s="1088"/>
      <c r="E6" s="1088"/>
      <c r="F6" s="1088"/>
      <c r="G6" s="1088"/>
      <c r="H6" s="1088"/>
      <c r="I6" s="1088"/>
      <c r="J6" s="1088"/>
      <c r="K6" s="1088"/>
      <c r="L6" s="1088"/>
      <c r="M6" s="1088"/>
      <c r="N6" s="1088"/>
      <c r="O6" s="1088"/>
      <c r="P6" s="1089"/>
      <c r="Q6" s="1093"/>
      <c r="R6" s="1094"/>
      <c r="S6" s="1094"/>
      <c r="T6" s="1094"/>
      <c r="U6" s="1095"/>
      <c r="V6" s="1093"/>
      <c r="W6" s="1094"/>
      <c r="X6" s="1094"/>
      <c r="Y6" s="1094"/>
      <c r="Z6" s="1095"/>
      <c r="AA6" s="1093"/>
      <c r="AB6" s="1094"/>
      <c r="AC6" s="1094"/>
      <c r="AD6" s="1094"/>
      <c r="AE6" s="1094"/>
      <c r="AF6" s="1203"/>
      <c r="AG6" s="1094"/>
      <c r="AH6" s="1094"/>
      <c r="AI6" s="1094"/>
      <c r="AJ6" s="1107"/>
      <c r="AK6" s="1094"/>
      <c r="AL6" s="1094"/>
      <c r="AM6" s="1094"/>
      <c r="AN6" s="1094"/>
      <c r="AO6" s="1095"/>
      <c r="AP6" s="1093"/>
      <c r="AQ6" s="1094"/>
      <c r="AR6" s="1094"/>
      <c r="AS6" s="1094"/>
      <c r="AT6" s="1095"/>
      <c r="AU6" s="1093"/>
      <c r="AV6" s="1094"/>
      <c r="AW6" s="1094"/>
      <c r="AX6" s="1094"/>
      <c r="AY6" s="1107"/>
      <c r="AZ6" s="252"/>
      <c r="BA6" s="252"/>
      <c r="BB6" s="252"/>
      <c r="BC6" s="252"/>
      <c r="BD6" s="252"/>
      <c r="BE6" s="253"/>
      <c r="BF6" s="253"/>
      <c r="BG6" s="253"/>
      <c r="BH6" s="253"/>
      <c r="BI6" s="253"/>
      <c r="BJ6" s="253"/>
      <c r="BK6" s="253"/>
      <c r="BL6" s="253"/>
      <c r="BM6" s="253"/>
      <c r="BN6" s="253"/>
      <c r="BO6" s="253"/>
      <c r="BP6" s="253"/>
      <c r="BQ6" s="1087"/>
      <c r="BR6" s="1088"/>
      <c r="BS6" s="1088"/>
      <c r="BT6" s="1088"/>
      <c r="BU6" s="1088"/>
      <c r="BV6" s="1088"/>
      <c r="BW6" s="1088"/>
      <c r="BX6" s="1088"/>
      <c r="BY6" s="1088"/>
      <c r="BZ6" s="1088"/>
      <c r="CA6" s="1088"/>
      <c r="CB6" s="1088"/>
      <c r="CC6" s="1088"/>
      <c r="CD6" s="1088"/>
      <c r="CE6" s="1088"/>
      <c r="CF6" s="1088"/>
      <c r="CG6" s="1089"/>
      <c r="CH6" s="1093"/>
      <c r="CI6" s="1094"/>
      <c r="CJ6" s="1094"/>
      <c r="CK6" s="1094"/>
      <c r="CL6" s="1095"/>
      <c r="CM6" s="1093"/>
      <c r="CN6" s="1094"/>
      <c r="CO6" s="1094"/>
      <c r="CP6" s="1094"/>
      <c r="CQ6" s="1095"/>
      <c r="CR6" s="1093"/>
      <c r="CS6" s="1094"/>
      <c r="CT6" s="1094"/>
      <c r="CU6" s="1094"/>
      <c r="CV6" s="1095"/>
      <c r="CW6" s="1093"/>
      <c r="CX6" s="1094"/>
      <c r="CY6" s="1094"/>
      <c r="CZ6" s="1094"/>
      <c r="DA6" s="1095"/>
      <c r="DB6" s="1093"/>
      <c r="DC6" s="1094"/>
      <c r="DD6" s="1094"/>
      <c r="DE6" s="1094"/>
      <c r="DF6" s="1095"/>
      <c r="DG6" s="1190"/>
      <c r="DH6" s="1191"/>
      <c r="DI6" s="1191"/>
      <c r="DJ6" s="1191"/>
      <c r="DK6" s="1192"/>
      <c r="DL6" s="1190"/>
      <c r="DM6" s="1191"/>
      <c r="DN6" s="1191"/>
      <c r="DO6" s="1191"/>
      <c r="DP6" s="1192"/>
      <c r="DQ6" s="1093"/>
      <c r="DR6" s="1094"/>
      <c r="DS6" s="1094"/>
      <c r="DT6" s="1094"/>
      <c r="DU6" s="1095"/>
      <c r="DV6" s="1093"/>
      <c r="DW6" s="1094"/>
      <c r="DX6" s="1094"/>
      <c r="DY6" s="1094"/>
      <c r="DZ6" s="1107"/>
      <c r="EA6" s="254"/>
    </row>
    <row r="7" spans="1:131" s="255" customFormat="1" ht="26.25" customHeight="1" thickTop="1" x14ac:dyDescent="0.15">
      <c r="A7" s="258">
        <v>1</v>
      </c>
      <c r="B7" s="1139" t="s">
        <v>380</v>
      </c>
      <c r="C7" s="1140"/>
      <c r="D7" s="1140"/>
      <c r="E7" s="1140"/>
      <c r="F7" s="1140"/>
      <c r="G7" s="1140"/>
      <c r="H7" s="1140"/>
      <c r="I7" s="1140"/>
      <c r="J7" s="1140"/>
      <c r="K7" s="1140"/>
      <c r="L7" s="1140"/>
      <c r="M7" s="1140"/>
      <c r="N7" s="1140"/>
      <c r="O7" s="1140"/>
      <c r="P7" s="1141"/>
      <c r="Q7" s="1193">
        <v>147006</v>
      </c>
      <c r="R7" s="1194"/>
      <c r="S7" s="1194"/>
      <c r="T7" s="1194"/>
      <c r="U7" s="1194"/>
      <c r="V7" s="1194">
        <v>141138</v>
      </c>
      <c r="W7" s="1194"/>
      <c r="X7" s="1194"/>
      <c r="Y7" s="1194"/>
      <c r="Z7" s="1194"/>
      <c r="AA7" s="1194">
        <v>5868</v>
      </c>
      <c r="AB7" s="1194"/>
      <c r="AC7" s="1194"/>
      <c r="AD7" s="1194"/>
      <c r="AE7" s="1195"/>
      <c r="AF7" s="1196">
        <v>4457</v>
      </c>
      <c r="AG7" s="1197"/>
      <c r="AH7" s="1197"/>
      <c r="AI7" s="1197"/>
      <c r="AJ7" s="1198"/>
      <c r="AK7" s="1180">
        <v>4916</v>
      </c>
      <c r="AL7" s="1181"/>
      <c r="AM7" s="1181"/>
      <c r="AN7" s="1181"/>
      <c r="AO7" s="1181"/>
      <c r="AP7" s="1181">
        <v>128842</v>
      </c>
      <c r="AQ7" s="1181"/>
      <c r="AR7" s="1181"/>
      <c r="AS7" s="1181"/>
      <c r="AT7" s="1181"/>
      <c r="AU7" s="1182"/>
      <c r="AV7" s="1182"/>
      <c r="AW7" s="1182"/>
      <c r="AX7" s="1182"/>
      <c r="AY7" s="1183"/>
      <c r="AZ7" s="252"/>
      <c r="BA7" s="252"/>
      <c r="BB7" s="252"/>
      <c r="BC7" s="252"/>
      <c r="BD7" s="252"/>
      <c r="BE7" s="253"/>
      <c r="BF7" s="253"/>
      <c r="BG7" s="253"/>
      <c r="BH7" s="253"/>
      <c r="BI7" s="253"/>
      <c r="BJ7" s="253"/>
      <c r="BK7" s="253"/>
      <c r="BL7" s="253"/>
      <c r="BM7" s="253"/>
      <c r="BN7" s="253"/>
      <c r="BO7" s="253"/>
      <c r="BP7" s="253"/>
      <c r="BQ7" s="259">
        <v>1</v>
      </c>
      <c r="BR7" s="260"/>
      <c r="BS7" s="1184" t="s">
        <v>592</v>
      </c>
      <c r="BT7" s="1185"/>
      <c r="BU7" s="1185"/>
      <c r="BV7" s="1185"/>
      <c r="BW7" s="1185"/>
      <c r="BX7" s="1185"/>
      <c r="BY7" s="1185"/>
      <c r="BZ7" s="1185"/>
      <c r="CA7" s="1185"/>
      <c r="CB7" s="1185"/>
      <c r="CC7" s="1185"/>
      <c r="CD7" s="1185"/>
      <c r="CE7" s="1185"/>
      <c r="CF7" s="1185"/>
      <c r="CG7" s="1186"/>
      <c r="CH7" s="1177">
        <v>169</v>
      </c>
      <c r="CI7" s="1178"/>
      <c r="CJ7" s="1178"/>
      <c r="CK7" s="1178"/>
      <c r="CL7" s="1179"/>
      <c r="CM7" s="1177">
        <v>630</v>
      </c>
      <c r="CN7" s="1178"/>
      <c r="CO7" s="1178"/>
      <c r="CP7" s="1178"/>
      <c r="CQ7" s="1179"/>
      <c r="CR7" s="1177">
        <v>600</v>
      </c>
      <c r="CS7" s="1178"/>
      <c r="CT7" s="1178"/>
      <c r="CU7" s="1178"/>
      <c r="CV7" s="1179"/>
      <c r="CW7" s="1177" t="s">
        <v>598</v>
      </c>
      <c r="CX7" s="1178"/>
      <c r="CY7" s="1178"/>
      <c r="CZ7" s="1178"/>
      <c r="DA7" s="1179"/>
      <c r="DB7" s="1177" t="s">
        <v>598</v>
      </c>
      <c r="DC7" s="1178"/>
      <c r="DD7" s="1178"/>
      <c r="DE7" s="1178"/>
      <c r="DF7" s="1179"/>
      <c r="DG7" s="1177" t="s">
        <v>598</v>
      </c>
      <c r="DH7" s="1178"/>
      <c r="DI7" s="1178"/>
      <c r="DJ7" s="1178"/>
      <c r="DK7" s="1179"/>
      <c r="DL7" s="1177" t="s">
        <v>598</v>
      </c>
      <c r="DM7" s="1178"/>
      <c r="DN7" s="1178"/>
      <c r="DO7" s="1178"/>
      <c r="DP7" s="1179"/>
      <c r="DQ7" s="1177" t="s">
        <v>598</v>
      </c>
      <c r="DR7" s="1178"/>
      <c r="DS7" s="1178"/>
      <c r="DT7" s="1178"/>
      <c r="DU7" s="1179"/>
      <c r="DV7" s="1204"/>
      <c r="DW7" s="1205"/>
      <c r="DX7" s="1205"/>
      <c r="DY7" s="1205"/>
      <c r="DZ7" s="1206"/>
      <c r="EA7" s="254"/>
    </row>
    <row r="8" spans="1:131" s="255" customFormat="1" ht="26.25" customHeight="1" x14ac:dyDescent="0.15">
      <c r="A8" s="261">
        <v>2</v>
      </c>
      <c r="B8" s="1126" t="s">
        <v>381</v>
      </c>
      <c r="C8" s="1127"/>
      <c r="D8" s="1127"/>
      <c r="E8" s="1127"/>
      <c r="F8" s="1127"/>
      <c r="G8" s="1127"/>
      <c r="H8" s="1127"/>
      <c r="I8" s="1127"/>
      <c r="J8" s="1127"/>
      <c r="K8" s="1127"/>
      <c r="L8" s="1127"/>
      <c r="M8" s="1127"/>
      <c r="N8" s="1127"/>
      <c r="O8" s="1127"/>
      <c r="P8" s="1128"/>
      <c r="Q8" s="1132">
        <v>31</v>
      </c>
      <c r="R8" s="1133"/>
      <c r="S8" s="1133"/>
      <c r="T8" s="1133"/>
      <c r="U8" s="1133"/>
      <c r="V8" s="1133">
        <v>25</v>
      </c>
      <c r="W8" s="1133"/>
      <c r="X8" s="1133"/>
      <c r="Y8" s="1133"/>
      <c r="Z8" s="1133"/>
      <c r="AA8" s="1133">
        <v>6</v>
      </c>
      <c r="AB8" s="1133"/>
      <c r="AC8" s="1133"/>
      <c r="AD8" s="1133"/>
      <c r="AE8" s="1134"/>
      <c r="AF8" s="1108">
        <v>6</v>
      </c>
      <c r="AG8" s="1109"/>
      <c r="AH8" s="1109"/>
      <c r="AI8" s="1109"/>
      <c r="AJ8" s="1110"/>
      <c r="AK8" s="1175">
        <v>8</v>
      </c>
      <c r="AL8" s="1176"/>
      <c r="AM8" s="1176"/>
      <c r="AN8" s="1176"/>
      <c r="AO8" s="1176"/>
      <c r="AP8" s="1176" t="s">
        <v>578</v>
      </c>
      <c r="AQ8" s="1176"/>
      <c r="AR8" s="1176"/>
      <c r="AS8" s="1176"/>
      <c r="AT8" s="1176"/>
      <c r="AU8" s="1173"/>
      <c r="AV8" s="1173"/>
      <c r="AW8" s="1173"/>
      <c r="AX8" s="1173"/>
      <c r="AY8" s="1174"/>
      <c r="AZ8" s="252"/>
      <c r="BA8" s="252"/>
      <c r="BB8" s="252"/>
      <c r="BC8" s="252"/>
      <c r="BD8" s="252"/>
      <c r="BE8" s="253"/>
      <c r="BF8" s="253"/>
      <c r="BG8" s="253"/>
      <c r="BH8" s="253"/>
      <c r="BI8" s="253"/>
      <c r="BJ8" s="253"/>
      <c r="BK8" s="253"/>
      <c r="BL8" s="253"/>
      <c r="BM8" s="253"/>
      <c r="BN8" s="253"/>
      <c r="BO8" s="253"/>
      <c r="BP8" s="253"/>
      <c r="BQ8" s="262">
        <v>2</v>
      </c>
      <c r="BR8" s="263" t="s">
        <v>595</v>
      </c>
      <c r="BS8" s="1103" t="s">
        <v>593</v>
      </c>
      <c r="BT8" s="1104"/>
      <c r="BU8" s="1104"/>
      <c r="BV8" s="1104"/>
      <c r="BW8" s="1104"/>
      <c r="BX8" s="1104"/>
      <c r="BY8" s="1104"/>
      <c r="BZ8" s="1104"/>
      <c r="CA8" s="1104"/>
      <c r="CB8" s="1104"/>
      <c r="CC8" s="1104"/>
      <c r="CD8" s="1104"/>
      <c r="CE8" s="1104"/>
      <c r="CF8" s="1104"/>
      <c r="CG8" s="1105"/>
      <c r="CH8" s="1078">
        <v>0</v>
      </c>
      <c r="CI8" s="1079"/>
      <c r="CJ8" s="1079"/>
      <c r="CK8" s="1079"/>
      <c r="CL8" s="1080"/>
      <c r="CM8" s="1078">
        <v>495</v>
      </c>
      <c r="CN8" s="1079"/>
      <c r="CO8" s="1079"/>
      <c r="CP8" s="1079"/>
      <c r="CQ8" s="1080"/>
      <c r="CR8" s="1078">
        <v>10</v>
      </c>
      <c r="CS8" s="1079"/>
      <c r="CT8" s="1079"/>
      <c r="CU8" s="1079"/>
      <c r="CV8" s="1080"/>
      <c r="CW8" s="1078" t="s">
        <v>598</v>
      </c>
      <c r="CX8" s="1079"/>
      <c r="CY8" s="1079"/>
      <c r="CZ8" s="1079"/>
      <c r="DA8" s="1080"/>
      <c r="DB8" s="1078" t="s">
        <v>598</v>
      </c>
      <c r="DC8" s="1079"/>
      <c r="DD8" s="1079"/>
      <c r="DE8" s="1079"/>
      <c r="DF8" s="1080"/>
      <c r="DG8" s="1078" t="s">
        <v>598</v>
      </c>
      <c r="DH8" s="1079"/>
      <c r="DI8" s="1079"/>
      <c r="DJ8" s="1079"/>
      <c r="DK8" s="1080"/>
      <c r="DL8" s="1078" t="s">
        <v>598</v>
      </c>
      <c r="DM8" s="1079"/>
      <c r="DN8" s="1079"/>
      <c r="DO8" s="1079"/>
      <c r="DP8" s="1080"/>
      <c r="DQ8" s="1078" t="s">
        <v>598</v>
      </c>
      <c r="DR8" s="1079"/>
      <c r="DS8" s="1079"/>
      <c r="DT8" s="1079"/>
      <c r="DU8" s="1080"/>
      <c r="DV8" s="1081"/>
      <c r="DW8" s="1082"/>
      <c r="DX8" s="1082"/>
      <c r="DY8" s="1082"/>
      <c r="DZ8" s="1083"/>
      <c r="EA8" s="254"/>
    </row>
    <row r="9" spans="1:131" s="255" customFormat="1" ht="26.25" customHeight="1" x14ac:dyDescent="0.15">
      <c r="A9" s="261">
        <v>3</v>
      </c>
      <c r="B9" s="1126" t="s">
        <v>382</v>
      </c>
      <c r="C9" s="1127"/>
      <c r="D9" s="1127"/>
      <c r="E9" s="1127"/>
      <c r="F9" s="1127"/>
      <c r="G9" s="1127"/>
      <c r="H9" s="1127"/>
      <c r="I9" s="1127"/>
      <c r="J9" s="1127"/>
      <c r="K9" s="1127"/>
      <c r="L9" s="1127"/>
      <c r="M9" s="1127"/>
      <c r="N9" s="1127"/>
      <c r="O9" s="1127"/>
      <c r="P9" s="1128"/>
      <c r="Q9" s="1132">
        <v>1689</v>
      </c>
      <c r="R9" s="1133"/>
      <c r="S9" s="1133"/>
      <c r="T9" s="1133"/>
      <c r="U9" s="1133"/>
      <c r="V9" s="1133">
        <v>1645</v>
      </c>
      <c r="W9" s="1133"/>
      <c r="X9" s="1133"/>
      <c r="Y9" s="1133"/>
      <c r="Z9" s="1133"/>
      <c r="AA9" s="1133">
        <v>44</v>
      </c>
      <c r="AB9" s="1133"/>
      <c r="AC9" s="1133"/>
      <c r="AD9" s="1133"/>
      <c r="AE9" s="1134"/>
      <c r="AF9" s="1108">
        <v>0</v>
      </c>
      <c r="AG9" s="1109"/>
      <c r="AH9" s="1109"/>
      <c r="AI9" s="1109"/>
      <c r="AJ9" s="1110"/>
      <c r="AK9" s="1175">
        <v>271</v>
      </c>
      <c r="AL9" s="1176"/>
      <c r="AM9" s="1176"/>
      <c r="AN9" s="1176"/>
      <c r="AO9" s="1176"/>
      <c r="AP9" s="1176">
        <v>3854</v>
      </c>
      <c r="AQ9" s="1176"/>
      <c r="AR9" s="1176"/>
      <c r="AS9" s="1176"/>
      <c r="AT9" s="1176"/>
      <c r="AU9" s="1173"/>
      <c r="AV9" s="1173"/>
      <c r="AW9" s="1173"/>
      <c r="AX9" s="1173"/>
      <c r="AY9" s="1174"/>
      <c r="AZ9" s="252"/>
      <c r="BA9" s="252"/>
      <c r="BB9" s="252"/>
      <c r="BC9" s="252"/>
      <c r="BD9" s="252"/>
      <c r="BE9" s="253"/>
      <c r="BF9" s="253"/>
      <c r="BG9" s="253"/>
      <c r="BH9" s="253"/>
      <c r="BI9" s="253"/>
      <c r="BJ9" s="253"/>
      <c r="BK9" s="253"/>
      <c r="BL9" s="253"/>
      <c r="BM9" s="253"/>
      <c r="BN9" s="253"/>
      <c r="BO9" s="253"/>
      <c r="BP9" s="253"/>
      <c r="BQ9" s="262">
        <v>3</v>
      </c>
      <c r="BR9" s="263" t="s">
        <v>595</v>
      </c>
      <c r="BS9" s="1103" t="s">
        <v>594</v>
      </c>
      <c r="BT9" s="1104"/>
      <c r="BU9" s="1104"/>
      <c r="BV9" s="1104"/>
      <c r="BW9" s="1104"/>
      <c r="BX9" s="1104"/>
      <c r="BY9" s="1104"/>
      <c r="BZ9" s="1104"/>
      <c r="CA9" s="1104"/>
      <c r="CB9" s="1104"/>
      <c r="CC9" s="1104"/>
      <c r="CD9" s="1104"/>
      <c r="CE9" s="1104"/>
      <c r="CF9" s="1104"/>
      <c r="CG9" s="1105"/>
      <c r="CH9" s="1078">
        <v>621</v>
      </c>
      <c r="CI9" s="1079"/>
      <c r="CJ9" s="1079"/>
      <c r="CK9" s="1079"/>
      <c r="CL9" s="1080"/>
      <c r="CM9" s="1078">
        <v>7714</v>
      </c>
      <c r="CN9" s="1079"/>
      <c r="CO9" s="1079"/>
      <c r="CP9" s="1079"/>
      <c r="CQ9" s="1080"/>
      <c r="CR9" s="1078">
        <v>1299</v>
      </c>
      <c r="CS9" s="1079"/>
      <c r="CT9" s="1079"/>
      <c r="CU9" s="1079"/>
      <c r="CV9" s="1080"/>
      <c r="CW9" s="1078">
        <v>254</v>
      </c>
      <c r="CX9" s="1079"/>
      <c r="CY9" s="1079"/>
      <c r="CZ9" s="1079"/>
      <c r="DA9" s="1080"/>
      <c r="DB9" s="1078">
        <v>1018</v>
      </c>
      <c r="DC9" s="1079"/>
      <c r="DD9" s="1079"/>
      <c r="DE9" s="1079"/>
      <c r="DF9" s="1080"/>
      <c r="DG9" s="1078" t="s">
        <v>598</v>
      </c>
      <c r="DH9" s="1079"/>
      <c r="DI9" s="1079"/>
      <c r="DJ9" s="1079"/>
      <c r="DK9" s="1080"/>
      <c r="DL9" s="1078" t="s">
        <v>598</v>
      </c>
      <c r="DM9" s="1079"/>
      <c r="DN9" s="1079"/>
      <c r="DO9" s="1079"/>
      <c r="DP9" s="1080"/>
      <c r="DQ9" s="1078" t="s">
        <v>600</v>
      </c>
      <c r="DR9" s="1079"/>
      <c r="DS9" s="1079"/>
      <c r="DT9" s="1079"/>
      <c r="DU9" s="1080"/>
      <c r="DV9" s="1081"/>
      <c r="DW9" s="1082"/>
      <c r="DX9" s="1082"/>
      <c r="DY9" s="1082"/>
      <c r="DZ9" s="1083"/>
      <c r="EA9" s="254"/>
    </row>
    <row r="10" spans="1:131" s="255" customFormat="1" ht="26.25" customHeight="1" x14ac:dyDescent="0.15">
      <c r="A10" s="261">
        <v>4</v>
      </c>
      <c r="B10" s="1126" t="s">
        <v>383</v>
      </c>
      <c r="C10" s="1127"/>
      <c r="D10" s="1127"/>
      <c r="E10" s="1127"/>
      <c r="F10" s="1127"/>
      <c r="G10" s="1127"/>
      <c r="H10" s="1127"/>
      <c r="I10" s="1127"/>
      <c r="J10" s="1127"/>
      <c r="K10" s="1127"/>
      <c r="L10" s="1127"/>
      <c r="M10" s="1127"/>
      <c r="N10" s="1127"/>
      <c r="O10" s="1127"/>
      <c r="P10" s="1128"/>
      <c r="Q10" s="1132">
        <v>386</v>
      </c>
      <c r="R10" s="1133"/>
      <c r="S10" s="1133"/>
      <c r="T10" s="1133"/>
      <c r="U10" s="1133"/>
      <c r="V10" s="1133">
        <v>386</v>
      </c>
      <c r="W10" s="1133"/>
      <c r="X10" s="1133"/>
      <c r="Y10" s="1133"/>
      <c r="Z10" s="1133"/>
      <c r="AA10" s="1133" t="s">
        <v>578</v>
      </c>
      <c r="AB10" s="1133"/>
      <c r="AC10" s="1133"/>
      <c r="AD10" s="1133"/>
      <c r="AE10" s="1134"/>
      <c r="AF10" s="1108" t="s">
        <v>384</v>
      </c>
      <c r="AG10" s="1109"/>
      <c r="AH10" s="1109"/>
      <c r="AI10" s="1109"/>
      <c r="AJ10" s="1110"/>
      <c r="AK10" s="1175" t="s">
        <v>580</v>
      </c>
      <c r="AL10" s="1176"/>
      <c r="AM10" s="1176"/>
      <c r="AN10" s="1176"/>
      <c r="AO10" s="1176"/>
      <c r="AP10" s="1176">
        <v>1018</v>
      </c>
      <c r="AQ10" s="1176"/>
      <c r="AR10" s="1176"/>
      <c r="AS10" s="1176"/>
      <c r="AT10" s="1176"/>
      <c r="AU10" s="1173"/>
      <c r="AV10" s="1173"/>
      <c r="AW10" s="1173"/>
      <c r="AX10" s="1173"/>
      <c r="AY10" s="1174"/>
      <c r="AZ10" s="252"/>
      <c r="BA10" s="252"/>
      <c r="BB10" s="252"/>
      <c r="BC10" s="252"/>
      <c r="BD10" s="252"/>
      <c r="BE10" s="253"/>
      <c r="BF10" s="253"/>
      <c r="BG10" s="253"/>
      <c r="BH10" s="253"/>
      <c r="BI10" s="253"/>
      <c r="BJ10" s="253"/>
      <c r="BK10" s="253"/>
      <c r="BL10" s="253"/>
      <c r="BM10" s="253"/>
      <c r="BN10" s="253"/>
      <c r="BO10" s="253"/>
      <c r="BP10" s="253"/>
      <c r="BQ10" s="262">
        <v>4</v>
      </c>
      <c r="BR10" s="263"/>
      <c r="BS10" s="1103" t="s">
        <v>596</v>
      </c>
      <c r="BT10" s="1104"/>
      <c r="BU10" s="1104"/>
      <c r="BV10" s="1104"/>
      <c r="BW10" s="1104"/>
      <c r="BX10" s="1104"/>
      <c r="BY10" s="1104"/>
      <c r="BZ10" s="1104"/>
      <c r="CA10" s="1104"/>
      <c r="CB10" s="1104"/>
      <c r="CC10" s="1104"/>
      <c r="CD10" s="1104"/>
      <c r="CE10" s="1104"/>
      <c r="CF10" s="1104"/>
      <c r="CG10" s="1105"/>
      <c r="CH10" s="1078">
        <v>662</v>
      </c>
      <c r="CI10" s="1079"/>
      <c r="CJ10" s="1079"/>
      <c r="CK10" s="1079"/>
      <c r="CL10" s="1080"/>
      <c r="CM10" s="1078">
        <v>-2717</v>
      </c>
      <c r="CN10" s="1079"/>
      <c r="CO10" s="1079"/>
      <c r="CP10" s="1079"/>
      <c r="CQ10" s="1080"/>
      <c r="CR10" s="1078">
        <v>3299</v>
      </c>
      <c r="CS10" s="1079"/>
      <c r="CT10" s="1079"/>
      <c r="CU10" s="1079"/>
      <c r="CV10" s="1080"/>
      <c r="CW10" s="1078">
        <v>458</v>
      </c>
      <c r="CX10" s="1079"/>
      <c r="CY10" s="1079"/>
      <c r="CZ10" s="1079"/>
      <c r="DA10" s="1080"/>
      <c r="DB10" s="1078">
        <v>8308</v>
      </c>
      <c r="DC10" s="1079"/>
      <c r="DD10" s="1079"/>
      <c r="DE10" s="1079"/>
      <c r="DF10" s="1080"/>
      <c r="DG10" s="1078" t="s">
        <v>598</v>
      </c>
      <c r="DH10" s="1079"/>
      <c r="DI10" s="1079"/>
      <c r="DJ10" s="1079"/>
      <c r="DK10" s="1080"/>
      <c r="DL10" s="1078" t="s">
        <v>598</v>
      </c>
      <c r="DM10" s="1079"/>
      <c r="DN10" s="1079"/>
      <c r="DO10" s="1079"/>
      <c r="DP10" s="1080"/>
      <c r="DQ10" s="1078" t="s">
        <v>600</v>
      </c>
      <c r="DR10" s="1079"/>
      <c r="DS10" s="1079"/>
      <c r="DT10" s="1079"/>
      <c r="DU10" s="1080"/>
      <c r="DV10" s="1081"/>
      <c r="DW10" s="1082"/>
      <c r="DX10" s="1082"/>
      <c r="DY10" s="1082"/>
      <c r="DZ10" s="1083"/>
      <c r="EA10" s="254"/>
    </row>
    <row r="11" spans="1:131" s="255" customFormat="1" ht="26.25" customHeight="1" x14ac:dyDescent="0.15">
      <c r="A11" s="261">
        <v>5</v>
      </c>
      <c r="B11" s="1126" t="s">
        <v>385</v>
      </c>
      <c r="C11" s="1127"/>
      <c r="D11" s="1127"/>
      <c r="E11" s="1127"/>
      <c r="F11" s="1127"/>
      <c r="G11" s="1127"/>
      <c r="H11" s="1127"/>
      <c r="I11" s="1127"/>
      <c r="J11" s="1127"/>
      <c r="K11" s="1127"/>
      <c r="L11" s="1127"/>
      <c r="M11" s="1127"/>
      <c r="N11" s="1127"/>
      <c r="O11" s="1127"/>
      <c r="P11" s="1128"/>
      <c r="Q11" s="1132">
        <v>150</v>
      </c>
      <c r="R11" s="1133"/>
      <c r="S11" s="1133"/>
      <c r="T11" s="1133"/>
      <c r="U11" s="1133"/>
      <c r="V11" s="1133">
        <v>71</v>
      </c>
      <c r="W11" s="1133"/>
      <c r="X11" s="1133"/>
      <c r="Y11" s="1133"/>
      <c r="Z11" s="1133"/>
      <c r="AA11" s="1133">
        <v>80</v>
      </c>
      <c r="AB11" s="1133"/>
      <c r="AC11" s="1133"/>
      <c r="AD11" s="1133"/>
      <c r="AE11" s="1134"/>
      <c r="AF11" s="1108">
        <v>1</v>
      </c>
      <c r="AG11" s="1109"/>
      <c r="AH11" s="1109"/>
      <c r="AI11" s="1109"/>
      <c r="AJ11" s="1110"/>
      <c r="AK11" s="1175">
        <v>2</v>
      </c>
      <c r="AL11" s="1176"/>
      <c r="AM11" s="1176"/>
      <c r="AN11" s="1176"/>
      <c r="AO11" s="1176"/>
      <c r="AP11" s="1176">
        <v>421</v>
      </c>
      <c r="AQ11" s="1176"/>
      <c r="AR11" s="1176"/>
      <c r="AS11" s="1176"/>
      <c r="AT11" s="1176"/>
      <c r="AU11" s="1173"/>
      <c r="AV11" s="1173"/>
      <c r="AW11" s="1173"/>
      <c r="AX11" s="1173"/>
      <c r="AY11" s="1174"/>
      <c r="AZ11" s="252"/>
      <c r="BA11" s="252"/>
      <c r="BB11" s="252"/>
      <c r="BC11" s="252"/>
      <c r="BD11" s="252"/>
      <c r="BE11" s="253"/>
      <c r="BF11" s="253"/>
      <c r="BG11" s="253"/>
      <c r="BH11" s="253"/>
      <c r="BI11" s="253"/>
      <c r="BJ11" s="253"/>
      <c r="BK11" s="253"/>
      <c r="BL11" s="253"/>
      <c r="BM11" s="253"/>
      <c r="BN11" s="253"/>
      <c r="BO11" s="253"/>
      <c r="BP11" s="253"/>
      <c r="BQ11" s="262">
        <v>5</v>
      </c>
      <c r="BR11" s="263"/>
      <c r="BS11" s="1103"/>
      <c r="BT11" s="1104"/>
      <c r="BU11" s="1104"/>
      <c r="BV11" s="1104"/>
      <c r="BW11" s="1104"/>
      <c r="BX11" s="1104"/>
      <c r="BY11" s="1104"/>
      <c r="BZ11" s="1104"/>
      <c r="CA11" s="1104"/>
      <c r="CB11" s="1104"/>
      <c r="CC11" s="1104"/>
      <c r="CD11" s="1104"/>
      <c r="CE11" s="1104"/>
      <c r="CF11" s="1104"/>
      <c r="CG11" s="1105"/>
      <c r="CH11" s="1078"/>
      <c r="CI11" s="1079"/>
      <c r="CJ11" s="1079"/>
      <c r="CK11" s="1079"/>
      <c r="CL11" s="1080"/>
      <c r="CM11" s="1078"/>
      <c r="CN11" s="1079"/>
      <c r="CO11" s="1079"/>
      <c r="CP11" s="1079"/>
      <c r="CQ11" s="1080"/>
      <c r="CR11" s="1078"/>
      <c r="CS11" s="1079"/>
      <c r="CT11" s="1079"/>
      <c r="CU11" s="1079"/>
      <c r="CV11" s="1080"/>
      <c r="CW11" s="1078"/>
      <c r="CX11" s="1079"/>
      <c r="CY11" s="1079"/>
      <c r="CZ11" s="1079"/>
      <c r="DA11" s="1080"/>
      <c r="DB11" s="1078"/>
      <c r="DC11" s="1079"/>
      <c r="DD11" s="1079"/>
      <c r="DE11" s="1079"/>
      <c r="DF11" s="1080"/>
      <c r="DG11" s="1078"/>
      <c r="DH11" s="1079"/>
      <c r="DI11" s="1079"/>
      <c r="DJ11" s="1079"/>
      <c r="DK11" s="1080"/>
      <c r="DL11" s="1078"/>
      <c r="DM11" s="1079"/>
      <c r="DN11" s="1079"/>
      <c r="DO11" s="1079"/>
      <c r="DP11" s="1080"/>
      <c r="DQ11" s="1078"/>
      <c r="DR11" s="1079"/>
      <c r="DS11" s="1079"/>
      <c r="DT11" s="1079"/>
      <c r="DU11" s="1080"/>
      <c r="DV11" s="1081"/>
      <c r="DW11" s="1082"/>
      <c r="DX11" s="1082"/>
      <c r="DY11" s="1082"/>
      <c r="DZ11" s="1083"/>
      <c r="EA11" s="254"/>
    </row>
    <row r="12" spans="1:131" s="255" customFormat="1" ht="26.25" customHeight="1" x14ac:dyDescent="0.15">
      <c r="A12" s="261">
        <v>6</v>
      </c>
      <c r="B12" s="1126"/>
      <c r="C12" s="1127"/>
      <c r="D12" s="1127"/>
      <c r="E12" s="1127"/>
      <c r="F12" s="1127"/>
      <c r="G12" s="1127"/>
      <c r="H12" s="1127"/>
      <c r="I12" s="1127"/>
      <c r="J12" s="1127"/>
      <c r="K12" s="1127"/>
      <c r="L12" s="1127"/>
      <c r="M12" s="1127"/>
      <c r="N12" s="1127"/>
      <c r="O12" s="1127"/>
      <c r="P12" s="1128"/>
      <c r="Q12" s="1132"/>
      <c r="R12" s="1133"/>
      <c r="S12" s="1133"/>
      <c r="T12" s="1133"/>
      <c r="U12" s="1133"/>
      <c r="V12" s="1133"/>
      <c r="W12" s="1133"/>
      <c r="X12" s="1133"/>
      <c r="Y12" s="1133"/>
      <c r="Z12" s="1133"/>
      <c r="AA12" s="1133"/>
      <c r="AB12" s="1133"/>
      <c r="AC12" s="1133"/>
      <c r="AD12" s="1133"/>
      <c r="AE12" s="1134"/>
      <c r="AF12" s="1108"/>
      <c r="AG12" s="1109"/>
      <c r="AH12" s="1109"/>
      <c r="AI12" s="1109"/>
      <c r="AJ12" s="1110"/>
      <c r="AK12" s="1175"/>
      <c r="AL12" s="1176"/>
      <c r="AM12" s="1176"/>
      <c r="AN12" s="1176"/>
      <c r="AO12" s="1176"/>
      <c r="AP12" s="1176"/>
      <c r="AQ12" s="1176"/>
      <c r="AR12" s="1176"/>
      <c r="AS12" s="1176"/>
      <c r="AT12" s="1176"/>
      <c r="AU12" s="1173"/>
      <c r="AV12" s="1173"/>
      <c r="AW12" s="1173"/>
      <c r="AX12" s="1173"/>
      <c r="AY12" s="1174"/>
      <c r="AZ12" s="252"/>
      <c r="BA12" s="252"/>
      <c r="BB12" s="252"/>
      <c r="BC12" s="252"/>
      <c r="BD12" s="252"/>
      <c r="BE12" s="253"/>
      <c r="BF12" s="253"/>
      <c r="BG12" s="253"/>
      <c r="BH12" s="253"/>
      <c r="BI12" s="253"/>
      <c r="BJ12" s="253"/>
      <c r="BK12" s="253"/>
      <c r="BL12" s="253"/>
      <c r="BM12" s="253"/>
      <c r="BN12" s="253"/>
      <c r="BO12" s="253"/>
      <c r="BP12" s="253"/>
      <c r="BQ12" s="262">
        <v>6</v>
      </c>
      <c r="BR12" s="263"/>
      <c r="BS12" s="1103"/>
      <c r="BT12" s="1104"/>
      <c r="BU12" s="1104"/>
      <c r="BV12" s="1104"/>
      <c r="BW12" s="1104"/>
      <c r="BX12" s="1104"/>
      <c r="BY12" s="1104"/>
      <c r="BZ12" s="1104"/>
      <c r="CA12" s="1104"/>
      <c r="CB12" s="1104"/>
      <c r="CC12" s="1104"/>
      <c r="CD12" s="1104"/>
      <c r="CE12" s="1104"/>
      <c r="CF12" s="1104"/>
      <c r="CG12" s="1105"/>
      <c r="CH12" s="1078"/>
      <c r="CI12" s="1079"/>
      <c r="CJ12" s="1079"/>
      <c r="CK12" s="1079"/>
      <c r="CL12" s="1080"/>
      <c r="CM12" s="1078"/>
      <c r="CN12" s="1079"/>
      <c r="CO12" s="1079"/>
      <c r="CP12" s="1079"/>
      <c r="CQ12" s="1080"/>
      <c r="CR12" s="1078"/>
      <c r="CS12" s="1079"/>
      <c r="CT12" s="1079"/>
      <c r="CU12" s="1079"/>
      <c r="CV12" s="1080"/>
      <c r="CW12" s="1078"/>
      <c r="CX12" s="1079"/>
      <c r="CY12" s="1079"/>
      <c r="CZ12" s="1079"/>
      <c r="DA12" s="1080"/>
      <c r="DB12" s="1078"/>
      <c r="DC12" s="1079"/>
      <c r="DD12" s="1079"/>
      <c r="DE12" s="1079"/>
      <c r="DF12" s="1080"/>
      <c r="DG12" s="1078"/>
      <c r="DH12" s="1079"/>
      <c r="DI12" s="1079"/>
      <c r="DJ12" s="1079"/>
      <c r="DK12" s="1080"/>
      <c r="DL12" s="1078"/>
      <c r="DM12" s="1079"/>
      <c r="DN12" s="1079"/>
      <c r="DO12" s="1079"/>
      <c r="DP12" s="1080"/>
      <c r="DQ12" s="1078"/>
      <c r="DR12" s="1079"/>
      <c r="DS12" s="1079"/>
      <c r="DT12" s="1079"/>
      <c r="DU12" s="1080"/>
      <c r="DV12" s="1081"/>
      <c r="DW12" s="1082"/>
      <c r="DX12" s="1082"/>
      <c r="DY12" s="1082"/>
      <c r="DZ12" s="1083"/>
      <c r="EA12" s="254"/>
    </row>
    <row r="13" spans="1:131" s="255" customFormat="1" ht="26.25" customHeight="1" x14ac:dyDescent="0.15">
      <c r="A13" s="261">
        <v>7</v>
      </c>
      <c r="B13" s="1126"/>
      <c r="C13" s="1127"/>
      <c r="D13" s="1127"/>
      <c r="E13" s="1127"/>
      <c r="F13" s="1127"/>
      <c r="G13" s="1127"/>
      <c r="H13" s="1127"/>
      <c r="I13" s="1127"/>
      <c r="J13" s="1127"/>
      <c r="K13" s="1127"/>
      <c r="L13" s="1127"/>
      <c r="M13" s="1127"/>
      <c r="N13" s="1127"/>
      <c r="O13" s="1127"/>
      <c r="P13" s="1128"/>
      <c r="Q13" s="1132"/>
      <c r="R13" s="1133"/>
      <c r="S13" s="1133"/>
      <c r="T13" s="1133"/>
      <c r="U13" s="1133"/>
      <c r="V13" s="1133"/>
      <c r="W13" s="1133"/>
      <c r="X13" s="1133"/>
      <c r="Y13" s="1133"/>
      <c r="Z13" s="1133"/>
      <c r="AA13" s="1133"/>
      <c r="AB13" s="1133"/>
      <c r="AC13" s="1133"/>
      <c r="AD13" s="1133"/>
      <c r="AE13" s="1134"/>
      <c r="AF13" s="1108"/>
      <c r="AG13" s="1109"/>
      <c r="AH13" s="1109"/>
      <c r="AI13" s="1109"/>
      <c r="AJ13" s="1110"/>
      <c r="AK13" s="1175"/>
      <c r="AL13" s="1176"/>
      <c r="AM13" s="1176"/>
      <c r="AN13" s="1176"/>
      <c r="AO13" s="1176"/>
      <c r="AP13" s="1176"/>
      <c r="AQ13" s="1176"/>
      <c r="AR13" s="1176"/>
      <c r="AS13" s="1176"/>
      <c r="AT13" s="1176"/>
      <c r="AU13" s="1173"/>
      <c r="AV13" s="1173"/>
      <c r="AW13" s="1173"/>
      <c r="AX13" s="1173"/>
      <c r="AY13" s="1174"/>
      <c r="AZ13" s="252"/>
      <c r="BA13" s="252"/>
      <c r="BB13" s="252"/>
      <c r="BC13" s="252"/>
      <c r="BD13" s="252"/>
      <c r="BE13" s="253"/>
      <c r="BF13" s="253"/>
      <c r="BG13" s="253"/>
      <c r="BH13" s="253"/>
      <c r="BI13" s="253"/>
      <c r="BJ13" s="253"/>
      <c r="BK13" s="253"/>
      <c r="BL13" s="253"/>
      <c r="BM13" s="253"/>
      <c r="BN13" s="253"/>
      <c r="BO13" s="253"/>
      <c r="BP13" s="253"/>
      <c r="BQ13" s="262">
        <v>7</v>
      </c>
      <c r="BR13" s="263"/>
      <c r="BS13" s="1103"/>
      <c r="BT13" s="1104"/>
      <c r="BU13" s="1104"/>
      <c r="BV13" s="1104"/>
      <c r="BW13" s="1104"/>
      <c r="BX13" s="1104"/>
      <c r="BY13" s="1104"/>
      <c r="BZ13" s="1104"/>
      <c r="CA13" s="1104"/>
      <c r="CB13" s="1104"/>
      <c r="CC13" s="1104"/>
      <c r="CD13" s="1104"/>
      <c r="CE13" s="1104"/>
      <c r="CF13" s="1104"/>
      <c r="CG13" s="1105"/>
      <c r="CH13" s="1078"/>
      <c r="CI13" s="1079"/>
      <c r="CJ13" s="1079"/>
      <c r="CK13" s="1079"/>
      <c r="CL13" s="1080"/>
      <c r="CM13" s="1078"/>
      <c r="CN13" s="1079"/>
      <c r="CO13" s="1079"/>
      <c r="CP13" s="1079"/>
      <c r="CQ13" s="1080"/>
      <c r="CR13" s="1078"/>
      <c r="CS13" s="1079"/>
      <c r="CT13" s="1079"/>
      <c r="CU13" s="1079"/>
      <c r="CV13" s="1080"/>
      <c r="CW13" s="1078"/>
      <c r="CX13" s="1079"/>
      <c r="CY13" s="1079"/>
      <c r="CZ13" s="1079"/>
      <c r="DA13" s="1080"/>
      <c r="DB13" s="1078"/>
      <c r="DC13" s="1079"/>
      <c r="DD13" s="1079"/>
      <c r="DE13" s="1079"/>
      <c r="DF13" s="1080"/>
      <c r="DG13" s="1078"/>
      <c r="DH13" s="1079"/>
      <c r="DI13" s="1079"/>
      <c r="DJ13" s="1079"/>
      <c r="DK13" s="1080"/>
      <c r="DL13" s="1078"/>
      <c r="DM13" s="1079"/>
      <c r="DN13" s="1079"/>
      <c r="DO13" s="1079"/>
      <c r="DP13" s="1080"/>
      <c r="DQ13" s="1078"/>
      <c r="DR13" s="1079"/>
      <c r="DS13" s="1079"/>
      <c r="DT13" s="1079"/>
      <c r="DU13" s="1080"/>
      <c r="DV13" s="1081"/>
      <c r="DW13" s="1082"/>
      <c r="DX13" s="1082"/>
      <c r="DY13" s="1082"/>
      <c r="DZ13" s="1083"/>
      <c r="EA13" s="254"/>
    </row>
    <row r="14" spans="1:131" s="255" customFormat="1" ht="26.25" customHeight="1" x14ac:dyDescent="0.15">
      <c r="A14" s="261">
        <v>8</v>
      </c>
      <c r="B14" s="1126"/>
      <c r="C14" s="1127"/>
      <c r="D14" s="1127"/>
      <c r="E14" s="1127"/>
      <c r="F14" s="1127"/>
      <c r="G14" s="1127"/>
      <c r="H14" s="1127"/>
      <c r="I14" s="1127"/>
      <c r="J14" s="1127"/>
      <c r="K14" s="1127"/>
      <c r="L14" s="1127"/>
      <c r="M14" s="1127"/>
      <c r="N14" s="1127"/>
      <c r="O14" s="1127"/>
      <c r="P14" s="1128"/>
      <c r="Q14" s="1132"/>
      <c r="R14" s="1133"/>
      <c r="S14" s="1133"/>
      <c r="T14" s="1133"/>
      <c r="U14" s="1133"/>
      <c r="V14" s="1133"/>
      <c r="W14" s="1133"/>
      <c r="X14" s="1133"/>
      <c r="Y14" s="1133"/>
      <c r="Z14" s="1133"/>
      <c r="AA14" s="1133"/>
      <c r="AB14" s="1133"/>
      <c r="AC14" s="1133"/>
      <c r="AD14" s="1133"/>
      <c r="AE14" s="1134"/>
      <c r="AF14" s="1108"/>
      <c r="AG14" s="1109"/>
      <c r="AH14" s="1109"/>
      <c r="AI14" s="1109"/>
      <c r="AJ14" s="1110"/>
      <c r="AK14" s="1175"/>
      <c r="AL14" s="1176"/>
      <c r="AM14" s="1176"/>
      <c r="AN14" s="1176"/>
      <c r="AO14" s="1176"/>
      <c r="AP14" s="1176"/>
      <c r="AQ14" s="1176"/>
      <c r="AR14" s="1176"/>
      <c r="AS14" s="1176"/>
      <c r="AT14" s="1176"/>
      <c r="AU14" s="1173"/>
      <c r="AV14" s="1173"/>
      <c r="AW14" s="1173"/>
      <c r="AX14" s="1173"/>
      <c r="AY14" s="1174"/>
      <c r="AZ14" s="252"/>
      <c r="BA14" s="252"/>
      <c r="BB14" s="252"/>
      <c r="BC14" s="252"/>
      <c r="BD14" s="252"/>
      <c r="BE14" s="253"/>
      <c r="BF14" s="253"/>
      <c r="BG14" s="253"/>
      <c r="BH14" s="253"/>
      <c r="BI14" s="253"/>
      <c r="BJ14" s="253"/>
      <c r="BK14" s="253"/>
      <c r="BL14" s="253"/>
      <c r="BM14" s="253"/>
      <c r="BN14" s="253"/>
      <c r="BO14" s="253"/>
      <c r="BP14" s="253"/>
      <c r="BQ14" s="262">
        <v>8</v>
      </c>
      <c r="BR14" s="263"/>
      <c r="BS14" s="1103"/>
      <c r="BT14" s="1104"/>
      <c r="BU14" s="1104"/>
      <c r="BV14" s="1104"/>
      <c r="BW14" s="1104"/>
      <c r="BX14" s="1104"/>
      <c r="BY14" s="1104"/>
      <c r="BZ14" s="1104"/>
      <c r="CA14" s="1104"/>
      <c r="CB14" s="1104"/>
      <c r="CC14" s="1104"/>
      <c r="CD14" s="1104"/>
      <c r="CE14" s="1104"/>
      <c r="CF14" s="1104"/>
      <c r="CG14" s="1105"/>
      <c r="CH14" s="1078"/>
      <c r="CI14" s="1079"/>
      <c r="CJ14" s="1079"/>
      <c r="CK14" s="1079"/>
      <c r="CL14" s="1080"/>
      <c r="CM14" s="1078"/>
      <c r="CN14" s="1079"/>
      <c r="CO14" s="1079"/>
      <c r="CP14" s="1079"/>
      <c r="CQ14" s="1080"/>
      <c r="CR14" s="1078"/>
      <c r="CS14" s="1079"/>
      <c r="CT14" s="1079"/>
      <c r="CU14" s="1079"/>
      <c r="CV14" s="1080"/>
      <c r="CW14" s="1078"/>
      <c r="CX14" s="1079"/>
      <c r="CY14" s="1079"/>
      <c r="CZ14" s="1079"/>
      <c r="DA14" s="1080"/>
      <c r="DB14" s="1078"/>
      <c r="DC14" s="1079"/>
      <c r="DD14" s="1079"/>
      <c r="DE14" s="1079"/>
      <c r="DF14" s="1080"/>
      <c r="DG14" s="1078"/>
      <c r="DH14" s="1079"/>
      <c r="DI14" s="1079"/>
      <c r="DJ14" s="1079"/>
      <c r="DK14" s="1080"/>
      <c r="DL14" s="1078"/>
      <c r="DM14" s="1079"/>
      <c r="DN14" s="1079"/>
      <c r="DO14" s="1079"/>
      <c r="DP14" s="1080"/>
      <c r="DQ14" s="1078"/>
      <c r="DR14" s="1079"/>
      <c r="DS14" s="1079"/>
      <c r="DT14" s="1079"/>
      <c r="DU14" s="1080"/>
      <c r="DV14" s="1081"/>
      <c r="DW14" s="1082"/>
      <c r="DX14" s="1082"/>
      <c r="DY14" s="1082"/>
      <c r="DZ14" s="1083"/>
      <c r="EA14" s="254"/>
    </row>
    <row r="15" spans="1:131" s="255" customFormat="1" ht="26.25" customHeight="1" x14ac:dyDescent="0.15">
      <c r="A15" s="261">
        <v>9</v>
      </c>
      <c r="B15" s="1126"/>
      <c r="C15" s="1127"/>
      <c r="D15" s="1127"/>
      <c r="E15" s="1127"/>
      <c r="F15" s="1127"/>
      <c r="G15" s="1127"/>
      <c r="H15" s="1127"/>
      <c r="I15" s="1127"/>
      <c r="J15" s="1127"/>
      <c r="K15" s="1127"/>
      <c r="L15" s="1127"/>
      <c r="M15" s="1127"/>
      <c r="N15" s="1127"/>
      <c r="O15" s="1127"/>
      <c r="P15" s="1128"/>
      <c r="Q15" s="1132"/>
      <c r="R15" s="1133"/>
      <c r="S15" s="1133"/>
      <c r="T15" s="1133"/>
      <c r="U15" s="1133"/>
      <c r="V15" s="1133"/>
      <c r="W15" s="1133"/>
      <c r="X15" s="1133"/>
      <c r="Y15" s="1133"/>
      <c r="Z15" s="1133"/>
      <c r="AA15" s="1133"/>
      <c r="AB15" s="1133"/>
      <c r="AC15" s="1133"/>
      <c r="AD15" s="1133"/>
      <c r="AE15" s="1134"/>
      <c r="AF15" s="1108"/>
      <c r="AG15" s="1109"/>
      <c r="AH15" s="1109"/>
      <c r="AI15" s="1109"/>
      <c r="AJ15" s="1110"/>
      <c r="AK15" s="1175"/>
      <c r="AL15" s="1176"/>
      <c r="AM15" s="1176"/>
      <c r="AN15" s="1176"/>
      <c r="AO15" s="1176"/>
      <c r="AP15" s="1176"/>
      <c r="AQ15" s="1176"/>
      <c r="AR15" s="1176"/>
      <c r="AS15" s="1176"/>
      <c r="AT15" s="1176"/>
      <c r="AU15" s="1173"/>
      <c r="AV15" s="1173"/>
      <c r="AW15" s="1173"/>
      <c r="AX15" s="1173"/>
      <c r="AY15" s="1174"/>
      <c r="AZ15" s="252"/>
      <c r="BA15" s="252"/>
      <c r="BB15" s="252"/>
      <c r="BC15" s="252"/>
      <c r="BD15" s="252"/>
      <c r="BE15" s="253"/>
      <c r="BF15" s="253"/>
      <c r="BG15" s="253"/>
      <c r="BH15" s="253"/>
      <c r="BI15" s="253"/>
      <c r="BJ15" s="253"/>
      <c r="BK15" s="253"/>
      <c r="BL15" s="253"/>
      <c r="BM15" s="253"/>
      <c r="BN15" s="253"/>
      <c r="BO15" s="253"/>
      <c r="BP15" s="253"/>
      <c r="BQ15" s="262">
        <v>9</v>
      </c>
      <c r="BR15" s="263"/>
      <c r="BS15" s="1103"/>
      <c r="BT15" s="1104"/>
      <c r="BU15" s="1104"/>
      <c r="BV15" s="1104"/>
      <c r="BW15" s="1104"/>
      <c r="BX15" s="1104"/>
      <c r="BY15" s="1104"/>
      <c r="BZ15" s="1104"/>
      <c r="CA15" s="1104"/>
      <c r="CB15" s="1104"/>
      <c r="CC15" s="1104"/>
      <c r="CD15" s="1104"/>
      <c r="CE15" s="1104"/>
      <c r="CF15" s="1104"/>
      <c r="CG15" s="1105"/>
      <c r="CH15" s="1078"/>
      <c r="CI15" s="1079"/>
      <c r="CJ15" s="1079"/>
      <c r="CK15" s="1079"/>
      <c r="CL15" s="1080"/>
      <c r="CM15" s="1078"/>
      <c r="CN15" s="1079"/>
      <c r="CO15" s="1079"/>
      <c r="CP15" s="1079"/>
      <c r="CQ15" s="1080"/>
      <c r="CR15" s="1078"/>
      <c r="CS15" s="1079"/>
      <c r="CT15" s="1079"/>
      <c r="CU15" s="1079"/>
      <c r="CV15" s="1080"/>
      <c r="CW15" s="1078"/>
      <c r="CX15" s="1079"/>
      <c r="CY15" s="1079"/>
      <c r="CZ15" s="1079"/>
      <c r="DA15" s="1080"/>
      <c r="DB15" s="1078"/>
      <c r="DC15" s="1079"/>
      <c r="DD15" s="1079"/>
      <c r="DE15" s="1079"/>
      <c r="DF15" s="1080"/>
      <c r="DG15" s="1078"/>
      <c r="DH15" s="1079"/>
      <c r="DI15" s="1079"/>
      <c r="DJ15" s="1079"/>
      <c r="DK15" s="1080"/>
      <c r="DL15" s="1078"/>
      <c r="DM15" s="1079"/>
      <c r="DN15" s="1079"/>
      <c r="DO15" s="1079"/>
      <c r="DP15" s="1080"/>
      <c r="DQ15" s="1078"/>
      <c r="DR15" s="1079"/>
      <c r="DS15" s="1079"/>
      <c r="DT15" s="1079"/>
      <c r="DU15" s="1080"/>
      <c r="DV15" s="1081"/>
      <c r="DW15" s="1082"/>
      <c r="DX15" s="1082"/>
      <c r="DY15" s="1082"/>
      <c r="DZ15" s="1083"/>
      <c r="EA15" s="254"/>
    </row>
    <row r="16" spans="1:131" s="255" customFormat="1" ht="26.25" customHeight="1" x14ac:dyDescent="0.15">
      <c r="A16" s="261">
        <v>10</v>
      </c>
      <c r="B16" s="1126"/>
      <c r="C16" s="1127"/>
      <c r="D16" s="1127"/>
      <c r="E16" s="1127"/>
      <c r="F16" s="1127"/>
      <c r="G16" s="1127"/>
      <c r="H16" s="1127"/>
      <c r="I16" s="1127"/>
      <c r="J16" s="1127"/>
      <c r="K16" s="1127"/>
      <c r="L16" s="1127"/>
      <c r="M16" s="1127"/>
      <c r="N16" s="1127"/>
      <c r="O16" s="1127"/>
      <c r="P16" s="1128"/>
      <c r="Q16" s="1132"/>
      <c r="R16" s="1133"/>
      <c r="S16" s="1133"/>
      <c r="T16" s="1133"/>
      <c r="U16" s="1133"/>
      <c r="V16" s="1133"/>
      <c r="W16" s="1133"/>
      <c r="X16" s="1133"/>
      <c r="Y16" s="1133"/>
      <c r="Z16" s="1133"/>
      <c r="AA16" s="1133"/>
      <c r="AB16" s="1133"/>
      <c r="AC16" s="1133"/>
      <c r="AD16" s="1133"/>
      <c r="AE16" s="1134"/>
      <c r="AF16" s="1108"/>
      <c r="AG16" s="1109"/>
      <c r="AH16" s="1109"/>
      <c r="AI16" s="1109"/>
      <c r="AJ16" s="1110"/>
      <c r="AK16" s="1175"/>
      <c r="AL16" s="1176"/>
      <c r="AM16" s="1176"/>
      <c r="AN16" s="1176"/>
      <c r="AO16" s="1176"/>
      <c r="AP16" s="1176"/>
      <c r="AQ16" s="1176"/>
      <c r="AR16" s="1176"/>
      <c r="AS16" s="1176"/>
      <c r="AT16" s="1176"/>
      <c r="AU16" s="1173"/>
      <c r="AV16" s="1173"/>
      <c r="AW16" s="1173"/>
      <c r="AX16" s="1173"/>
      <c r="AY16" s="1174"/>
      <c r="AZ16" s="252"/>
      <c r="BA16" s="252"/>
      <c r="BB16" s="252"/>
      <c r="BC16" s="252"/>
      <c r="BD16" s="252"/>
      <c r="BE16" s="253"/>
      <c r="BF16" s="253"/>
      <c r="BG16" s="253"/>
      <c r="BH16" s="253"/>
      <c r="BI16" s="253"/>
      <c r="BJ16" s="253"/>
      <c r="BK16" s="253"/>
      <c r="BL16" s="253"/>
      <c r="BM16" s="253"/>
      <c r="BN16" s="253"/>
      <c r="BO16" s="253"/>
      <c r="BP16" s="253"/>
      <c r="BQ16" s="262">
        <v>10</v>
      </c>
      <c r="BR16" s="263"/>
      <c r="BS16" s="1103"/>
      <c r="BT16" s="1104"/>
      <c r="BU16" s="1104"/>
      <c r="BV16" s="1104"/>
      <c r="BW16" s="1104"/>
      <c r="BX16" s="1104"/>
      <c r="BY16" s="1104"/>
      <c r="BZ16" s="1104"/>
      <c r="CA16" s="1104"/>
      <c r="CB16" s="1104"/>
      <c r="CC16" s="1104"/>
      <c r="CD16" s="1104"/>
      <c r="CE16" s="1104"/>
      <c r="CF16" s="1104"/>
      <c r="CG16" s="1105"/>
      <c r="CH16" s="1078"/>
      <c r="CI16" s="1079"/>
      <c r="CJ16" s="1079"/>
      <c r="CK16" s="1079"/>
      <c r="CL16" s="1080"/>
      <c r="CM16" s="1078"/>
      <c r="CN16" s="1079"/>
      <c r="CO16" s="1079"/>
      <c r="CP16" s="1079"/>
      <c r="CQ16" s="1080"/>
      <c r="CR16" s="1078"/>
      <c r="CS16" s="1079"/>
      <c r="CT16" s="1079"/>
      <c r="CU16" s="1079"/>
      <c r="CV16" s="1080"/>
      <c r="CW16" s="1078"/>
      <c r="CX16" s="1079"/>
      <c r="CY16" s="1079"/>
      <c r="CZ16" s="1079"/>
      <c r="DA16" s="1080"/>
      <c r="DB16" s="1078"/>
      <c r="DC16" s="1079"/>
      <c r="DD16" s="1079"/>
      <c r="DE16" s="1079"/>
      <c r="DF16" s="1080"/>
      <c r="DG16" s="1078"/>
      <c r="DH16" s="1079"/>
      <c r="DI16" s="1079"/>
      <c r="DJ16" s="1079"/>
      <c r="DK16" s="1080"/>
      <c r="DL16" s="1078"/>
      <c r="DM16" s="1079"/>
      <c r="DN16" s="1079"/>
      <c r="DO16" s="1079"/>
      <c r="DP16" s="1080"/>
      <c r="DQ16" s="1078"/>
      <c r="DR16" s="1079"/>
      <c r="DS16" s="1079"/>
      <c r="DT16" s="1079"/>
      <c r="DU16" s="1080"/>
      <c r="DV16" s="1081"/>
      <c r="DW16" s="1082"/>
      <c r="DX16" s="1082"/>
      <c r="DY16" s="1082"/>
      <c r="DZ16" s="1083"/>
      <c r="EA16" s="254"/>
    </row>
    <row r="17" spans="1:131" s="255" customFormat="1" ht="26.25" customHeight="1" x14ac:dyDescent="0.15">
      <c r="A17" s="261">
        <v>11</v>
      </c>
      <c r="B17" s="1126"/>
      <c r="C17" s="1127"/>
      <c r="D17" s="1127"/>
      <c r="E17" s="1127"/>
      <c r="F17" s="1127"/>
      <c r="G17" s="1127"/>
      <c r="H17" s="1127"/>
      <c r="I17" s="1127"/>
      <c r="J17" s="1127"/>
      <c r="K17" s="1127"/>
      <c r="L17" s="1127"/>
      <c r="M17" s="1127"/>
      <c r="N17" s="1127"/>
      <c r="O17" s="1127"/>
      <c r="P17" s="1128"/>
      <c r="Q17" s="1132"/>
      <c r="R17" s="1133"/>
      <c r="S17" s="1133"/>
      <c r="T17" s="1133"/>
      <c r="U17" s="1133"/>
      <c r="V17" s="1133"/>
      <c r="W17" s="1133"/>
      <c r="X17" s="1133"/>
      <c r="Y17" s="1133"/>
      <c r="Z17" s="1133"/>
      <c r="AA17" s="1133"/>
      <c r="AB17" s="1133"/>
      <c r="AC17" s="1133"/>
      <c r="AD17" s="1133"/>
      <c r="AE17" s="1134"/>
      <c r="AF17" s="1108"/>
      <c r="AG17" s="1109"/>
      <c r="AH17" s="1109"/>
      <c r="AI17" s="1109"/>
      <c r="AJ17" s="1110"/>
      <c r="AK17" s="1175"/>
      <c r="AL17" s="1176"/>
      <c r="AM17" s="1176"/>
      <c r="AN17" s="1176"/>
      <c r="AO17" s="1176"/>
      <c r="AP17" s="1176"/>
      <c r="AQ17" s="1176"/>
      <c r="AR17" s="1176"/>
      <c r="AS17" s="1176"/>
      <c r="AT17" s="1176"/>
      <c r="AU17" s="1173"/>
      <c r="AV17" s="1173"/>
      <c r="AW17" s="1173"/>
      <c r="AX17" s="1173"/>
      <c r="AY17" s="1174"/>
      <c r="AZ17" s="252"/>
      <c r="BA17" s="252"/>
      <c r="BB17" s="252"/>
      <c r="BC17" s="252"/>
      <c r="BD17" s="252"/>
      <c r="BE17" s="253"/>
      <c r="BF17" s="253"/>
      <c r="BG17" s="253"/>
      <c r="BH17" s="253"/>
      <c r="BI17" s="253"/>
      <c r="BJ17" s="253"/>
      <c r="BK17" s="253"/>
      <c r="BL17" s="253"/>
      <c r="BM17" s="253"/>
      <c r="BN17" s="253"/>
      <c r="BO17" s="253"/>
      <c r="BP17" s="253"/>
      <c r="BQ17" s="262">
        <v>11</v>
      </c>
      <c r="BR17" s="263"/>
      <c r="BS17" s="1103"/>
      <c r="BT17" s="1104"/>
      <c r="BU17" s="1104"/>
      <c r="BV17" s="1104"/>
      <c r="BW17" s="1104"/>
      <c r="BX17" s="1104"/>
      <c r="BY17" s="1104"/>
      <c r="BZ17" s="1104"/>
      <c r="CA17" s="1104"/>
      <c r="CB17" s="1104"/>
      <c r="CC17" s="1104"/>
      <c r="CD17" s="1104"/>
      <c r="CE17" s="1104"/>
      <c r="CF17" s="1104"/>
      <c r="CG17" s="1105"/>
      <c r="CH17" s="1078"/>
      <c r="CI17" s="1079"/>
      <c r="CJ17" s="1079"/>
      <c r="CK17" s="1079"/>
      <c r="CL17" s="1080"/>
      <c r="CM17" s="1078"/>
      <c r="CN17" s="1079"/>
      <c r="CO17" s="1079"/>
      <c r="CP17" s="1079"/>
      <c r="CQ17" s="1080"/>
      <c r="CR17" s="1078"/>
      <c r="CS17" s="1079"/>
      <c r="CT17" s="1079"/>
      <c r="CU17" s="1079"/>
      <c r="CV17" s="1080"/>
      <c r="CW17" s="1078"/>
      <c r="CX17" s="1079"/>
      <c r="CY17" s="1079"/>
      <c r="CZ17" s="1079"/>
      <c r="DA17" s="1080"/>
      <c r="DB17" s="1078"/>
      <c r="DC17" s="1079"/>
      <c r="DD17" s="1079"/>
      <c r="DE17" s="1079"/>
      <c r="DF17" s="1080"/>
      <c r="DG17" s="1078"/>
      <c r="DH17" s="1079"/>
      <c r="DI17" s="1079"/>
      <c r="DJ17" s="1079"/>
      <c r="DK17" s="1080"/>
      <c r="DL17" s="1078"/>
      <c r="DM17" s="1079"/>
      <c r="DN17" s="1079"/>
      <c r="DO17" s="1079"/>
      <c r="DP17" s="1080"/>
      <c r="DQ17" s="1078"/>
      <c r="DR17" s="1079"/>
      <c r="DS17" s="1079"/>
      <c r="DT17" s="1079"/>
      <c r="DU17" s="1080"/>
      <c r="DV17" s="1081"/>
      <c r="DW17" s="1082"/>
      <c r="DX17" s="1082"/>
      <c r="DY17" s="1082"/>
      <c r="DZ17" s="1083"/>
      <c r="EA17" s="254"/>
    </row>
    <row r="18" spans="1:131" s="255" customFormat="1" ht="26.25" customHeight="1" x14ac:dyDescent="0.15">
      <c r="A18" s="261">
        <v>12</v>
      </c>
      <c r="B18" s="1126"/>
      <c r="C18" s="1127"/>
      <c r="D18" s="1127"/>
      <c r="E18" s="1127"/>
      <c r="F18" s="1127"/>
      <c r="G18" s="1127"/>
      <c r="H18" s="1127"/>
      <c r="I18" s="1127"/>
      <c r="J18" s="1127"/>
      <c r="K18" s="1127"/>
      <c r="L18" s="1127"/>
      <c r="M18" s="1127"/>
      <c r="N18" s="1127"/>
      <c r="O18" s="1127"/>
      <c r="P18" s="1128"/>
      <c r="Q18" s="1132"/>
      <c r="R18" s="1133"/>
      <c r="S18" s="1133"/>
      <c r="T18" s="1133"/>
      <c r="U18" s="1133"/>
      <c r="V18" s="1133"/>
      <c r="W18" s="1133"/>
      <c r="X18" s="1133"/>
      <c r="Y18" s="1133"/>
      <c r="Z18" s="1133"/>
      <c r="AA18" s="1133"/>
      <c r="AB18" s="1133"/>
      <c r="AC18" s="1133"/>
      <c r="AD18" s="1133"/>
      <c r="AE18" s="1134"/>
      <c r="AF18" s="1108"/>
      <c r="AG18" s="1109"/>
      <c r="AH18" s="1109"/>
      <c r="AI18" s="1109"/>
      <c r="AJ18" s="1110"/>
      <c r="AK18" s="1175"/>
      <c r="AL18" s="1176"/>
      <c r="AM18" s="1176"/>
      <c r="AN18" s="1176"/>
      <c r="AO18" s="1176"/>
      <c r="AP18" s="1176"/>
      <c r="AQ18" s="1176"/>
      <c r="AR18" s="1176"/>
      <c r="AS18" s="1176"/>
      <c r="AT18" s="1176"/>
      <c r="AU18" s="1173"/>
      <c r="AV18" s="1173"/>
      <c r="AW18" s="1173"/>
      <c r="AX18" s="1173"/>
      <c r="AY18" s="1174"/>
      <c r="AZ18" s="252"/>
      <c r="BA18" s="252"/>
      <c r="BB18" s="252"/>
      <c r="BC18" s="252"/>
      <c r="BD18" s="252"/>
      <c r="BE18" s="253"/>
      <c r="BF18" s="253"/>
      <c r="BG18" s="253"/>
      <c r="BH18" s="253"/>
      <c r="BI18" s="253"/>
      <c r="BJ18" s="253"/>
      <c r="BK18" s="253"/>
      <c r="BL18" s="253"/>
      <c r="BM18" s="253"/>
      <c r="BN18" s="253"/>
      <c r="BO18" s="253"/>
      <c r="BP18" s="253"/>
      <c r="BQ18" s="262">
        <v>12</v>
      </c>
      <c r="BR18" s="263"/>
      <c r="BS18" s="1103"/>
      <c r="BT18" s="1104"/>
      <c r="BU18" s="1104"/>
      <c r="BV18" s="1104"/>
      <c r="BW18" s="1104"/>
      <c r="BX18" s="1104"/>
      <c r="BY18" s="1104"/>
      <c r="BZ18" s="1104"/>
      <c r="CA18" s="1104"/>
      <c r="CB18" s="1104"/>
      <c r="CC18" s="1104"/>
      <c r="CD18" s="1104"/>
      <c r="CE18" s="1104"/>
      <c r="CF18" s="1104"/>
      <c r="CG18" s="1105"/>
      <c r="CH18" s="1078"/>
      <c r="CI18" s="1079"/>
      <c r="CJ18" s="1079"/>
      <c r="CK18" s="1079"/>
      <c r="CL18" s="1080"/>
      <c r="CM18" s="1078"/>
      <c r="CN18" s="1079"/>
      <c r="CO18" s="1079"/>
      <c r="CP18" s="1079"/>
      <c r="CQ18" s="1080"/>
      <c r="CR18" s="1078"/>
      <c r="CS18" s="1079"/>
      <c r="CT18" s="1079"/>
      <c r="CU18" s="1079"/>
      <c r="CV18" s="1080"/>
      <c r="CW18" s="1078"/>
      <c r="CX18" s="1079"/>
      <c r="CY18" s="1079"/>
      <c r="CZ18" s="1079"/>
      <c r="DA18" s="1080"/>
      <c r="DB18" s="1078"/>
      <c r="DC18" s="1079"/>
      <c r="DD18" s="1079"/>
      <c r="DE18" s="1079"/>
      <c r="DF18" s="1080"/>
      <c r="DG18" s="1078"/>
      <c r="DH18" s="1079"/>
      <c r="DI18" s="1079"/>
      <c r="DJ18" s="1079"/>
      <c r="DK18" s="1080"/>
      <c r="DL18" s="1078"/>
      <c r="DM18" s="1079"/>
      <c r="DN18" s="1079"/>
      <c r="DO18" s="1079"/>
      <c r="DP18" s="1080"/>
      <c r="DQ18" s="1078"/>
      <c r="DR18" s="1079"/>
      <c r="DS18" s="1079"/>
      <c r="DT18" s="1079"/>
      <c r="DU18" s="1080"/>
      <c r="DV18" s="1081"/>
      <c r="DW18" s="1082"/>
      <c r="DX18" s="1082"/>
      <c r="DY18" s="1082"/>
      <c r="DZ18" s="1083"/>
      <c r="EA18" s="254"/>
    </row>
    <row r="19" spans="1:131" s="255" customFormat="1" ht="26.25" customHeight="1" x14ac:dyDescent="0.15">
      <c r="A19" s="261">
        <v>13</v>
      </c>
      <c r="B19" s="1126"/>
      <c r="C19" s="1127"/>
      <c r="D19" s="1127"/>
      <c r="E19" s="1127"/>
      <c r="F19" s="1127"/>
      <c r="G19" s="1127"/>
      <c r="H19" s="1127"/>
      <c r="I19" s="1127"/>
      <c r="J19" s="1127"/>
      <c r="K19" s="1127"/>
      <c r="L19" s="1127"/>
      <c r="M19" s="1127"/>
      <c r="N19" s="1127"/>
      <c r="O19" s="1127"/>
      <c r="P19" s="1128"/>
      <c r="Q19" s="1132"/>
      <c r="R19" s="1133"/>
      <c r="S19" s="1133"/>
      <c r="T19" s="1133"/>
      <c r="U19" s="1133"/>
      <c r="V19" s="1133"/>
      <c r="W19" s="1133"/>
      <c r="X19" s="1133"/>
      <c r="Y19" s="1133"/>
      <c r="Z19" s="1133"/>
      <c r="AA19" s="1133"/>
      <c r="AB19" s="1133"/>
      <c r="AC19" s="1133"/>
      <c r="AD19" s="1133"/>
      <c r="AE19" s="1134"/>
      <c r="AF19" s="1108"/>
      <c r="AG19" s="1109"/>
      <c r="AH19" s="1109"/>
      <c r="AI19" s="1109"/>
      <c r="AJ19" s="1110"/>
      <c r="AK19" s="1175"/>
      <c r="AL19" s="1176"/>
      <c r="AM19" s="1176"/>
      <c r="AN19" s="1176"/>
      <c r="AO19" s="1176"/>
      <c r="AP19" s="1176"/>
      <c r="AQ19" s="1176"/>
      <c r="AR19" s="1176"/>
      <c r="AS19" s="1176"/>
      <c r="AT19" s="1176"/>
      <c r="AU19" s="1173"/>
      <c r="AV19" s="1173"/>
      <c r="AW19" s="1173"/>
      <c r="AX19" s="1173"/>
      <c r="AY19" s="1174"/>
      <c r="AZ19" s="252"/>
      <c r="BA19" s="252"/>
      <c r="BB19" s="252"/>
      <c r="BC19" s="252"/>
      <c r="BD19" s="252"/>
      <c r="BE19" s="253"/>
      <c r="BF19" s="253"/>
      <c r="BG19" s="253"/>
      <c r="BH19" s="253"/>
      <c r="BI19" s="253"/>
      <c r="BJ19" s="253"/>
      <c r="BK19" s="253"/>
      <c r="BL19" s="253"/>
      <c r="BM19" s="253"/>
      <c r="BN19" s="253"/>
      <c r="BO19" s="253"/>
      <c r="BP19" s="253"/>
      <c r="BQ19" s="262">
        <v>13</v>
      </c>
      <c r="BR19" s="263"/>
      <c r="BS19" s="1103"/>
      <c r="BT19" s="1104"/>
      <c r="BU19" s="1104"/>
      <c r="BV19" s="1104"/>
      <c r="BW19" s="1104"/>
      <c r="BX19" s="1104"/>
      <c r="BY19" s="1104"/>
      <c r="BZ19" s="1104"/>
      <c r="CA19" s="1104"/>
      <c r="CB19" s="1104"/>
      <c r="CC19" s="1104"/>
      <c r="CD19" s="1104"/>
      <c r="CE19" s="1104"/>
      <c r="CF19" s="1104"/>
      <c r="CG19" s="1105"/>
      <c r="CH19" s="1078"/>
      <c r="CI19" s="1079"/>
      <c r="CJ19" s="1079"/>
      <c r="CK19" s="1079"/>
      <c r="CL19" s="1080"/>
      <c r="CM19" s="1078"/>
      <c r="CN19" s="1079"/>
      <c r="CO19" s="1079"/>
      <c r="CP19" s="1079"/>
      <c r="CQ19" s="1080"/>
      <c r="CR19" s="1078"/>
      <c r="CS19" s="1079"/>
      <c r="CT19" s="1079"/>
      <c r="CU19" s="1079"/>
      <c r="CV19" s="1080"/>
      <c r="CW19" s="1078"/>
      <c r="CX19" s="1079"/>
      <c r="CY19" s="1079"/>
      <c r="CZ19" s="1079"/>
      <c r="DA19" s="1080"/>
      <c r="DB19" s="1078"/>
      <c r="DC19" s="1079"/>
      <c r="DD19" s="1079"/>
      <c r="DE19" s="1079"/>
      <c r="DF19" s="1080"/>
      <c r="DG19" s="1078"/>
      <c r="DH19" s="1079"/>
      <c r="DI19" s="1079"/>
      <c r="DJ19" s="1079"/>
      <c r="DK19" s="1080"/>
      <c r="DL19" s="1078"/>
      <c r="DM19" s="1079"/>
      <c r="DN19" s="1079"/>
      <c r="DO19" s="1079"/>
      <c r="DP19" s="1080"/>
      <c r="DQ19" s="1078"/>
      <c r="DR19" s="1079"/>
      <c r="DS19" s="1079"/>
      <c r="DT19" s="1079"/>
      <c r="DU19" s="1080"/>
      <c r="DV19" s="1081"/>
      <c r="DW19" s="1082"/>
      <c r="DX19" s="1082"/>
      <c r="DY19" s="1082"/>
      <c r="DZ19" s="1083"/>
      <c r="EA19" s="254"/>
    </row>
    <row r="20" spans="1:131" s="255" customFormat="1" ht="26.25" customHeight="1" x14ac:dyDescent="0.15">
      <c r="A20" s="261">
        <v>14</v>
      </c>
      <c r="B20" s="1126"/>
      <c r="C20" s="1127"/>
      <c r="D20" s="1127"/>
      <c r="E20" s="1127"/>
      <c r="F20" s="1127"/>
      <c r="G20" s="1127"/>
      <c r="H20" s="1127"/>
      <c r="I20" s="1127"/>
      <c r="J20" s="1127"/>
      <c r="K20" s="1127"/>
      <c r="L20" s="1127"/>
      <c r="M20" s="1127"/>
      <c r="N20" s="1127"/>
      <c r="O20" s="1127"/>
      <c r="P20" s="1128"/>
      <c r="Q20" s="1132"/>
      <c r="R20" s="1133"/>
      <c r="S20" s="1133"/>
      <c r="T20" s="1133"/>
      <c r="U20" s="1133"/>
      <c r="V20" s="1133"/>
      <c r="W20" s="1133"/>
      <c r="X20" s="1133"/>
      <c r="Y20" s="1133"/>
      <c r="Z20" s="1133"/>
      <c r="AA20" s="1133"/>
      <c r="AB20" s="1133"/>
      <c r="AC20" s="1133"/>
      <c r="AD20" s="1133"/>
      <c r="AE20" s="1134"/>
      <c r="AF20" s="1108"/>
      <c r="AG20" s="1109"/>
      <c r="AH20" s="1109"/>
      <c r="AI20" s="1109"/>
      <c r="AJ20" s="1110"/>
      <c r="AK20" s="1175"/>
      <c r="AL20" s="1176"/>
      <c r="AM20" s="1176"/>
      <c r="AN20" s="1176"/>
      <c r="AO20" s="1176"/>
      <c r="AP20" s="1176"/>
      <c r="AQ20" s="1176"/>
      <c r="AR20" s="1176"/>
      <c r="AS20" s="1176"/>
      <c r="AT20" s="1176"/>
      <c r="AU20" s="1173"/>
      <c r="AV20" s="1173"/>
      <c r="AW20" s="1173"/>
      <c r="AX20" s="1173"/>
      <c r="AY20" s="1174"/>
      <c r="AZ20" s="252"/>
      <c r="BA20" s="252"/>
      <c r="BB20" s="252"/>
      <c r="BC20" s="252"/>
      <c r="BD20" s="252"/>
      <c r="BE20" s="253"/>
      <c r="BF20" s="253"/>
      <c r="BG20" s="253"/>
      <c r="BH20" s="253"/>
      <c r="BI20" s="253"/>
      <c r="BJ20" s="253"/>
      <c r="BK20" s="253"/>
      <c r="BL20" s="253"/>
      <c r="BM20" s="253"/>
      <c r="BN20" s="253"/>
      <c r="BO20" s="253"/>
      <c r="BP20" s="253"/>
      <c r="BQ20" s="262">
        <v>14</v>
      </c>
      <c r="BR20" s="263"/>
      <c r="BS20" s="1103"/>
      <c r="BT20" s="1104"/>
      <c r="BU20" s="1104"/>
      <c r="BV20" s="1104"/>
      <c r="BW20" s="1104"/>
      <c r="BX20" s="1104"/>
      <c r="BY20" s="1104"/>
      <c r="BZ20" s="1104"/>
      <c r="CA20" s="1104"/>
      <c r="CB20" s="1104"/>
      <c r="CC20" s="1104"/>
      <c r="CD20" s="1104"/>
      <c r="CE20" s="1104"/>
      <c r="CF20" s="1104"/>
      <c r="CG20" s="1105"/>
      <c r="CH20" s="1078"/>
      <c r="CI20" s="1079"/>
      <c r="CJ20" s="1079"/>
      <c r="CK20" s="1079"/>
      <c r="CL20" s="1080"/>
      <c r="CM20" s="1078"/>
      <c r="CN20" s="1079"/>
      <c r="CO20" s="1079"/>
      <c r="CP20" s="1079"/>
      <c r="CQ20" s="1080"/>
      <c r="CR20" s="1078"/>
      <c r="CS20" s="1079"/>
      <c r="CT20" s="1079"/>
      <c r="CU20" s="1079"/>
      <c r="CV20" s="1080"/>
      <c r="CW20" s="1078"/>
      <c r="CX20" s="1079"/>
      <c r="CY20" s="1079"/>
      <c r="CZ20" s="1079"/>
      <c r="DA20" s="1080"/>
      <c r="DB20" s="1078"/>
      <c r="DC20" s="1079"/>
      <c r="DD20" s="1079"/>
      <c r="DE20" s="1079"/>
      <c r="DF20" s="1080"/>
      <c r="DG20" s="1078"/>
      <c r="DH20" s="1079"/>
      <c r="DI20" s="1079"/>
      <c r="DJ20" s="1079"/>
      <c r="DK20" s="1080"/>
      <c r="DL20" s="1078"/>
      <c r="DM20" s="1079"/>
      <c r="DN20" s="1079"/>
      <c r="DO20" s="1079"/>
      <c r="DP20" s="1080"/>
      <c r="DQ20" s="1078"/>
      <c r="DR20" s="1079"/>
      <c r="DS20" s="1079"/>
      <c r="DT20" s="1079"/>
      <c r="DU20" s="1080"/>
      <c r="DV20" s="1081"/>
      <c r="DW20" s="1082"/>
      <c r="DX20" s="1082"/>
      <c r="DY20" s="1082"/>
      <c r="DZ20" s="1083"/>
      <c r="EA20" s="254"/>
    </row>
    <row r="21" spans="1:131" s="255" customFormat="1" ht="26.25" customHeight="1" thickBot="1" x14ac:dyDescent="0.2">
      <c r="A21" s="261">
        <v>15</v>
      </c>
      <c r="B21" s="1126"/>
      <c r="C21" s="1127"/>
      <c r="D21" s="1127"/>
      <c r="E21" s="1127"/>
      <c r="F21" s="1127"/>
      <c r="G21" s="1127"/>
      <c r="H21" s="1127"/>
      <c r="I21" s="1127"/>
      <c r="J21" s="1127"/>
      <c r="K21" s="1127"/>
      <c r="L21" s="1127"/>
      <c r="M21" s="1127"/>
      <c r="N21" s="1127"/>
      <c r="O21" s="1127"/>
      <c r="P21" s="1128"/>
      <c r="Q21" s="1132"/>
      <c r="R21" s="1133"/>
      <c r="S21" s="1133"/>
      <c r="T21" s="1133"/>
      <c r="U21" s="1133"/>
      <c r="V21" s="1133"/>
      <c r="W21" s="1133"/>
      <c r="X21" s="1133"/>
      <c r="Y21" s="1133"/>
      <c r="Z21" s="1133"/>
      <c r="AA21" s="1133"/>
      <c r="AB21" s="1133"/>
      <c r="AC21" s="1133"/>
      <c r="AD21" s="1133"/>
      <c r="AE21" s="1134"/>
      <c r="AF21" s="1108"/>
      <c r="AG21" s="1109"/>
      <c r="AH21" s="1109"/>
      <c r="AI21" s="1109"/>
      <c r="AJ21" s="1110"/>
      <c r="AK21" s="1175"/>
      <c r="AL21" s="1176"/>
      <c r="AM21" s="1176"/>
      <c r="AN21" s="1176"/>
      <c r="AO21" s="1176"/>
      <c r="AP21" s="1176"/>
      <c r="AQ21" s="1176"/>
      <c r="AR21" s="1176"/>
      <c r="AS21" s="1176"/>
      <c r="AT21" s="1176"/>
      <c r="AU21" s="1173"/>
      <c r="AV21" s="1173"/>
      <c r="AW21" s="1173"/>
      <c r="AX21" s="1173"/>
      <c r="AY21" s="1174"/>
      <c r="AZ21" s="252"/>
      <c r="BA21" s="252"/>
      <c r="BB21" s="252"/>
      <c r="BC21" s="252"/>
      <c r="BD21" s="252"/>
      <c r="BE21" s="253"/>
      <c r="BF21" s="253"/>
      <c r="BG21" s="253"/>
      <c r="BH21" s="253"/>
      <c r="BI21" s="253"/>
      <c r="BJ21" s="253"/>
      <c r="BK21" s="253"/>
      <c r="BL21" s="253"/>
      <c r="BM21" s="253"/>
      <c r="BN21" s="253"/>
      <c r="BO21" s="253"/>
      <c r="BP21" s="253"/>
      <c r="BQ21" s="262">
        <v>15</v>
      </c>
      <c r="BR21" s="263"/>
      <c r="BS21" s="1103"/>
      <c r="BT21" s="1104"/>
      <c r="BU21" s="1104"/>
      <c r="BV21" s="1104"/>
      <c r="BW21" s="1104"/>
      <c r="BX21" s="1104"/>
      <c r="BY21" s="1104"/>
      <c r="BZ21" s="1104"/>
      <c r="CA21" s="1104"/>
      <c r="CB21" s="1104"/>
      <c r="CC21" s="1104"/>
      <c r="CD21" s="1104"/>
      <c r="CE21" s="1104"/>
      <c r="CF21" s="1104"/>
      <c r="CG21" s="1105"/>
      <c r="CH21" s="1078"/>
      <c r="CI21" s="1079"/>
      <c r="CJ21" s="1079"/>
      <c r="CK21" s="1079"/>
      <c r="CL21" s="1080"/>
      <c r="CM21" s="1078"/>
      <c r="CN21" s="1079"/>
      <c r="CO21" s="1079"/>
      <c r="CP21" s="1079"/>
      <c r="CQ21" s="1080"/>
      <c r="CR21" s="1078"/>
      <c r="CS21" s="1079"/>
      <c r="CT21" s="1079"/>
      <c r="CU21" s="1079"/>
      <c r="CV21" s="1080"/>
      <c r="CW21" s="1078"/>
      <c r="CX21" s="1079"/>
      <c r="CY21" s="1079"/>
      <c r="CZ21" s="1079"/>
      <c r="DA21" s="1080"/>
      <c r="DB21" s="1078"/>
      <c r="DC21" s="1079"/>
      <c r="DD21" s="1079"/>
      <c r="DE21" s="1079"/>
      <c r="DF21" s="1080"/>
      <c r="DG21" s="1078"/>
      <c r="DH21" s="1079"/>
      <c r="DI21" s="1079"/>
      <c r="DJ21" s="1079"/>
      <c r="DK21" s="1080"/>
      <c r="DL21" s="1078"/>
      <c r="DM21" s="1079"/>
      <c r="DN21" s="1079"/>
      <c r="DO21" s="1079"/>
      <c r="DP21" s="1080"/>
      <c r="DQ21" s="1078"/>
      <c r="DR21" s="1079"/>
      <c r="DS21" s="1079"/>
      <c r="DT21" s="1079"/>
      <c r="DU21" s="1080"/>
      <c r="DV21" s="1081"/>
      <c r="DW21" s="1082"/>
      <c r="DX21" s="1082"/>
      <c r="DY21" s="1082"/>
      <c r="DZ21" s="1083"/>
      <c r="EA21" s="254"/>
    </row>
    <row r="22" spans="1:131" s="255" customFormat="1" ht="26.25" customHeight="1" x14ac:dyDescent="0.15">
      <c r="A22" s="261">
        <v>16</v>
      </c>
      <c r="B22" s="1126"/>
      <c r="C22" s="1127"/>
      <c r="D22" s="1127"/>
      <c r="E22" s="1127"/>
      <c r="F22" s="1127"/>
      <c r="G22" s="1127"/>
      <c r="H22" s="1127"/>
      <c r="I22" s="1127"/>
      <c r="J22" s="1127"/>
      <c r="K22" s="1127"/>
      <c r="L22" s="1127"/>
      <c r="M22" s="1127"/>
      <c r="N22" s="1127"/>
      <c r="O22" s="1127"/>
      <c r="P22" s="1128"/>
      <c r="Q22" s="1170"/>
      <c r="R22" s="1171"/>
      <c r="S22" s="1171"/>
      <c r="T22" s="1171"/>
      <c r="U22" s="1171"/>
      <c r="V22" s="1171"/>
      <c r="W22" s="1171"/>
      <c r="X22" s="1171"/>
      <c r="Y22" s="1171"/>
      <c r="Z22" s="1171"/>
      <c r="AA22" s="1171"/>
      <c r="AB22" s="1171"/>
      <c r="AC22" s="1171"/>
      <c r="AD22" s="1171"/>
      <c r="AE22" s="1172"/>
      <c r="AF22" s="1108"/>
      <c r="AG22" s="1109"/>
      <c r="AH22" s="1109"/>
      <c r="AI22" s="1109"/>
      <c r="AJ22" s="1110"/>
      <c r="AK22" s="1166"/>
      <c r="AL22" s="1167"/>
      <c r="AM22" s="1167"/>
      <c r="AN22" s="1167"/>
      <c r="AO22" s="1167"/>
      <c r="AP22" s="1167"/>
      <c r="AQ22" s="1167"/>
      <c r="AR22" s="1167"/>
      <c r="AS22" s="1167"/>
      <c r="AT22" s="1167"/>
      <c r="AU22" s="1168"/>
      <c r="AV22" s="1168"/>
      <c r="AW22" s="1168"/>
      <c r="AX22" s="1168"/>
      <c r="AY22" s="1169"/>
      <c r="AZ22" s="1124" t="s">
        <v>386</v>
      </c>
      <c r="BA22" s="1124"/>
      <c r="BB22" s="1124"/>
      <c r="BC22" s="1124"/>
      <c r="BD22" s="1125"/>
      <c r="BE22" s="253"/>
      <c r="BF22" s="253"/>
      <c r="BG22" s="253"/>
      <c r="BH22" s="253"/>
      <c r="BI22" s="253"/>
      <c r="BJ22" s="253"/>
      <c r="BK22" s="253"/>
      <c r="BL22" s="253"/>
      <c r="BM22" s="253"/>
      <c r="BN22" s="253"/>
      <c r="BO22" s="253"/>
      <c r="BP22" s="253"/>
      <c r="BQ22" s="262">
        <v>16</v>
      </c>
      <c r="BR22" s="263"/>
      <c r="BS22" s="1103"/>
      <c r="BT22" s="1104"/>
      <c r="BU22" s="1104"/>
      <c r="BV22" s="1104"/>
      <c r="BW22" s="1104"/>
      <c r="BX22" s="1104"/>
      <c r="BY22" s="1104"/>
      <c r="BZ22" s="1104"/>
      <c r="CA22" s="1104"/>
      <c r="CB22" s="1104"/>
      <c r="CC22" s="1104"/>
      <c r="CD22" s="1104"/>
      <c r="CE22" s="1104"/>
      <c r="CF22" s="1104"/>
      <c r="CG22" s="1105"/>
      <c r="CH22" s="1078"/>
      <c r="CI22" s="1079"/>
      <c r="CJ22" s="1079"/>
      <c r="CK22" s="1079"/>
      <c r="CL22" s="1080"/>
      <c r="CM22" s="1078"/>
      <c r="CN22" s="1079"/>
      <c r="CO22" s="1079"/>
      <c r="CP22" s="1079"/>
      <c r="CQ22" s="1080"/>
      <c r="CR22" s="1078"/>
      <c r="CS22" s="1079"/>
      <c r="CT22" s="1079"/>
      <c r="CU22" s="1079"/>
      <c r="CV22" s="1080"/>
      <c r="CW22" s="1078"/>
      <c r="CX22" s="1079"/>
      <c r="CY22" s="1079"/>
      <c r="CZ22" s="1079"/>
      <c r="DA22" s="1080"/>
      <c r="DB22" s="1078"/>
      <c r="DC22" s="1079"/>
      <c r="DD22" s="1079"/>
      <c r="DE22" s="1079"/>
      <c r="DF22" s="1080"/>
      <c r="DG22" s="1078"/>
      <c r="DH22" s="1079"/>
      <c r="DI22" s="1079"/>
      <c r="DJ22" s="1079"/>
      <c r="DK22" s="1080"/>
      <c r="DL22" s="1078"/>
      <c r="DM22" s="1079"/>
      <c r="DN22" s="1079"/>
      <c r="DO22" s="1079"/>
      <c r="DP22" s="1080"/>
      <c r="DQ22" s="1078"/>
      <c r="DR22" s="1079"/>
      <c r="DS22" s="1079"/>
      <c r="DT22" s="1079"/>
      <c r="DU22" s="1080"/>
      <c r="DV22" s="1081"/>
      <c r="DW22" s="1082"/>
      <c r="DX22" s="1082"/>
      <c r="DY22" s="1082"/>
      <c r="DZ22" s="1083"/>
      <c r="EA22" s="254"/>
    </row>
    <row r="23" spans="1:131" s="255" customFormat="1" ht="26.25" customHeight="1" thickBot="1" x14ac:dyDescent="0.2">
      <c r="A23" s="264" t="s">
        <v>387</v>
      </c>
      <c r="B23" s="1033" t="s">
        <v>388</v>
      </c>
      <c r="C23" s="1034"/>
      <c r="D23" s="1034"/>
      <c r="E23" s="1034"/>
      <c r="F23" s="1034"/>
      <c r="G23" s="1034"/>
      <c r="H23" s="1034"/>
      <c r="I23" s="1034"/>
      <c r="J23" s="1034"/>
      <c r="K23" s="1034"/>
      <c r="L23" s="1034"/>
      <c r="M23" s="1034"/>
      <c r="N23" s="1034"/>
      <c r="O23" s="1034"/>
      <c r="P23" s="1035"/>
      <c r="Q23" s="1157">
        <v>148964</v>
      </c>
      <c r="R23" s="1158"/>
      <c r="S23" s="1158"/>
      <c r="T23" s="1158"/>
      <c r="U23" s="1158"/>
      <c r="V23" s="1158">
        <v>142967</v>
      </c>
      <c r="W23" s="1158"/>
      <c r="X23" s="1158"/>
      <c r="Y23" s="1158"/>
      <c r="Z23" s="1158"/>
      <c r="AA23" s="1158">
        <f>Q23-V23</f>
        <v>5997</v>
      </c>
      <c r="AB23" s="1158"/>
      <c r="AC23" s="1158"/>
      <c r="AD23" s="1158"/>
      <c r="AE23" s="1159"/>
      <c r="AF23" s="1160">
        <v>4465</v>
      </c>
      <c r="AG23" s="1158"/>
      <c r="AH23" s="1158"/>
      <c r="AI23" s="1158"/>
      <c r="AJ23" s="1161"/>
      <c r="AK23" s="1162"/>
      <c r="AL23" s="1163"/>
      <c r="AM23" s="1163"/>
      <c r="AN23" s="1163"/>
      <c r="AO23" s="1163"/>
      <c r="AP23" s="1158">
        <v>134135</v>
      </c>
      <c r="AQ23" s="1158"/>
      <c r="AR23" s="1158"/>
      <c r="AS23" s="1158"/>
      <c r="AT23" s="1158"/>
      <c r="AU23" s="1164"/>
      <c r="AV23" s="1164"/>
      <c r="AW23" s="1164"/>
      <c r="AX23" s="1164"/>
      <c r="AY23" s="1165"/>
      <c r="AZ23" s="1154" t="s">
        <v>128</v>
      </c>
      <c r="BA23" s="1155"/>
      <c r="BB23" s="1155"/>
      <c r="BC23" s="1155"/>
      <c r="BD23" s="1156"/>
      <c r="BE23" s="253"/>
      <c r="BF23" s="253"/>
      <c r="BG23" s="253"/>
      <c r="BH23" s="253"/>
      <c r="BI23" s="253"/>
      <c r="BJ23" s="253"/>
      <c r="BK23" s="253"/>
      <c r="BL23" s="253"/>
      <c r="BM23" s="253"/>
      <c r="BN23" s="253"/>
      <c r="BO23" s="253"/>
      <c r="BP23" s="253"/>
      <c r="BQ23" s="262">
        <v>17</v>
      </c>
      <c r="BR23" s="263"/>
      <c r="BS23" s="1103"/>
      <c r="BT23" s="1104"/>
      <c r="BU23" s="1104"/>
      <c r="BV23" s="1104"/>
      <c r="BW23" s="1104"/>
      <c r="BX23" s="1104"/>
      <c r="BY23" s="1104"/>
      <c r="BZ23" s="1104"/>
      <c r="CA23" s="1104"/>
      <c r="CB23" s="1104"/>
      <c r="CC23" s="1104"/>
      <c r="CD23" s="1104"/>
      <c r="CE23" s="1104"/>
      <c r="CF23" s="1104"/>
      <c r="CG23" s="1105"/>
      <c r="CH23" s="1078"/>
      <c r="CI23" s="1079"/>
      <c r="CJ23" s="1079"/>
      <c r="CK23" s="1079"/>
      <c r="CL23" s="1080"/>
      <c r="CM23" s="1078"/>
      <c r="CN23" s="1079"/>
      <c r="CO23" s="1079"/>
      <c r="CP23" s="1079"/>
      <c r="CQ23" s="1080"/>
      <c r="CR23" s="1078"/>
      <c r="CS23" s="1079"/>
      <c r="CT23" s="1079"/>
      <c r="CU23" s="1079"/>
      <c r="CV23" s="1080"/>
      <c r="CW23" s="1078"/>
      <c r="CX23" s="1079"/>
      <c r="CY23" s="1079"/>
      <c r="CZ23" s="1079"/>
      <c r="DA23" s="1080"/>
      <c r="DB23" s="1078"/>
      <c r="DC23" s="1079"/>
      <c r="DD23" s="1079"/>
      <c r="DE23" s="1079"/>
      <c r="DF23" s="1080"/>
      <c r="DG23" s="1078"/>
      <c r="DH23" s="1079"/>
      <c r="DI23" s="1079"/>
      <c r="DJ23" s="1079"/>
      <c r="DK23" s="1080"/>
      <c r="DL23" s="1078"/>
      <c r="DM23" s="1079"/>
      <c r="DN23" s="1079"/>
      <c r="DO23" s="1079"/>
      <c r="DP23" s="1080"/>
      <c r="DQ23" s="1078"/>
      <c r="DR23" s="1079"/>
      <c r="DS23" s="1079"/>
      <c r="DT23" s="1079"/>
      <c r="DU23" s="1080"/>
      <c r="DV23" s="1081"/>
      <c r="DW23" s="1082"/>
      <c r="DX23" s="1082"/>
      <c r="DY23" s="1082"/>
      <c r="DZ23" s="1083"/>
      <c r="EA23" s="254"/>
    </row>
    <row r="24" spans="1:131" s="255" customFormat="1" ht="26.25" customHeight="1" x14ac:dyDescent="0.15">
      <c r="A24" s="1153" t="s">
        <v>389</v>
      </c>
      <c r="B24" s="1153"/>
      <c r="C24" s="1153"/>
      <c r="D24" s="1153"/>
      <c r="E24" s="1153"/>
      <c r="F24" s="1153"/>
      <c r="G24" s="1153"/>
      <c r="H24" s="1153"/>
      <c r="I24" s="1153"/>
      <c r="J24" s="1153"/>
      <c r="K24" s="1153"/>
      <c r="L24" s="1153"/>
      <c r="M24" s="1153"/>
      <c r="N24" s="1153"/>
      <c r="O24" s="1153"/>
      <c r="P24" s="1153"/>
      <c r="Q24" s="1153"/>
      <c r="R24" s="1153"/>
      <c r="S24" s="1153"/>
      <c r="T24" s="1153"/>
      <c r="U24" s="1153"/>
      <c r="V24" s="1153"/>
      <c r="W24" s="1153"/>
      <c r="X24" s="1153"/>
      <c r="Y24" s="1153"/>
      <c r="Z24" s="1153"/>
      <c r="AA24" s="1153"/>
      <c r="AB24" s="1153"/>
      <c r="AC24" s="1153"/>
      <c r="AD24" s="1153"/>
      <c r="AE24" s="1153"/>
      <c r="AF24" s="1153"/>
      <c r="AG24" s="1153"/>
      <c r="AH24" s="1153"/>
      <c r="AI24" s="1153"/>
      <c r="AJ24" s="1153"/>
      <c r="AK24" s="1153"/>
      <c r="AL24" s="1153"/>
      <c r="AM24" s="1153"/>
      <c r="AN24" s="1153"/>
      <c r="AO24" s="1153"/>
      <c r="AP24" s="1153"/>
      <c r="AQ24" s="1153"/>
      <c r="AR24" s="1153"/>
      <c r="AS24" s="1153"/>
      <c r="AT24" s="1153"/>
      <c r="AU24" s="1153"/>
      <c r="AV24" s="1153"/>
      <c r="AW24" s="1153"/>
      <c r="AX24" s="1153"/>
      <c r="AY24" s="1153"/>
      <c r="AZ24" s="252"/>
      <c r="BA24" s="252"/>
      <c r="BB24" s="252"/>
      <c r="BC24" s="252"/>
      <c r="BD24" s="252"/>
      <c r="BE24" s="253"/>
      <c r="BF24" s="253"/>
      <c r="BG24" s="253"/>
      <c r="BH24" s="253"/>
      <c r="BI24" s="253"/>
      <c r="BJ24" s="253"/>
      <c r="BK24" s="253"/>
      <c r="BL24" s="253"/>
      <c r="BM24" s="253"/>
      <c r="BN24" s="253"/>
      <c r="BO24" s="253"/>
      <c r="BP24" s="253"/>
      <c r="BQ24" s="262">
        <v>18</v>
      </c>
      <c r="BR24" s="263"/>
      <c r="BS24" s="1103"/>
      <c r="BT24" s="1104"/>
      <c r="BU24" s="1104"/>
      <c r="BV24" s="1104"/>
      <c r="BW24" s="1104"/>
      <c r="BX24" s="1104"/>
      <c r="BY24" s="1104"/>
      <c r="BZ24" s="1104"/>
      <c r="CA24" s="1104"/>
      <c r="CB24" s="1104"/>
      <c r="CC24" s="1104"/>
      <c r="CD24" s="1104"/>
      <c r="CE24" s="1104"/>
      <c r="CF24" s="1104"/>
      <c r="CG24" s="1105"/>
      <c r="CH24" s="1078"/>
      <c r="CI24" s="1079"/>
      <c r="CJ24" s="1079"/>
      <c r="CK24" s="1079"/>
      <c r="CL24" s="1080"/>
      <c r="CM24" s="1078"/>
      <c r="CN24" s="1079"/>
      <c r="CO24" s="1079"/>
      <c r="CP24" s="1079"/>
      <c r="CQ24" s="1080"/>
      <c r="CR24" s="1078"/>
      <c r="CS24" s="1079"/>
      <c r="CT24" s="1079"/>
      <c r="CU24" s="1079"/>
      <c r="CV24" s="1080"/>
      <c r="CW24" s="1078"/>
      <c r="CX24" s="1079"/>
      <c r="CY24" s="1079"/>
      <c r="CZ24" s="1079"/>
      <c r="DA24" s="1080"/>
      <c r="DB24" s="1078"/>
      <c r="DC24" s="1079"/>
      <c r="DD24" s="1079"/>
      <c r="DE24" s="1079"/>
      <c r="DF24" s="1080"/>
      <c r="DG24" s="1078"/>
      <c r="DH24" s="1079"/>
      <c r="DI24" s="1079"/>
      <c r="DJ24" s="1079"/>
      <c r="DK24" s="1080"/>
      <c r="DL24" s="1078"/>
      <c r="DM24" s="1079"/>
      <c r="DN24" s="1079"/>
      <c r="DO24" s="1079"/>
      <c r="DP24" s="1080"/>
      <c r="DQ24" s="1078"/>
      <c r="DR24" s="1079"/>
      <c r="DS24" s="1079"/>
      <c r="DT24" s="1079"/>
      <c r="DU24" s="1080"/>
      <c r="DV24" s="1081"/>
      <c r="DW24" s="1082"/>
      <c r="DX24" s="1082"/>
      <c r="DY24" s="1082"/>
      <c r="DZ24" s="1083"/>
      <c r="EA24" s="254"/>
    </row>
    <row r="25" spans="1:131" s="247" customFormat="1" ht="26.25" customHeight="1" thickBot="1" x14ac:dyDescent="0.2">
      <c r="A25" s="1152" t="s">
        <v>390</v>
      </c>
      <c r="B25" s="1152"/>
      <c r="C25" s="1152"/>
      <c r="D25" s="1152"/>
      <c r="E25" s="1152"/>
      <c r="F25" s="1152"/>
      <c r="G25" s="1152"/>
      <c r="H25" s="1152"/>
      <c r="I25" s="1152"/>
      <c r="J25" s="1152"/>
      <c r="K25" s="1152"/>
      <c r="L25" s="1152"/>
      <c r="M25" s="1152"/>
      <c r="N25" s="1152"/>
      <c r="O25" s="1152"/>
      <c r="P25" s="1152"/>
      <c r="Q25" s="1152"/>
      <c r="R25" s="1152"/>
      <c r="S25" s="1152"/>
      <c r="T25" s="1152"/>
      <c r="U25" s="1152"/>
      <c r="V25" s="1152"/>
      <c r="W25" s="1152"/>
      <c r="X25" s="1152"/>
      <c r="Y25" s="1152"/>
      <c r="Z25" s="1152"/>
      <c r="AA25" s="1152"/>
      <c r="AB25" s="1152"/>
      <c r="AC25" s="1152"/>
      <c r="AD25" s="1152"/>
      <c r="AE25" s="1152"/>
      <c r="AF25" s="1152"/>
      <c r="AG25" s="1152"/>
      <c r="AH25" s="1152"/>
      <c r="AI25" s="1152"/>
      <c r="AJ25" s="1152"/>
      <c r="AK25" s="1152"/>
      <c r="AL25" s="1152"/>
      <c r="AM25" s="1152"/>
      <c r="AN25" s="1152"/>
      <c r="AO25" s="1152"/>
      <c r="AP25" s="1152"/>
      <c r="AQ25" s="1152"/>
      <c r="AR25" s="1152"/>
      <c r="AS25" s="1152"/>
      <c r="AT25" s="1152"/>
      <c r="AU25" s="1152"/>
      <c r="AV25" s="1152"/>
      <c r="AW25" s="1152"/>
      <c r="AX25" s="1152"/>
      <c r="AY25" s="1152"/>
      <c r="AZ25" s="1152"/>
      <c r="BA25" s="1152"/>
      <c r="BB25" s="1152"/>
      <c r="BC25" s="1152"/>
      <c r="BD25" s="1152"/>
      <c r="BE25" s="1152"/>
      <c r="BF25" s="1152"/>
      <c r="BG25" s="1152"/>
      <c r="BH25" s="1152"/>
      <c r="BI25" s="1152"/>
      <c r="BJ25" s="252"/>
      <c r="BK25" s="252"/>
      <c r="BL25" s="252"/>
      <c r="BM25" s="252"/>
      <c r="BN25" s="252"/>
      <c r="BO25" s="265"/>
      <c r="BP25" s="265"/>
      <c r="BQ25" s="262">
        <v>19</v>
      </c>
      <c r="BR25" s="263"/>
      <c r="BS25" s="1103"/>
      <c r="BT25" s="1104"/>
      <c r="BU25" s="1104"/>
      <c r="BV25" s="1104"/>
      <c r="BW25" s="1104"/>
      <c r="BX25" s="1104"/>
      <c r="BY25" s="1104"/>
      <c r="BZ25" s="1104"/>
      <c r="CA25" s="1104"/>
      <c r="CB25" s="1104"/>
      <c r="CC25" s="1104"/>
      <c r="CD25" s="1104"/>
      <c r="CE25" s="1104"/>
      <c r="CF25" s="1104"/>
      <c r="CG25" s="1105"/>
      <c r="CH25" s="1078"/>
      <c r="CI25" s="1079"/>
      <c r="CJ25" s="1079"/>
      <c r="CK25" s="1079"/>
      <c r="CL25" s="1080"/>
      <c r="CM25" s="1078"/>
      <c r="CN25" s="1079"/>
      <c r="CO25" s="1079"/>
      <c r="CP25" s="1079"/>
      <c r="CQ25" s="1080"/>
      <c r="CR25" s="1078"/>
      <c r="CS25" s="1079"/>
      <c r="CT25" s="1079"/>
      <c r="CU25" s="1079"/>
      <c r="CV25" s="1080"/>
      <c r="CW25" s="1078"/>
      <c r="CX25" s="1079"/>
      <c r="CY25" s="1079"/>
      <c r="CZ25" s="1079"/>
      <c r="DA25" s="1080"/>
      <c r="DB25" s="1078"/>
      <c r="DC25" s="1079"/>
      <c r="DD25" s="1079"/>
      <c r="DE25" s="1079"/>
      <c r="DF25" s="1080"/>
      <c r="DG25" s="1078"/>
      <c r="DH25" s="1079"/>
      <c r="DI25" s="1079"/>
      <c r="DJ25" s="1079"/>
      <c r="DK25" s="1080"/>
      <c r="DL25" s="1078"/>
      <c r="DM25" s="1079"/>
      <c r="DN25" s="1079"/>
      <c r="DO25" s="1079"/>
      <c r="DP25" s="1080"/>
      <c r="DQ25" s="1078"/>
      <c r="DR25" s="1079"/>
      <c r="DS25" s="1079"/>
      <c r="DT25" s="1079"/>
      <c r="DU25" s="1080"/>
      <c r="DV25" s="1081"/>
      <c r="DW25" s="1082"/>
      <c r="DX25" s="1082"/>
      <c r="DY25" s="1082"/>
      <c r="DZ25" s="1083"/>
      <c r="EA25" s="246"/>
    </row>
    <row r="26" spans="1:131" s="247" customFormat="1" ht="26.25" customHeight="1" x14ac:dyDescent="0.15">
      <c r="A26" s="1084" t="s">
        <v>363</v>
      </c>
      <c r="B26" s="1085"/>
      <c r="C26" s="1085"/>
      <c r="D26" s="1085"/>
      <c r="E26" s="1085"/>
      <c r="F26" s="1085"/>
      <c r="G26" s="1085"/>
      <c r="H26" s="1085"/>
      <c r="I26" s="1085"/>
      <c r="J26" s="1085"/>
      <c r="K26" s="1085"/>
      <c r="L26" s="1085"/>
      <c r="M26" s="1085"/>
      <c r="N26" s="1085"/>
      <c r="O26" s="1085"/>
      <c r="P26" s="1086"/>
      <c r="Q26" s="1090" t="s">
        <v>391</v>
      </c>
      <c r="R26" s="1091"/>
      <c r="S26" s="1091"/>
      <c r="T26" s="1091"/>
      <c r="U26" s="1092"/>
      <c r="V26" s="1090" t="s">
        <v>392</v>
      </c>
      <c r="W26" s="1091"/>
      <c r="X26" s="1091"/>
      <c r="Y26" s="1091"/>
      <c r="Z26" s="1092"/>
      <c r="AA26" s="1090" t="s">
        <v>393</v>
      </c>
      <c r="AB26" s="1091"/>
      <c r="AC26" s="1091"/>
      <c r="AD26" s="1091"/>
      <c r="AE26" s="1091"/>
      <c r="AF26" s="1148" t="s">
        <v>394</v>
      </c>
      <c r="AG26" s="1097"/>
      <c r="AH26" s="1097"/>
      <c r="AI26" s="1097"/>
      <c r="AJ26" s="1149"/>
      <c r="AK26" s="1091" t="s">
        <v>395</v>
      </c>
      <c r="AL26" s="1091"/>
      <c r="AM26" s="1091"/>
      <c r="AN26" s="1091"/>
      <c r="AO26" s="1092"/>
      <c r="AP26" s="1090" t="s">
        <v>396</v>
      </c>
      <c r="AQ26" s="1091"/>
      <c r="AR26" s="1091"/>
      <c r="AS26" s="1091"/>
      <c r="AT26" s="1092"/>
      <c r="AU26" s="1090" t="s">
        <v>397</v>
      </c>
      <c r="AV26" s="1091"/>
      <c r="AW26" s="1091"/>
      <c r="AX26" s="1091"/>
      <c r="AY26" s="1092"/>
      <c r="AZ26" s="1090" t="s">
        <v>398</v>
      </c>
      <c r="BA26" s="1091"/>
      <c r="BB26" s="1091"/>
      <c r="BC26" s="1091"/>
      <c r="BD26" s="1092"/>
      <c r="BE26" s="1090" t="s">
        <v>370</v>
      </c>
      <c r="BF26" s="1091"/>
      <c r="BG26" s="1091"/>
      <c r="BH26" s="1091"/>
      <c r="BI26" s="1106"/>
      <c r="BJ26" s="252"/>
      <c r="BK26" s="252"/>
      <c r="BL26" s="252"/>
      <c r="BM26" s="252"/>
      <c r="BN26" s="252"/>
      <c r="BO26" s="265"/>
      <c r="BP26" s="265"/>
      <c r="BQ26" s="262">
        <v>20</v>
      </c>
      <c r="BR26" s="263"/>
      <c r="BS26" s="1103"/>
      <c r="BT26" s="1104"/>
      <c r="BU26" s="1104"/>
      <c r="BV26" s="1104"/>
      <c r="BW26" s="1104"/>
      <c r="BX26" s="1104"/>
      <c r="BY26" s="1104"/>
      <c r="BZ26" s="1104"/>
      <c r="CA26" s="1104"/>
      <c r="CB26" s="1104"/>
      <c r="CC26" s="1104"/>
      <c r="CD26" s="1104"/>
      <c r="CE26" s="1104"/>
      <c r="CF26" s="1104"/>
      <c r="CG26" s="1105"/>
      <c r="CH26" s="1078"/>
      <c r="CI26" s="1079"/>
      <c r="CJ26" s="1079"/>
      <c r="CK26" s="1079"/>
      <c r="CL26" s="1080"/>
      <c r="CM26" s="1078"/>
      <c r="CN26" s="1079"/>
      <c r="CO26" s="1079"/>
      <c r="CP26" s="1079"/>
      <c r="CQ26" s="1080"/>
      <c r="CR26" s="1078"/>
      <c r="CS26" s="1079"/>
      <c r="CT26" s="1079"/>
      <c r="CU26" s="1079"/>
      <c r="CV26" s="1080"/>
      <c r="CW26" s="1078"/>
      <c r="CX26" s="1079"/>
      <c r="CY26" s="1079"/>
      <c r="CZ26" s="1079"/>
      <c r="DA26" s="1080"/>
      <c r="DB26" s="1078"/>
      <c r="DC26" s="1079"/>
      <c r="DD26" s="1079"/>
      <c r="DE26" s="1079"/>
      <c r="DF26" s="1080"/>
      <c r="DG26" s="1078"/>
      <c r="DH26" s="1079"/>
      <c r="DI26" s="1079"/>
      <c r="DJ26" s="1079"/>
      <c r="DK26" s="1080"/>
      <c r="DL26" s="1078"/>
      <c r="DM26" s="1079"/>
      <c r="DN26" s="1079"/>
      <c r="DO26" s="1079"/>
      <c r="DP26" s="1080"/>
      <c r="DQ26" s="1078"/>
      <c r="DR26" s="1079"/>
      <c r="DS26" s="1079"/>
      <c r="DT26" s="1079"/>
      <c r="DU26" s="1080"/>
      <c r="DV26" s="1081"/>
      <c r="DW26" s="1082"/>
      <c r="DX26" s="1082"/>
      <c r="DY26" s="1082"/>
      <c r="DZ26" s="1083"/>
      <c r="EA26" s="246"/>
    </row>
    <row r="27" spans="1:131" s="247" customFormat="1" ht="26.25" customHeight="1" thickBot="1" x14ac:dyDescent="0.2">
      <c r="A27" s="1087"/>
      <c r="B27" s="1088"/>
      <c r="C27" s="1088"/>
      <c r="D27" s="1088"/>
      <c r="E27" s="1088"/>
      <c r="F27" s="1088"/>
      <c r="G27" s="1088"/>
      <c r="H27" s="1088"/>
      <c r="I27" s="1088"/>
      <c r="J27" s="1088"/>
      <c r="K27" s="1088"/>
      <c r="L27" s="1088"/>
      <c r="M27" s="1088"/>
      <c r="N27" s="1088"/>
      <c r="O27" s="1088"/>
      <c r="P27" s="1089"/>
      <c r="Q27" s="1093"/>
      <c r="R27" s="1094"/>
      <c r="S27" s="1094"/>
      <c r="T27" s="1094"/>
      <c r="U27" s="1095"/>
      <c r="V27" s="1093"/>
      <c r="W27" s="1094"/>
      <c r="X27" s="1094"/>
      <c r="Y27" s="1094"/>
      <c r="Z27" s="1095"/>
      <c r="AA27" s="1093"/>
      <c r="AB27" s="1094"/>
      <c r="AC27" s="1094"/>
      <c r="AD27" s="1094"/>
      <c r="AE27" s="1094"/>
      <c r="AF27" s="1150"/>
      <c r="AG27" s="1100"/>
      <c r="AH27" s="1100"/>
      <c r="AI27" s="1100"/>
      <c r="AJ27" s="1151"/>
      <c r="AK27" s="1094"/>
      <c r="AL27" s="1094"/>
      <c r="AM27" s="1094"/>
      <c r="AN27" s="1094"/>
      <c r="AO27" s="1095"/>
      <c r="AP27" s="1093"/>
      <c r="AQ27" s="1094"/>
      <c r="AR27" s="1094"/>
      <c r="AS27" s="1094"/>
      <c r="AT27" s="1095"/>
      <c r="AU27" s="1093"/>
      <c r="AV27" s="1094"/>
      <c r="AW27" s="1094"/>
      <c r="AX27" s="1094"/>
      <c r="AY27" s="1095"/>
      <c r="AZ27" s="1093"/>
      <c r="BA27" s="1094"/>
      <c r="BB27" s="1094"/>
      <c r="BC27" s="1094"/>
      <c r="BD27" s="1095"/>
      <c r="BE27" s="1093"/>
      <c r="BF27" s="1094"/>
      <c r="BG27" s="1094"/>
      <c r="BH27" s="1094"/>
      <c r="BI27" s="1107"/>
      <c r="BJ27" s="252"/>
      <c r="BK27" s="252"/>
      <c r="BL27" s="252"/>
      <c r="BM27" s="252"/>
      <c r="BN27" s="252"/>
      <c r="BO27" s="265"/>
      <c r="BP27" s="265"/>
      <c r="BQ27" s="262">
        <v>21</v>
      </c>
      <c r="BR27" s="263"/>
      <c r="BS27" s="1103"/>
      <c r="BT27" s="1104"/>
      <c r="BU27" s="1104"/>
      <c r="BV27" s="1104"/>
      <c r="BW27" s="1104"/>
      <c r="BX27" s="1104"/>
      <c r="BY27" s="1104"/>
      <c r="BZ27" s="1104"/>
      <c r="CA27" s="1104"/>
      <c r="CB27" s="1104"/>
      <c r="CC27" s="1104"/>
      <c r="CD27" s="1104"/>
      <c r="CE27" s="1104"/>
      <c r="CF27" s="1104"/>
      <c r="CG27" s="1105"/>
      <c r="CH27" s="1078"/>
      <c r="CI27" s="1079"/>
      <c r="CJ27" s="1079"/>
      <c r="CK27" s="1079"/>
      <c r="CL27" s="1080"/>
      <c r="CM27" s="1078"/>
      <c r="CN27" s="1079"/>
      <c r="CO27" s="1079"/>
      <c r="CP27" s="1079"/>
      <c r="CQ27" s="1080"/>
      <c r="CR27" s="1078"/>
      <c r="CS27" s="1079"/>
      <c r="CT27" s="1079"/>
      <c r="CU27" s="1079"/>
      <c r="CV27" s="1080"/>
      <c r="CW27" s="1078"/>
      <c r="CX27" s="1079"/>
      <c r="CY27" s="1079"/>
      <c r="CZ27" s="1079"/>
      <c r="DA27" s="1080"/>
      <c r="DB27" s="1078"/>
      <c r="DC27" s="1079"/>
      <c r="DD27" s="1079"/>
      <c r="DE27" s="1079"/>
      <c r="DF27" s="1080"/>
      <c r="DG27" s="1078"/>
      <c r="DH27" s="1079"/>
      <c r="DI27" s="1079"/>
      <c r="DJ27" s="1079"/>
      <c r="DK27" s="1080"/>
      <c r="DL27" s="1078"/>
      <c r="DM27" s="1079"/>
      <c r="DN27" s="1079"/>
      <c r="DO27" s="1079"/>
      <c r="DP27" s="1080"/>
      <c r="DQ27" s="1078"/>
      <c r="DR27" s="1079"/>
      <c r="DS27" s="1079"/>
      <c r="DT27" s="1079"/>
      <c r="DU27" s="1080"/>
      <c r="DV27" s="1081"/>
      <c r="DW27" s="1082"/>
      <c r="DX27" s="1082"/>
      <c r="DY27" s="1082"/>
      <c r="DZ27" s="1083"/>
      <c r="EA27" s="246"/>
    </row>
    <row r="28" spans="1:131" s="247" customFormat="1" ht="26.25" customHeight="1" thickTop="1" x14ac:dyDescent="0.15">
      <c r="A28" s="266">
        <v>1</v>
      </c>
      <c r="B28" s="1139" t="s">
        <v>399</v>
      </c>
      <c r="C28" s="1140"/>
      <c r="D28" s="1140"/>
      <c r="E28" s="1140"/>
      <c r="F28" s="1140"/>
      <c r="G28" s="1140"/>
      <c r="H28" s="1140"/>
      <c r="I28" s="1140"/>
      <c r="J28" s="1140"/>
      <c r="K28" s="1140"/>
      <c r="L28" s="1140"/>
      <c r="M28" s="1140"/>
      <c r="N28" s="1140"/>
      <c r="O28" s="1140"/>
      <c r="P28" s="1141"/>
      <c r="Q28" s="1142">
        <v>37425</v>
      </c>
      <c r="R28" s="1143"/>
      <c r="S28" s="1143"/>
      <c r="T28" s="1143"/>
      <c r="U28" s="1143"/>
      <c r="V28" s="1143">
        <v>37133</v>
      </c>
      <c r="W28" s="1143"/>
      <c r="X28" s="1143"/>
      <c r="Y28" s="1143"/>
      <c r="Z28" s="1143"/>
      <c r="AA28" s="1143">
        <v>292</v>
      </c>
      <c r="AB28" s="1143"/>
      <c r="AC28" s="1143"/>
      <c r="AD28" s="1143"/>
      <c r="AE28" s="1144"/>
      <c r="AF28" s="1145">
        <v>292</v>
      </c>
      <c r="AG28" s="1143"/>
      <c r="AH28" s="1143"/>
      <c r="AI28" s="1143"/>
      <c r="AJ28" s="1146"/>
      <c r="AK28" s="1147">
        <v>4218</v>
      </c>
      <c r="AL28" s="1135"/>
      <c r="AM28" s="1135"/>
      <c r="AN28" s="1135"/>
      <c r="AO28" s="1135"/>
      <c r="AP28" s="1135" t="s">
        <v>581</v>
      </c>
      <c r="AQ28" s="1135"/>
      <c r="AR28" s="1135"/>
      <c r="AS28" s="1135"/>
      <c r="AT28" s="1135"/>
      <c r="AU28" s="1135" t="s">
        <v>582</v>
      </c>
      <c r="AV28" s="1135"/>
      <c r="AW28" s="1135"/>
      <c r="AX28" s="1135"/>
      <c r="AY28" s="1135"/>
      <c r="AZ28" s="1136" t="s">
        <v>579</v>
      </c>
      <c r="BA28" s="1136"/>
      <c r="BB28" s="1136"/>
      <c r="BC28" s="1136"/>
      <c r="BD28" s="1136"/>
      <c r="BE28" s="1137"/>
      <c r="BF28" s="1137"/>
      <c r="BG28" s="1137"/>
      <c r="BH28" s="1137"/>
      <c r="BI28" s="1138"/>
      <c r="BJ28" s="252"/>
      <c r="BK28" s="252"/>
      <c r="BL28" s="252"/>
      <c r="BM28" s="252"/>
      <c r="BN28" s="252"/>
      <c r="BO28" s="265"/>
      <c r="BP28" s="265"/>
      <c r="BQ28" s="262">
        <v>22</v>
      </c>
      <c r="BR28" s="263"/>
      <c r="BS28" s="1103"/>
      <c r="BT28" s="1104"/>
      <c r="BU28" s="1104"/>
      <c r="BV28" s="1104"/>
      <c r="BW28" s="1104"/>
      <c r="BX28" s="1104"/>
      <c r="BY28" s="1104"/>
      <c r="BZ28" s="1104"/>
      <c r="CA28" s="1104"/>
      <c r="CB28" s="1104"/>
      <c r="CC28" s="1104"/>
      <c r="CD28" s="1104"/>
      <c r="CE28" s="1104"/>
      <c r="CF28" s="1104"/>
      <c r="CG28" s="1105"/>
      <c r="CH28" s="1078"/>
      <c r="CI28" s="1079"/>
      <c r="CJ28" s="1079"/>
      <c r="CK28" s="1079"/>
      <c r="CL28" s="1080"/>
      <c r="CM28" s="1078"/>
      <c r="CN28" s="1079"/>
      <c r="CO28" s="1079"/>
      <c r="CP28" s="1079"/>
      <c r="CQ28" s="1080"/>
      <c r="CR28" s="1078"/>
      <c r="CS28" s="1079"/>
      <c r="CT28" s="1079"/>
      <c r="CU28" s="1079"/>
      <c r="CV28" s="1080"/>
      <c r="CW28" s="1078"/>
      <c r="CX28" s="1079"/>
      <c r="CY28" s="1079"/>
      <c r="CZ28" s="1079"/>
      <c r="DA28" s="1080"/>
      <c r="DB28" s="1078"/>
      <c r="DC28" s="1079"/>
      <c r="DD28" s="1079"/>
      <c r="DE28" s="1079"/>
      <c r="DF28" s="1080"/>
      <c r="DG28" s="1078"/>
      <c r="DH28" s="1079"/>
      <c r="DI28" s="1079"/>
      <c r="DJ28" s="1079"/>
      <c r="DK28" s="1080"/>
      <c r="DL28" s="1078"/>
      <c r="DM28" s="1079"/>
      <c r="DN28" s="1079"/>
      <c r="DO28" s="1079"/>
      <c r="DP28" s="1080"/>
      <c r="DQ28" s="1078"/>
      <c r="DR28" s="1079"/>
      <c r="DS28" s="1079"/>
      <c r="DT28" s="1079"/>
      <c r="DU28" s="1080"/>
      <c r="DV28" s="1081"/>
      <c r="DW28" s="1082"/>
      <c r="DX28" s="1082"/>
      <c r="DY28" s="1082"/>
      <c r="DZ28" s="1083"/>
      <c r="EA28" s="246"/>
    </row>
    <row r="29" spans="1:131" s="247" customFormat="1" ht="26.25" customHeight="1" x14ac:dyDescent="0.15">
      <c r="A29" s="266">
        <v>2</v>
      </c>
      <c r="B29" s="1126" t="s">
        <v>400</v>
      </c>
      <c r="C29" s="1127"/>
      <c r="D29" s="1127"/>
      <c r="E29" s="1127"/>
      <c r="F29" s="1127"/>
      <c r="G29" s="1127"/>
      <c r="H29" s="1127"/>
      <c r="I29" s="1127"/>
      <c r="J29" s="1127"/>
      <c r="K29" s="1127"/>
      <c r="L29" s="1127"/>
      <c r="M29" s="1127"/>
      <c r="N29" s="1127"/>
      <c r="O29" s="1127"/>
      <c r="P29" s="1128"/>
      <c r="Q29" s="1132">
        <v>26667</v>
      </c>
      <c r="R29" s="1133"/>
      <c r="S29" s="1133"/>
      <c r="T29" s="1133"/>
      <c r="U29" s="1133"/>
      <c r="V29" s="1133">
        <v>25765</v>
      </c>
      <c r="W29" s="1133"/>
      <c r="X29" s="1133"/>
      <c r="Y29" s="1133"/>
      <c r="Z29" s="1133"/>
      <c r="AA29" s="1133">
        <v>902</v>
      </c>
      <c r="AB29" s="1133"/>
      <c r="AC29" s="1133"/>
      <c r="AD29" s="1133"/>
      <c r="AE29" s="1134"/>
      <c r="AF29" s="1108">
        <v>902</v>
      </c>
      <c r="AG29" s="1109"/>
      <c r="AH29" s="1109"/>
      <c r="AI29" s="1109"/>
      <c r="AJ29" s="1110"/>
      <c r="AK29" s="1069">
        <v>3929</v>
      </c>
      <c r="AL29" s="1060"/>
      <c r="AM29" s="1060"/>
      <c r="AN29" s="1060"/>
      <c r="AO29" s="1060"/>
      <c r="AP29" s="1060" t="s">
        <v>582</v>
      </c>
      <c r="AQ29" s="1060"/>
      <c r="AR29" s="1060"/>
      <c r="AS29" s="1060"/>
      <c r="AT29" s="1060"/>
      <c r="AU29" s="1060" t="s">
        <v>582</v>
      </c>
      <c r="AV29" s="1060"/>
      <c r="AW29" s="1060"/>
      <c r="AX29" s="1060"/>
      <c r="AY29" s="1060"/>
      <c r="AZ29" s="1131" t="s">
        <v>580</v>
      </c>
      <c r="BA29" s="1131"/>
      <c r="BB29" s="1131"/>
      <c r="BC29" s="1131"/>
      <c r="BD29" s="1131"/>
      <c r="BE29" s="1121"/>
      <c r="BF29" s="1121"/>
      <c r="BG29" s="1121"/>
      <c r="BH29" s="1121"/>
      <c r="BI29" s="1122"/>
      <c r="BJ29" s="252"/>
      <c r="BK29" s="252"/>
      <c r="BL29" s="252"/>
      <c r="BM29" s="252"/>
      <c r="BN29" s="252"/>
      <c r="BO29" s="265"/>
      <c r="BP29" s="265"/>
      <c r="BQ29" s="262">
        <v>23</v>
      </c>
      <c r="BR29" s="263"/>
      <c r="BS29" s="1103"/>
      <c r="BT29" s="1104"/>
      <c r="BU29" s="1104"/>
      <c r="BV29" s="1104"/>
      <c r="BW29" s="1104"/>
      <c r="BX29" s="1104"/>
      <c r="BY29" s="1104"/>
      <c r="BZ29" s="1104"/>
      <c r="CA29" s="1104"/>
      <c r="CB29" s="1104"/>
      <c r="CC29" s="1104"/>
      <c r="CD29" s="1104"/>
      <c r="CE29" s="1104"/>
      <c r="CF29" s="1104"/>
      <c r="CG29" s="1105"/>
      <c r="CH29" s="1078"/>
      <c r="CI29" s="1079"/>
      <c r="CJ29" s="1079"/>
      <c r="CK29" s="1079"/>
      <c r="CL29" s="1080"/>
      <c r="CM29" s="1078"/>
      <c r="CN29" s="1079"/>
      <c r="CO29" s="1079"/>
      <c r="CP29" s="1079"/>
      <c r="CQ29" s="1080"/>
      <c r="CR29" s="1078"/>
      <c r="CS29" s="1079"/>
      <c r="CT29" s="1079"/>
      <c r="CU29" s="1079"/>
      <c r="CV29" s="1080"/>
      <c r="CW29" s="1078"/>
      <c r="CX29" s="1079"/>
      <c r="CY29" s="1079"/>
      <c r="CZ29" s="1079"/>
      <c r="DA29" s="1080"/>
      <c r="DB29" s="1078"/>
      <c r="DC29" s="1079"/>
      <c r="DD29" s="1079"/>
      <c r="DE29" s="1079"/>
      <c r="DF29" s="1080"/>
      <c r="DG29" s="1078"/>
      <c r="DH29" s="1079"/>
      <c r="DI29" s="1079"/>
      <c r="DJ29" s="1079"/>
      <c r="DK29" s="1080"/>
      <c r="DL29" s="1078"/>
      <c r="DM29" s="1079"/>
      <c r="DN29" s="1079"/>
      <c r="DO29" s="1079"/>
      <c r="DP29" s="1080"/>
      <c r="DQ29" s="1078"/>
      <c r="DR29" s="1079"/>
      <c r="DS29" s="1079"/>
      <c r="DT29" s="1079"/>
      <c r="DU29" s="1080"/>
      <c r="DV29" s="1081"/>
      <c r="DW29" s="1082"/>
      <c r="DX29" s="1082"/>
      <c r="DY29" s="1082"/>
      <c r="DZ29" s="1083"/>
      <c r="EA29" s="246"/>
    </row>
    <row r="30" spans="1:131" s="247" customFormat="1" ht="26.25" customHeight="1" x14ac:dyDescent="0.15">
      <c r="A30" s="266">
        <v>3</v>
      </c>
      <c r="B30" s="1126" t="s">
        <v>401</v>
      </c>
      <c r="C30" s="1127"/>
      <c r="D30" s="1127"/>
      <c r="E30" s="1127"/>
      <c r="F30" s="1127"/>
      <c r="G30" s="1127"/>
      <c r="H30" s="1127"/>
      <c r="I30" s="1127"/>
      <c r="J30" s="1127"/>
      <c r="K30" s="1127"/>
      <c r="L30" s="1127"/>
      <c r="M30" s="1127"/>
      <c r="N30" s="1127"/>
      <c r="O30" s="1127"/>
      <c r="P30" s="1128"/>
      <c r="Q30" s="1132">
        <v>3386</v>
      </c>
      <c r="R30" s="1133"/>
      <c r="S30" s="1133"/>
      <c r="T30" s="1133"/>
      <c r="U30" s="1133"/>
      <c r="V30" s="1133">
        <v>3362</v>
      </c>
      <c r="W30" s="1133"/>
      <c r="X30" s="1133"/>
      <c r="Y30" s="1133"/>
      <c r="Z30" s="1133"/>
      <c r="AA30" s="1133">
        <v>24</v>
      </c>
      <c r="AB30" s="1133"/>
      <c r="AC30" s="1133"/>
      <c r="AD30" s="1133"/>
      <c r="AE30" s="1134"/>
      <c r="AF30" s="1108">
        <v>24</v>
      </c>
      <c r="AG30" s="1109"/>
      <c r="AH30" s="1109"/>
      <c r="AI30" s="1109"/>
      <c r="AJ30" s="1110"/>
      <c r="AK30" s="1069">
        <v>665</v>
      </c>
      <c r="AL30" s="1060"/>
      <c r="AM30" s="1060"/>
      <c r="AN30" s="1060"/>
      <c r="AO30" s="1060"/>
      <c r="AP30" s="1060" t="s">
        <v>582</v>
      </c>
      <c r="AQ30" s="1060"/>
      <c r="AR30" s="1060"/>
      <c r="AS30" s="1060"/>
      <c r="AT30" s="1060"/>
      <c r="AU30" s="1060" t="s">
        <v>582</v>
      </c>
      <c r="AV30" s="1060"/>
      <c r="AW30" s="1060"/>
      <c r="AX30" s="1060"/>
      <c r="AY30" s="1060"/>
      <c r="AZ30" s="1131" t="s">
        <v>580</v>
      </c>
      <c r="BA30" s="1131"/>
      <c r="BB30" s="1131"/>
      <c r="BC30" s="1131"/>
      <c r="BD30" s="1131"/>
      <c r="BE30" s="1121"/>
      <c r="BF30" s="1121"/>
      <c r="BG30" s="1121"/>
      <c r="BH30" s="1121"/>
      <c r="BI30" s="1122"/>
      <c r="BJ30" s="252"/>
      <c r="BK30" s="252"/>
      <c r="BL30" s="252"/>
      <c r="BM30" s="252"/>
      <c r="BN30" s="252"/>
      <c r="BO30" s="265"/>
      <c r="BP30" s="265"/>
      <c r="BQ30" s="262">
        <v>24</v>
      </c>
      <c r="BR30" s="263"/>
      <c r="BS30" s="1103"/>
      <c r="BT30" s="1104"/>
      <c r="BU30" s="1104"/>
      <c r="BV30" s="1104"/>
      <c r="BW30" s="1104"/>
      <c r="BX30" s="1104"/>
      <c r="BY30" s="1104"/>
      <c r="BZ30" s="1104"/>
      <c r="CA30" s="1104"/>
      <c r="CB30" s="1104"/>
      <c r="CC30" s="1104"/>
      <c r="CD30" s="1104"/>
      <c r="CE30" s="1104"/>
      <c r="CF30" s="1104"/>
      <c r="CG30" s="1105"/>
      <c r="CH30" s="1078"/>
      <c r="CI30" s="1079"/>
      <c r="CJ30" s="1079"/>
      <c r="CK30" s="1079"/>
      <c r="CL30" s="1080"/>
      <c r="CM30" s="1078"/>
      <c r="CN30" s="1079"/>
      <c r="CO30" s="1079"/>
      <c r="CP30" s="1079"/>
      <c r="CQ30" s="1080"/>
      <c r="CR30" s="1078"/>
      <c r="CS30" s="1079"/>
      <c r="CT30" s="1079"/>
      <c r="CU30" s="1079"/>
      <c r="CV30" s="1080"/>
      <c r="CW30" s="1078"/>
      <c r="CX30" s="1079"/>
      <c r="CY30" s="1079"/>
      <c r="CZ30" s="1079"/>
      <c r="DA30" s="1080"/>
      <c r="DB30" s="1078"/>
      <c r="DC30" s="1079"/>
      <c r="DD30" s="1079"/>
      <c r="DE30" s="1079"/>
      <c r="DF30" s="1080"/>
      <c r="DG30" s="1078"/>
      <c r="DH30" s="1079"/>
      <c r="DI30" s="1079"/>
      <c r="DJ30" s="1079"/>
      <c r="DK30" s="1080"/>
      <c r="DL30" s="1078"/>
      <c r="DM30" s="1079"/>
      <c r="DN30" s="1079"/>
      <c r="DO30" s="1079"/>
      <c r="DP30" s="1080"/>
      <c r="DQ30" s="1078"/>
      <c r="DR30" s="1079"/>
      <c r="DS30" s="1079"/>
      <c r="DT30" s="1079"/>
      <c r="DU30" s="1080"/>
      <c r="DV30" s="1081"/>
      <c r="DW30" s="1082"/>
      <c r="DX30" s="1082"/>
      <c r="DY30" s="1082"/>
      <c r="DZ30" s="1083"/>
      <c r="EA30" s="246"/>
    </row>
    <row r="31" spans="1:131" s="247" customFormat="1" ht="26.25" customHeight="1" x14ac:dyDescent="0.15">
      <c r="A31" s="266">
        <v>4</v>
      </c>
      <c r="B31" s="1126" t="s">
        <v>402</v>
      </c>
      <c r="C31" s="1127"/>
      <c r="D31" s="1127"/>
      <c r="E31" s="1127"/>
      <c r="F31" s="1127"/>
      <c r="G31" s="1127"/>
      <c r="H31" s="1127"/>
      <c r="I31" s="1127"/>
      <c r="J31" s="1127"/>
      <c r="K31" s="1127"/>
      <c r="L31" s="1127"/>
      <c r="M31" s="1127"/>
      <c r="N31" s="1127"/>
      <c r="O31" s="1127"/>
      <c r="P31" s="1128"/>
      <c r="Q31" s="1132">
        <v>7726</v>
      </c>
      <c r="R31" s="1133"/>
      <c r="S31" s="1133"/>
      <c r="T31" s="1133"/>
      <c r="U31" s="1133"/>
      <c r="V31" s="1133">
        <v>6693</v>
      </c>
      <c r="W31" s="1133"/>
      <c r="X31" s="1133"/>
      <c r="Y31" s="1133"/>
      <c r="Z31" s="1133"/>
      <c r="AA31" s="1133">
        <v>1033</v>
      </c>
      <c r="AB31" s="1133"/>
      <c r="AC31" s="1133"/>
      <c r="AD31" s="1133"/>
      <c r="AE31" s="1134"/>
      <c r="AF31" s="1108">
        <v>11931</v>
      </c>
      <c r="AG31" s="1109"/>
      <c r="AH31" s="1109"/>
      <c r="AI31" s="1109"/>
      <c r="AJ31" s="1110"/>
      <c r="AK31" s="1069">
        <v>33</v>
      </c>
      <c r="AL31" s="1060"/>
      <c r="AM31" s="1060"/>
      <c r="AN31" s="1060"/>
      <c r="AO31" s="1060"/>
      <c r="AP31" s="1060">
        <v>1813</v>
      </c>
      <c r="AQ31" s="1060"/>
      <c r="AR31" s="1060"/>
      <c r="AS31" s="1060"/>
      <c r="AT31" s="1060"/>
      <c r="AU31" s="1060" t="s">
        <v>582</v>
      </c>
      <c r="AV31" s="1060"/>
      <c r="AW31" s="1060"/>
      <c r="AX31" s="1060"/>
      <c r="AY31" s="1060"/>
      <c r="AZ31" s="1131" t="s">
        <v>580</v>
      </c>
      <c r="BA31" s="1131"/>
      <c r="BB31" s="1131"/>
      <c r="BC31" s="1131"/>
      <c r="BD31" s="1131"/>
      <c r="BE31" s="1121" t="s">
        <v>403</v>
      </c>
      <c r="BF31" s="1121"/>
      <c r="BG31" s="1121"/>
      <c r="BH31" s="1121"/>
      <c r="BI31" s="1122"/>
      <c r="BJ31" s="252"/>
      <c r="BK31" s="252"/>
      <c r="BL31" s="252"/>
      <c r="BM31" s="252"/>
      <c r="BN31" s="252"/>
      <c r="BO31" s="265"/>
      <c r="BP31" s="265"/>
      <c r="BQ31" s="262">
        <v>25</v>
      </c>
      <c r="BR31" s="263"/>
      <c r="BS31" s="1103"/>
      <c r="BT31" s="1104"/>
      <c r="BU31" s="1104"/>
      <c r="BV31" s="1104"/>
      <c r="BW31" s="1104"/>
      <c r="BX31" s="1104"/>
      <c r="BY31" s="1104"/>
      <c r="BZ31" s="1104"/>
      <c r="CA31" s="1104"/>
      <c r="CB31" s="1104"/>
      <c r="CC31" s="1104"/>
      <c r="CD31" s="1104"/>
      <c r="CE31" s="1104"/>
      <c r="CF31" s="1104"/>
      <c r="CG31" s="1105"/>
      <c r="CH31" s="1078"/>
      <c r="CI31" s="1079"/>
      <c r="CJ31" s="1079"/>
      <c r="CK31" s="1079"/>
      <c r="CL31" s="1080"/>
      <c r="CM31" s="1078"/>
      <c r="CN31" s="1079"/>
      <c r="CO31" s="1079"/>
      <c r="CP31" s="1079"/>
      <c r="CQ31" s="1080"/>
      <c r="CR31" s="1078"/>
      <c r="CS31" s="1079"/>
      <c r="CT31" s="1079"/>
      <c r="CU31" s="1079"/>
      <c r="CV31" s="1080"/>
      <c r="CW31" s="1078"/>
      <c r="CX31" s="1079"/>
      <c r="CY31" s="1079"/>
      <c r="CZ31" s="1079"/>
      <c r="DA31" s="1080"/>
      <c r="DB31" s="1078"/>
      <c r="DC31" s="1079"/>
      <c r="DD31" s="1079"/>
      <c r="DE31" s="1079"/>
      <c r="DF31" s="1080"/>
      <c r="DG31" s="1078"/>
      <c r="DH31" s="1079"/>
      <c r="DI31" s="1079"/>
      <c r="DJ31" s="1079"/>
      <c r="DK31" s="1080"/>
      <c r="DL31" s="1078"/>
      <c r="DM31" s="1079"/>
      <c r="DN31" s="1079"/>
      <c r="DO31" s="1079"/>
      <c r="DP31" s="1080"/>
      <c r="DQ31" s="1078"/>
      <c r="DR31" s="1079"/>
      <c r="DS31" s="1079"/>
      <c r="DT31" s="1079"/>
      <c r="DU31" s="1080"/>
      <c r="DV31" s="1081"/>
      <c r="DW31" s="1082"/>
      <c r="DX31" s="1082"/>
      <c r="DY31" s="1082"/>
      <c r="DZ31" s="1083"/>
      <c r="EA31" s="246"/>
    </row>
    <row r="32" spans="1:131" s="247" customFormat="1" ht="26.25" customHeight="1" x14ac:dyDescent="0.15">
      <c r="A32" s="266">
        <v>5</v>
      </c>
      <c r="B32" s="1126" t="s">
        <v>404</v>
      </c>
      <c r="C32" s="1127"/>
      <c r="D32" s="1127"/>
      <c r="E32" s="1127"/>
      <c r="F32" s="1127"/>
      <c r="G32" s="1127"/>
      <c r="H32" s="1127"/>
      <c r="I32" s="1127"/>
      <c r="J32" s="1127"/>
      <c r="K32" s="1127"/>
      <c r="L32" s="1127"/>
      <c r="M32" s="1127"/>
      <c r="N32" s="1127"/>
      <c r="O32" s="1127"/>
      <c r="P32" s="1128"/>
      <c r="Q32" s="1132">
        <v>5186</v>
      </c>
      <c r="R32" s="1133"/>
      <c r="S32" s="1133"/>
      <c r="T32" s="1133"/>
      <c r="U32" s="1133"/>
      <c r="V32" s="1133">
        <v>4695</v>
      </c>
      <c r="W32" s="1133"/>
      <c r="X32" s="1133"/>
      <c r="Y32" s="1133"/>
      <c r="Z32" s="1133"/>
      <c r="AA32" s="1133">
        <v>490</v>
      </c>
      <c r="AB32" s="1133"/>
      <c r="AC32" s="1133"/>
      <c r="AD32" s="1133"/>
      <c r="AE32" s="1134"/>
      <c r="AF32" s="1108">
        <v>3792</v>
      </c>
      <c r="AG32" s="1109"/>
      <c r="AH32" s="1109"/>
      <c r="AI32" s="1109"/>
      <c r="AJ32" s="1110"/>
      <c r="AK32" s="1069">
        <v>1104</v>
      </c>
      <c r="AL32" s="1060"/>
      <c r="AM32" s="1060"/>
      <c r="AN32" s="1060"/>
      <c r="AO32" s="1060"/>
      <c r="AP32" s="1060">
        <v>13591</v>
      </c>
      <c r="AQ32" s="1060"/>
      <c r="AR32" s="1060"/>
      <c r="AS32" s="1060"/>
      <c r="AT32" s="1060"/>
      <c r="AU32" s="1060">
        <v>7462</v>
      </c>
      <c r="AV32" s="1060"/>
      <c r="AW32" s="1060"/>
      <c r="AX32" s="1060"/>
      <c r="AY32" s="1060"/>
      <c r="AZ32" s="1131" t="s">
        <v>580</v>
      </c>
      <c r="BA32" s="1131"/>
      <c r="BB32" s="1131"/>
      <c r="BC32" s="1131"/>
      <c r="BD32" s="1131"/>
      <c r="BE32" s="1121" t="s">
        <v>405</v>
      </c>
      <c r="BF32" s="1121"/>
      <c r="BG32" s="1121"/>
      <c r="BH32" s="1121"/>
      <c r="BI32" s="1122"/>
      <c r="BJ32" s="252"/>
      <c r="BK32" s="252"/>
      <c r="BL32" s="252"/>
      <c r="BM32" s="252"/>
      <c r="BN32" s="252"/>
      <c r="BO32" s="265"/>
      <c r="BP32" s="265"/>
      <c r="BQ32" s="262">
        <v>26</v>
      </c>
      <c r="BR32" s="263"/>
      <c r="BS32" s="1103"/>
      <c r="BT32" s="1104"/>
      <c r="BU32" s="1104"/>
      <c r="BV32" s="1104"/>
      <c r="BW32" s="1104"/>
      <c r="BX32" s="1104"/>
      <c r="BY32" s="1104"/>
      <c r="BZ32" s="1104"/>
      <c r="CA32" s="1104"/>
      <c r="CB32" s="1104"/>
      <c r="CC32" s="1104"/>
      <c r="CD32" s="1104"/>
      <c r="CE32" s="1104"/>
      <c r="CF32" s="1104"/>
      <c r="CG32" s="1105"/>
      <c r="CH32" s="1078"/>
      <c r="CI32" s="1079"/>
      <c r="CJ32" s="1079"/>
      <c r="CK32" s="1079"/>
      <c r="CL32" s="1080"/>
      <c r="CM32" s="1078"/>
      <c r="CN32" s="1079"/>
      <c r="CO32" s="1079"/>
      <c r="CP32" s="1079"/>
      <c r="CQ32" s="1080"/>
      <c r="CR32" s="1078"/>
      <c r="CS32" s="1079"/>
      <c r="CT32" s="1079"/>
      <c r="CU32" s="1079"/>
      <c r="CV32" s="1080"/>
      <c r="CW32" s="1078"/>
      <c r="CX32" s="1079"/>
      <c r="CY32" s="1079"/>
      <c r="CZ32" s="1079"/>
      <c r="DA32" s="1080"/>
      <c r="DB32" s="1078"/>
      <c r="DC32" s="1079"/>
      <c r="DD32" s="1079"/>
      <c r="DE32" s="1079"/>
      <c r="DF32" s="1080"/>
      <c r="DG32" s="1078"/>
      <c r="DH32" s="1079"/>
      <c r="DI32" s="1079"/>
      <c r="DJ32" s="1079"/>
      <c r="DK32" s="1080"/>
      <c r="DL32" s="1078"/>
      <c r="DM32" s="1079"/>
      <c r="DN32" s="1079"/>
      <c r="DO32" s="1079"/>
      <c r="DP32" s="1080"/>
      <c r="DQ32" s="1078"/>
      <c r="DR32" s="1079"/>
      <c r="DS32" s="1079"/>
      <c r="DT32" s="1079"/>
      <c r="DU32" s="1080"/>
      <c r="DV32" s="1081"/>
      <c r="DW32" s="1082"/>
      <c r="DX32" s="1082"/>
      <c r="DY32" s="1082"/>
      <c r="DZ32" s="1083"/>
      <c r="EA32" s="246"/>
    </row>
    <row r="33" spans="1:131" s="247" customFormat="1" ht="26.25" customHeight="1" x14ac:dyDescent="0.15">
      <c r="A33" s="266">
        <v>6</v>
      </c>
      <c r="B33" s="1126"/>
      <c r="C33" s="1127"/>
      <c r="D33" s="1127"/>
      <c r="E33" s="1127"/>
      <c r="F33" s="1127"/>
      <c r="G33" s="1127"/>
      <c r="H33" s="1127"/>
      <c r="I33" s="1127"/>
      <c r="J33" s="1127"/>
      <c r="K33" s="1127"/>
      <c r="L33" s="1127"/>
      <c r="M33" s="1127"/>
      <c r="N33" s="1127"/>
      <c r="O33" s="1127"/>
      <c r="P33" s="1128"/>
      <c r="Q33" s="1132"/>
      <c r="R33" s="1133"/>
      <c r="S33" s="1133"/>
      <c r="T33" s="1133"/>
      <c r="U33" s="1133"/>
      <c r="V33" s="1133"/>
      <c r="W33" s="1133"/>
      <c r="X33" s="1133"/>
      <c r="Y33" s="1133"/>
      <c r="Z33" s="1133"/>
      <c r="AA33" s="1133"/>
      <c r="AB33" s="1133"/>
      <c r="AC33" s="1133"/>
      <c r="AD33" s="1133"/>
      <c r="AE33" s="1134"/>
      <c r="AF33" s="1108"/>
      <c r="AG33" s="1109"/>
      <c r="AH33" s="1109"/>
      <c r="AI33" s="1109"/>
      <c r="AJ33" s="1110"/>
      <c r="AK33" s="1069"/>
      <c r="AL33" s="1060"/>
      <c r="AM33" s="1060"/>
      <c r="AN33" s="1060"/>
      <c r="AO33" s="1060"/>
      <c r="AP33" s="1060"/>
      <c r="AQ33" s="1060"/>
      <c r="AR33" s="1060"/>
      <c r="AS33" s="1060"/>
      <c r="AT33" s="1060"/>
      <c r="AU33" s="1060"/>
      <c r="AV33" s="1060"/>
      <c r="AW33" s="1060"/>
      <c r="AX33" s="1060"/>
      <c r="AY33" s="1060"/>
      <c r="AZ33" s="1131"/>
      <c r="BA33" s="1131"/>
      <c r="BB33" s="1131"/>
      <c r="BC33" s="1131"/>
      <c r="BD33" s="1131"/>
      <c r="BE33" s="1121"/>
      <c r="BF33" s="1121"/>
      <c r="BG33" s="1121"/>
      <c r="BH33" s="1121"/>
      <c r="BI33" s="1122"/>
      <c r="BJ33" s="252"/>
      <c r="BK33" s="252"/>
      <c r="BL33" s="252"/>
      <c r="BM33" s="252"/>
      <c r="BN33" s="252"/>
      <c r="BO33" s="265"/>
      <c r="BP33" s="265"/>
      <c r="BQ33" s="262">
        <v>27</v>
      </c>
      <c r="BR33" s="263"/>
      <c r="BS33" s="1103"/>
      <c r="BT33" s="1104"/>
      <c r="BU33" s="1104"/>
      <c r="BV33" s="1104"/>
      <c r="BW33" s="1104"/>
      <c r="BX33" s="1104"/>
      <c r="BY33" s="1104"/>
      <c r="BZ33" s="1104"/>
      <c r="CA33" s="1104"/>
      <c r="CB33" s="1104"/>
      <c r="CC33" s="1104"/>
      <c r="CD33" s="1104"/>
      <c r="CE33" s="1104"/>
      <c r="CF33" s="1104"/>
      <c r="CG33" s="1105"/>
      <c r="CH33" s="1078"/>
      <c r="CI33" s="1079"/>
      <c r="CJ33" s="1079"/>
      <c r="CK33" s="1079"/>
      <c r="CL33" s="1080"/>
      <c r="CM33" s="1078"/>
      <c r="CN33" s="1079"/>
      <c r="CO33" s="1079"/>
      <c r="CP33" s="1079"/>
      <c r="CQ33" s="1080"/>
      <c r="CR33" s="1078"/>
      <c r="CS33" s="1079"/>
      <c r="CT33" s="1079"/>
      <c r="CU33" s="1079"/>
      <c r="CV33" s="1080"/>
      <c r="CW33" s="1078"/>
      <c r="CX33" s="1079"/>
      <c r="CY33" s="1079"/>
      <c r="CZ33" s="1079"/>
      <c r="DA33" s="1080"/>
      <c r="DB33" s="1078"/>
      <c r="DC33" s="1079"/>
      <c r="DD33" s="1079"/>
      <c r="DE33" s="1079"/>
      <c r="DF33" s="1080"/>
      <c r="DG33" s="1078"/>
      <c r="DH33" s="1079"/>
      <c r="DI33" s="1079"/>
      <c r="DJ33" s="1079"/>
      <c r="DK33" s="1080"/>
      <c r="DL33" s="1078"/>
      <c r="DM33" s="1079"/>
      <c r="DN33" s="1079"/>
      <c r="DO33" s="1079"/>
      <c r="DP33" s="1080"/>
      <c r="DQ33" s="1078"/>
      <c r="DR33" s="1079"/>
      <c r="DS33" s="1079"/>
      <c r="DT33" s="1079"/>
      <c r="DU33" s="1080"/>
      <c r="DV33" s="1081"/>
      <c r="DW33" s="1082"/>
      <c r="DX33" s="1082"/>
      <c r="DY33" s="1082"/>
      <c r="DZ33" s="1083"/>
      <c r="EA33" s="246"/>
    </row>
    <row r="34" spans="1:131" s="247" customFormat="1" ht="26.25" customHeight="1" x14ac:dyDescent="0.15">
      <c r="A34" s="266">
        <v>7</v>
      </c>
      <c r="B34" s="1126"/>
      <c r="C34" s="1127"/>
      <c r="D34" s="1127"/>
      <c r="E34" s="1127"/>
      <c r="F34" s="1127"/>
      <c r="G34" s="1127"/>
      <c r="H34" s="1127"/>
      <c r="I34" s="1127"/>
      <c r="J34" s="1127"/>
      <c r="K34" s="1127"/>
      <c r="L34" s="1127"/>
      <c r="M34" s="1127"/>
      <c r="N34" s="1127"/>
      <c r="O34" s="1127"/>
      <c r="P34" s="1128"/>
      <c r="Q34" s="1132"/>
      <c r="R34" s="1133"/>
      <c r="S34" s="1133"/>
      <c r="T34" s="1133"/>
      <c r="U34" s="1133"/>
      <c r="V34" s="1133"/>
      <c r="W34" s="1133"/>
      <c r="X34" s="1133"/>
      <c r="Y34" s="1133"/>
      <c r="Z34" s="1133"/>
      <c r="AA34" s="1133"/>
      <c r="AB34" s="1133"/>
      <c r="AC34" s="1133"/>
      <c r="AD34" s="1133"/>
      <c r="AE34" s="1134"/>
      <c r="AF34" s="1108"/>
      <c r="AG34" s="1109"/>
      <c r="AH34" s="1109"/>
      <c r="AI34" s="1109"/>
      <c r="AJ34" s="1110"/>
      <c r="AK34" s="1069"/>
      <c r="AL34" s="1060"/>
      <c r="AM34" s="1060"/>
      <c r="AN34" s="1060"/>
      <c r="AO34" s="1060"/>
      <c r="AP34" s="1060"/>
      <c r="AQ34" s="1060"/>
      <c r="AR34" s="1060"/>
      <c r="AS34" s="1060"/>
      <c r="AT34" s="1060"/>
      <c r="AU34" s="1060"/>
      <c r="AV34" s="1060"/>
      <c r="AW34" s="1060"/>
      <c r="AX34" s="1060"/>
      <c r="AY34" s="1060"/>
      <c r="AZ34" s="1131"/>
      <c r="BA34" s="1131"/>
      <c r="BB34" s="1131"/>
      <c r="BC34" s="1131"/>
      <c r="BD34" s="1131"/>
      <c r="BE34" s="1121"/>
      <c r="BF34" s="1121"/>
      <c r="BG34" s="1121"/>
      <c r="BH34" s="1121"/>
      <c r="BI34" s="1122"/>
      <c r="BJ34" s="252"/>
      <c r="BK34" s="252"/>
      <c r="BL34" s="252"/>
      <c r="BM34" s="252"/>
      <c r="BN34" s="252"/>
      <c r="BO34" s="265"/>
      <c r="BP34" s="265"/>
      <c r="BQ34" s="262">
        <v>28</v>
      </c>
      <c r="BR34" s="263"/>
      <c r="BS34" s="1103"/>
      <c r="BT34" s="1104"/>
      <c r="BU34" s="1104"/>
      <c r="BV34" s="1104"/>
      <c r="BW34" s="1104"/>
      <c r="BX34" s="1104"/>
      <c r="BY34" s="1104"/>
      <c r="BZ34" s="1104"/>
      <c r="CA34" s="1104"/>
      <c r="CB34" s="1104"/>
      <c r="CC34" s="1104"/>
      <c r="CD34" s="1104"/>
      <c r="CE34" s="1104"/>
      <c r="CF34" s="1104"/>
      <c r="CG34" s="1105"/>
      <c r="CH34" s="1078"/>
      <c r="CI34" s="1079"/>
      <c r="CJ34" s="1079"/>
      <c r="CK34" s="1079"/>
      <c r="CL34" s="1080"/>
      <c r="CM34" s="1078"/>
      <c r="CN34" s="1079"/>
      <c r="CO34" s="1079"/>
      <c r="CP34" s="1079"/>
      <c r="CQ34" s="1080"/>
      <c r="CR34" s="1078"/>
      <c r="CS34" s="1079"/>
      <c r="CT34" s="1079"/>
      <c r="CU34" s="1079"/>
      <c r="CV34" s="1080"/>
      <c r="CW34" s="1078"/>
      <c r="CX34" s="1079"/>
      <c r="CY34" s="1079"/>
      <c r="CZ34" s="1079"/>
      <c r="DA34" s="1080"/>
      <c r="DB34" s="1078"/>
      <c r="DC34" s="1079"/>
      <c r="DD34" s="1079"/>
      <c r="DE34" s="1079"/>
      <c r="DF34" s="1080"/>
      <c r="DG34" s="1078"/>
      <c r="DH34" s="1079"/>
      <c r="DI34" s="1079"/>
      <c r="DJ34" s="1079"/>
      <c r="DK34" s="1080"/>
      <c r="DL34" s="1078"/>
      <c r="DM34" s="1079"/>
      <c r="DN34" s="1079"/>
      <c r="DO34" s="1079"/>
      <c r="DP34" s="1080"/>
      <c r="DQ34" s="1078"/>
      <c r="DR34" s="1079"/>
      <c r="DS34" s="1079"/>
      <c r="DT34" s="1079"/>
      <c r="DU34" s="1080"/>
      <c r="DV34" s="1081"/>
      <c r="DW34" s="1082"/>
      <c r="DX34" s="1082"/>
      <c r="DY34" s="1082"/>
      <c r="DZ34" s="1083"/>
      <c r="EA34" s="246"/>
    </row>
    <row r="35" spans="1:131" s="247" customFormat="1" ht="26.25" customHeight="1" x14ac:dyDescent="0.15">
      <c r="A35" s="266">
        <v>8</v>
      </c>
      <c r="B35" s="1126"/>
      <c r="C35" s="1127"/>
      <c r="D35" s="1127"/>
      <c r="E35" s="1127"/>
      <c r="F35" s="1127"/>
      <c r="G35" s="1127"/>
      <c r="H35" s="1127"/>
      <c r="I35" s="1127"/>
      <c r="J35" s="1127"/>
      <c r="K35" s="1127"/>
      <c r="L35" s="1127"/>
      <c r="M35" s="1127"/>
      <c r="N35" s="1127"/>
      <c r="O35" s="1127"/>
      <c r="P35" s="1128"/>
      <c r="Q35" s="1132"/>
      <c r="R35" s="1133"/>
      <c r="S35" s="1133"/>
      <c r="T35" s="1133"/>
      <c r="U35" s="1133"/>
      <c r="V35" s="1133"/>
      <c r="W35" s="1133"/>
      <c r="X35" s="1133"/>
      <c r="Y35" s="1133"/>
      <c r="Z35" s="1133"/>
      <c r="AA35" s="1133"/>
      <c r="AB35" s="1133"/>
      <c r="AC35" s="1133"/>
      <c r="AD35" s="1133"/>
      <c r="AE35" s="1134"/>
      <c r="AF35" s="1108"/>
      <c r="AG35" s="1109"/>
      <c r="AH35" s="1109"/>
      <c r="AI35" s="1109"/>
      <c r="AJ35" s="1110"/>
      <c r="AK35" s="1069"/>
      <c r="AL35" s="1060"/>
      <c r="AM35" s="1060"/>
      <c r="AN35" s="1060"/>
      <c r="AO35" s="1060"/>
      <c r="AP35" s="1060"/>
      <c r="AQ35" s="1060"/>
      <c r="AR35" s="1060"/>
      <c r="AS35" s="1060"/>
      <c r="AT35" s="1060"/>
      <c r="AU35" s="1060"/>
      <c r="AV35" s="1060"/>
      <c r="AW35" s="1060"/>
      <c r="AX35" s="1060"/>
      <c r="AY35" s="1060"/>
      <c r="AZ35" s="1131"/>
      <c r="BA35" s="1131"/>
      <c r="BB35" s="1131"/>
      <c r="BC35" s="1131"/>
      <c r="BD35" s="1131"/>
      <c r="BE35" s="1121"/>
      <c r="BF35" s="1121"/>
      <c r="BG35" s="1121"/>
      <c r="BH35" s="1121"/>
      <c r="BI35" s="1122"/>
      <c r="BJ35" s="252"/>
      <c r="BK35" s="252"/>
      <c r="BL35" s="252"/>
      <c r="BM35" s="252"/>
      <c r="BN35" s="252"/>
      <c r="BO35" s="265"/>
      <c r="BP35" s="265"/>
      <c r="BQ35" s="262">
        <v>29</v>
      </c>
      <c r="BR35" s="263"/>
      <c r="BS35" s="1103"/>
      <c r="BT35" s="1104"/>
      <c r="BU35" s="1104"/>
      <c r="BV35" s="1104"/>
      <c r="BW35" s="1104"/>
      <c r="BX35" s="1104"/>
      <c r="BY35" s="1104"/>
      <c r="BZ35" s="1104"/>
      <c r="CA35" s="1104"/>
      <c r="CB35" s="1104"/>
      <c r="CC35" s="1104"/>
      <c r="CD35" s="1104"/>
      <c r="CE35" s="1104"/>
      <c r="CF35" s="1104"/>
      <c r="CG35" s="1105"/>
      <c r="CH35" s="1078"/>
      <c r="CI35" s="1079"/>
      <c r="CJ35" s="1079"/>
      <c r="CK35" s="1079"/>
      <c r="CL35" s="1080"/>
      <c r="CM35" s="1078"/>
      <c r="CN35" s="1079"/>
      <c r="CO35" s="1079"/>
      <c r="CP35" s="1079"/>
      <c r="CQ35" s="1080"/>
      <c r="CR35" s="1078"/>
      <c r="CS35" s="1079"/>
      <c r="CT35" s="1079"/>
      <c r="CU35" s="1079"/>
      <c r="CV35" s="1080"/>
      <c r="CW35" s="1078"/>
      <c r="CX35" s="1079"/>
      <c r="CY35" s="1079"/>
      <c r="CZ35" s="1079"/>
      <c r="DA35" s="1080"/>
      <c r="DB35" s="1078"/>
      <c r="DC35" s="1079"/>
      <c r="DD35" s="1079"/>
      <c r="DE35" s="1079"/>
      <c r="DF35" s="1080"/>
      <c r="DG35" s="1078"/>
      <c r="DH35" s="1079"/>
      <c r="DI35" s="1079"/>
      <c r="DJ35" s="1079"/>
      <c r="DK35" s="1080"/>
      <c r="DL35" s="1078"/>
      <c r="DM35" s="1079"/>
      <c r="DN35" s="1079"/>
      <c r="DO35" s="1079"/>
      <c r="DP35" s="1080"/>
      <c r="DQ35" s="1078"/>
      <c r="DR35" s="1079"/>
      <c r="DS35" s="1079"/>
      <c r="DT35" s="1079"/>
      <c r="DU35" s="1080"/>
      <c r="DV35" s="1081"/>
      <c r="DW35" s="1082"/>
      <c r="DX35" s="1082"/>
      <c r="DY35" s="1082"/>
      <c r="DZ35" s="1083"/>
      <c r="EA35" s="246"/>
    </row>
    <row r="36" spans="1:131" s="247" customFormat="1" ht="26.25" customHeight="1" x14ac:dyDescent="0.15">
      <c r="A36" s="266">
        <v>9</v>
      </c>
      <c r="B36" s="1126"/>
      <c r="C36" s="1127"/>
      <c r="D36" s="1127"/>
      <c r="E36" s="1127"/>
      <c r="F36" s="1127"/>
      <c r="G36" s="1127"/>
      <c r="H36" s="1127"/>
      <c r="I36" s="1127"/>
      <c r="J36" s="1127"/>
      <c r="K36" s="1127"/>
      <c r="L36" s="1127"/>
      <c r="M36" s="1127"/>
      <c r="N36" s="1127"/>
      <c r="O36" s="1127"/>
      <c r="P36" s="1128"/>
      <c r="Q36" s="1132"/>
      <c r="R36" s="1133"/>
      <c r="S36" s="1133"/>
      <c r="T36" s="1133"/>
      <c r="U36" s="1133"/>
      <c r="V36" s="1133"/>
      <c r="W36" s="1133"/>
      <c r="X36" s="1133"/>
      <c r="Y36" s="1133"/>
      <c r="Z36" s="1133"/>
      <c r="AA36" s="1133"/>
      <c r="AB36" s="1133"/>
      <c r="AC36" s="1133"/>
      <c r="AD36" s="1133"/>
      <c r="AE36" s="1134"/>
      <c r="AF36" s="1108"/>
      <c r="AG36" s="1109"/>
      <c r="AH36" s="1109"/>
      <c r="AI36" s="1109"/>
      <c r="AJ36" s="1110"/>
      <c r="AK36" s="1069"/>
      <c r="AL36" s="1060"/>
      <c r="AM36" s="1060"/>
      <c r="AN36" s="1060"/>
      <c r="AO36" s="1060"/>
      <c r="AP36" s="1060"/>
      <c r="AQ36" s="1060"/>
      <c r="AR36" s="1060"/>
      <c r="AS36" s="1060"/>
      <c r="AT36" s="1060"/>
      <c r="AU36" s="1060"/>
      <c r="AV36" s="1060"/>
      <c r="AW36" s="1060"/>
      <c r="AX36" s="1060"/>
      <c r="AY36" s="1060"/>
      <c r="AZ36" s="1131"/>
      <c r="BA36" s="1131"/>
      <c r="BB36" s="1131"/>
      <c r="BC36" s="1131"/>
      <c r="BD36" s="1131"/>
      <c r="BE36" s="1121"/>
      <c r="BF36" s="1121"/>
      <c r="BG36" s="1121"/>
      <c r="BH36" s="1121"/>
      <c r="BI36" s="1122"/>
      <c r="BJ36" s="252"/>
      <c r="BK36" s="252"/>
      <c r="BL36" s="252"/>
      <c r="BM36" s="252"/>
      <c r="BN36" s="252"/>
      <c r="BO36" s="265"/>
      <c r="BP36" s="265"/>
      <c r="BQ36" s="262">
        <v>30</v>
      </c>
      <c r="BR36" s="263"/>
      <c r="BS36" s="1103"/>
      <c r="BT36" s="1104"/>
      <c r="BU36" s="1104"/>
      <c r="BV36" s="1104"/>
      <c r="BW36" s="1104"/>
      <c r="BX36" s="1104"/>
      <c r="BY36" s="1104"/>
      <c r="BZ36" s="1104"/>
      <c r="CA36" s="1104"/>
      <c r="CB36" s="1104"/>
      <c r="CC36" s="1104"/>
      <c r="CD36" s="1104"/>
      <c r="CE36" s="1104"/>
      <c r="CF36" s="1104"/>
      <c r="CG36" s="1105"/>
      <c r="CH36" s="1078"/>
      <c r="CI36" s="1079"/>
      <c r="CJ36" s="1079"/>
      <c r="CK36" s="1079"/>
      <c r="CL36" s="1080"/>
      <c r="CM36" s="1078"/>
      <c r="CN36" s="1079"/>
      <c r="CO36" s="1079"/>
      <c r="CP36" s="1079"/>
      <c r="CQ36" s="1080"/>
      <c r="CR36" s="1078"/>
      <c r="CS36" s="1079"/>
      <c r="CT36" s="1079"/>
      <c r="CU36" s="1079"/>
      <c r="CV36" s="1080"/>
      <c r="CW36" s="1078"/>
      <c r="CX36" s="1079"/>
      <c r="CY36" s="1079"/>
      <c r="CZ36" s="1079"/>
      <c r="DA36" s="1080"/>
      <c r="DB36" s="1078"/>
      <c r="DC36" s="1079"/>
      <c r="DD36" s="1079"/>
      <c r="DE36" s="1079"/>
      <c r="DF36" s="1080"/>
      <c r="DG36" s="1078"/>
      <c r="DH36" s="1079"/>
      <c r="DI36" s="1079"/>
      <c r="DJ36" s="1079"/>
      <c r="DK36" s="1080"/>
      <c r="DL36" s="1078"/>
      <c r="DM36" s="1079"/>
      <c r="DN36" s="1079"/>
      <c r="DO36" s="1079"/>
      <c r="DP36" s="1080"/>
      <c r="DQ36" s="1078"/>
      <c r="DR36" s="1079"/>
      <c r="DS36" s="1079"/>
      <c r="DT36" s="1079"/>
      <c r="DU36" s="1080"/>
      <c r="DV36" s="1081"/>
      <c r="DW36" s="1082"/>
      <c r="DX36" s="1082"/>
      <c r="DY36" s="1082"/>
      <c r="DZ36" s="1083"/>
      <c r="EA36" s="246"/>
    </row>
    <row r="37" spans="1:131" s="247" customFormat="1" ht="26.25" customHeight="1" x14ac:dyDescent="0.15">
      <c r="A37" s="266">
        <v>10</v>
      </c>
      <c r="B37" s="1126"/>
      <c r="C37" s="1127"/>
      <c r="D37" s="1127"/>
      <c r="E37" s="1127"/>
      <c r="F37" s="1127"/>
      <c r="G37" s="1127"/>
      <c r="H37" s="1127"/>
      <c r="I37" s="1127"/>
      <c r="J37" s="1127"/>
      <c r="K37" s="1127"/>
      <c r="L37" s="1127"/>
      <c r="M37" s="1127"/>
      <c r="N37" s="1127"/>
      <c r="O37" s="1127"/>
      <c r="P37" s="1128"/>
      <c r="Q37" s="1132"/>
      <c r="R37" s="1133"/>
      <c r="S37" s="1133"/>
      <c r="T37" s="1133"/>
      <c r="U37" s="1133"/>
      <c r="V37" s="1133"/>
      <c r="W37" s="1133"/>
      <c r="X37" s="1133"/>
      <c r="Y37" s="1133"/>
      <c r="Z37" s="1133"/>
      <c r="AA37" s="1133"/>
      <c r="AB37" s="1133"/>
      <c r="AC37" s="1133"/>
      <c r="AD37" s="1133"/>
      <c r="AE37" s="1134"/>
      <c r="AF37" s="1108"/>
      <c r="AG37" s="1109"/>
      <c r="AH37" s="1109"/>
      <c r="AI37" s="1109"/>
      <c r="AJ37" s="1110"/>
      <c r="AK37" s="1069"/>
      <c r="AL37" s="1060"/>
      <c r="AM37" s="1060"/>
      <c r="AN37" s="1060"/>
      <c r="AO37" s="1060"/>
      <c r="AP37" s="1060"/>
      <c r="AQ37" s="1060"/>
      <c r="AR37" s="1060"/>
      <c r="AS37" s="1060"/>
      <c r="AT37" s="1060"/>
      <c r="AU37" s="1060"/>
      <c r="AV37" s="1060"/>
      <c r="AW37" s="1060"/>
      <c r="AX37" s="1060"/>
      <c r="AY37" s="1060"/>
      <c r="AZ37" s="1131"/>
      <c r="BA37" s="1131"/>
      <c r="BB37" s="1131"/>
      <c r="BC37" s="1131"/>
      <c r="BD37" s="1131"/>
      <c r="BE37" s="1121"/>
      <c r="BF37" s="1121"/>
      <c r="BG37" s="1121"/>
      <c r="BH37" s="1121"/>
      <c r="BI37" s="1122"/>
      <c r="BJ37" s="252"/>
      <c r="BK37" s="252"/>
      <c r="BL37" s="252"/>
      <c r="BM37" s="252"/>
      <c r="BN37" s="252"/>
      <c r="BO37" s="265"/>
      <c r="BP37" s="265"/>
      <c r="BQ37" s="262">
        <v>31</v>
      </c>
      <c r="BR37" s="263"/>
      <c r="BS37" s="1103"/>
      <c r="BT37" s="1104"/>
      <c r="BU37" s="1104"/>
      <c r="BV37" s="1104"/>
      <c r="BW37" s="1104"/>
      <c r="BX37" s="1104"/>
      <c r="BY37" s="1104"/>
      <c r="BZ37" s="1104"/>
      <c r="CA37" s="1104"/>
      <c r="CB37" s="1104"/>
      <c r="CC37" s="1104"/>
      <c r="CD37" s="1104"/>
      <c r="CE37" s="1104"/>
      <c r="CF37" s="1104"/>
      <c r="CG37" s="1105"/>
      <c r="CH37" s="1078"/>
      <c r="CI37" s="1079"/>
      <c r="CJ37" s="1079"/>
      <c r="CK37" s="1079"/>
      <c r="CL37" s="1080"/>
      <c r="CM37" s="1078"/>
      <c r="CN37" s="1079"/>
      <c r="CO37" s="1079"/>
      <c r="CP37" s="1079"/>
      <c r="CQ37" s="1080"/>
      <c r="CR37" s="1078"/>
      <c r="CS37" s="1079"/>
      <c r="CT37" s="1079"/>
      <c r="CU37" s="1079"/>
      <c r="CV37" s="1080"/>
      <c r="CW37" s="1078"/>
      <c r="CX37" s="1079"/>
      <c r="CY37" s="1079"/>
      <c r="CZ37" s="1079"/>
      <c r="DA37" s="1080"/>
      <c r="DB37" s="1078"/>
      <c r="DC37" s="1079"/>
      <c r="DD37" s="1079"/>
      <c r="DE37" s="1079"/>
      <c r="DF37" s="1080"/>
      <c r="DG37" s="1078"/>
      <c r="DH37" s="1079"/>
      <c r="DI37" s="1079"/>
      <c r="DJ37" s="1079"/>
      <c r="DK37" s="1080"/>
      <c r="DL37" s="1078"/>
      <c r="DM37" s="1079"/>
      <c r="DN37" s="1079"/>
      <c r="DO37" s="1079"/>
      <c r="DP37" s="1080"/>
      <c r="DQ37" s="1078"/>
      <c r="DR37" s="1079"/>
      <c r="DS37" s="1079"/>
      <c r="DT37" s="1079"/>
      <c r="DU37" s="1080"/>
      <c r="DV37" s="1081"/>
      <c r="DW37" s="1082"/>
      <c r="DX37" s="1082"/>
      <c r="DY37" s="1082"/>
      <c r="DZ37" s="1083"/>
      <c r="EA37" s="246"/>
    </row>
    <row r="38" spans="1:131" s="247" customFormat="1" ht="26.25" customHeight="1" x14ac:dyDescent="0.15">
      <c r="A38" s="266">
        <v>11</v>
      </c>
      <c r="B38" s="1126"/>
      <c r="C38" s="1127"/>
      <c r="D38" s="1127"/>
      <c r="E38" s="1127"/>
      <c r="F38" s="1127"/>
      <c r="G38" s="1127"/>
      <c r="H38" s="1127"/>
      <c r="I38" s="1127"/>
      <c r="J38" s="1127"/>
      <c r="K38" s="1127"/>
      <c r="L38" s="1127"/>
      <c r="M38" s="1127"/>
      <c r="N38" s="1127"/>
      <c r="O38" s="1127"/>
      <c r="P38" s="1128"/>
      <c r="Q38" s="1132"/>
      <c r="R38" s="1133"/>
      <c r="S38" s="1133"/>
      <c r="T38" s="1133"/>
      <c r="U38" s="1133"/>
      <c r="V38" s="1133"/>
      <c r="W38" s="1133"/>
      <c r="X38" s="1133"/>
      <c r="Y38" s="1133"/>
      <c r="Z38" s="1133"/>
      <c r="AA38" s="1133"/>
      <c r="AB38" s="1133"/>
      <c r="AC38" s="1133"/>
      <c r="AD38" s="1133"/>
      <c r="AE38" s="1134"/>
      <c r="AF38" s="1108"/>
      <c r="AG38" s="1109"/>
      <c r="AH38" s="1109"/>
      <c r="AI38" s="1109"/>
      <c r="AJ38" s="1110"/>
      <c r="AK38" s="1069"/>
      <c r="AL38" s="1060"/>
      <c r="AM38" s="1060"/>
      <c r="AN38" s="1060"/>
      <c r="AO38" s="1060"/>
      <c r="AP38" s="1060"/>
      <c r="AQ38" s="1060"/>
      <c r="AR38" s="1060"/>
      <c r="AS38" s="1060"/>
      <c r="AT38" s="1060"/>
      <c r="AU38" s="1060"/>
      <c r="AV38" s="1060"/>
      <c r="AW38" s="1060"/>
      <c r="AX38" s="1060"/>
      <c r="AY38" s="1060"/>
      <c r="AZ38" s="1131"/>
      <c r="BA38" s="1131"/>
      <c r="BB38" s="1131"/>
      <c r="BC38" s="1131"/>
      <c r="BD38" s="1131"/>
      <c r="BE38" s="1121"/>
      <c r="BF38" s="1121"/>
      <c r="BG38" s="1121"/>
      <c r="BH38" s="1121"/>
      <c r="BI38" s="1122"/>
      <c r="BJ38" s="252"/>
      <c r="BK38" s="252"/>
      <c r="BL38" s="252"/>
      <c r="BM38" s="252"/>
      <c r="BN38" s="252"/>
      <c r="BO38" s="265"/>
      <c r="BP38" s="265"/>
      <c r="BQ38" s="262">
        <v>32</v>
      </c>
      <c r="BR38" s="263"/>
      <c r="BS38" s="1103"/>
      <c r="BT38" s="1104"/>
      <c r="BU38" s="1104"/>
      <c r="BV38" s="1104"/>
      <c r="BW38" s="1104"/>
      <c r="BX38" s="1104"/>
      <c r="BY38" s="1104"/>
      <c r="BZ38" s="1104"/>
      <c r="CA38" s="1104"/>
      <c r="CB38" s="1104"/>
      <c r="CC38" s="1104"/>
      <c r="CD38" s="1104"/>
      <c r="CE38" s="1104"/>
      <c r="CF38" s="1104"/>
      <c r="CG38" s="1105"/>
      <c r="CH38" s="1078"/>
      <c r="CI38" s="1079"/>
      <c r="CJ38" s="1079"/>
      <c r="CK38" s="1079"/>
      <c r="CL38" s="1080"/>
      <c r="CM38" s="1078"/>
      <c r="CN38" s="1079"/>
      <c r="CO38" s="1079"/>
      <c r="CP38" s="1079"/>
      <c r="CQ38" s="1080"/>
      <c r="CR38" s="1078"/>
      <c r="CS38" s="1079"/>
      <c r="CT38" s="1079"/>
      <c r="CU38" s="1079"/>
      <c r="CV38" s="1080"/>
      <c r="CW38" s="1078"/>
      <c r="CX38" s="1079"/>
      <c r="CY38" s="1079"/>
      <c r="CZ38" s="1079"/>
      <c r="DA38" s="1080"/>
      <c r="DB38" s="1078"/>
      <c r="DC38" s="1079"/>
      <c r="DD38" s="1079"/>
      <c r="DE38" s="1079"/>
      <c r="DF38" s="1080"/>
      <c r="DG38" s="1078"/>
      <c r="DH38" s="1079"/>
      <c r="DI38" s="1079"/>
      <c r="DJ38" s="1079"/>
      <c r="DK38" s="1080"/>
      <c r="DL38" s="1078"/>
      <c r="DM38" s="1079"/>
      <c r="DN38" s="1079"/>
      <c r="DO38" s="1079"/>
      <c r="DP38" s="1080"/>
      <c r="DQ38" s="1078"/>
      <c r="DR38" s="1079"/>
      <c r="DS38" s="1079"/>
      <c r="DT38" s="1079"/>
      <c r="DU38" s="1080"/>
      <c r="DV38" s="1081"/>
      <c r="DW38" s="1082"/>
      <c r="DX38" s="1082"/>
      <c r="DY38" s="1082"/>
      <c r="DZ38" s="1083"/>
      <c r="EA38" s="246"/>
    </row>
    <row r="39" spans="1:131" s="247" customFormat="1" ht="26.25" customHeight="1" x14ac:dyDescent="0.15">
      <c r="A39" s="266">
        <v>12</v>
      </c>
      <c r="B39" s="1126"/>
      <c r="C39" s="1127"/>
      <c r="D39" s="1127"/>
      <c r="E39" s="1127"/>
      <c r="F39" s="1127"/>
      <c r="G39" s="1127"/>
      <c r="H39" s="1127"/>
      <c r="I39" s="1127"/>
      <c r="J39" s="1127"/>
      <c r="K39" s="1127"/>
      <c r="L39" s="1127"/>
      <c r="M39" s="1127"/>
      <c r="N39" s="1127"/>
      <c r="O39" s="1127"/>
      <c r="P39" s="1128"/>
      <c r="Q39" s="1132"/>
      <c r="R39" s="1133"/>
      <c r="S39" s="1133"/>
      <c r="T39" s="1133"/>
      <c r="U39" s="1133"/>
      <c r="V39" s="1133"/>
      <c r="W39" s="1133"/>
      <c r="X39" s="1133"/>
      <c r="Y39" s="1133"/>
      <c r="Z39" s="1133"/>
      <c r="AA39" s="1133"/>
      <c r="AB39" s="1133"/>
      <c r="AC39" s="1133"/>
      <c r="AD39" s="1133"/>
      <c r="AE39" s="1134"/>
      <c r="AF39" s="1108"/>
      <c r="AG39" s="1109"/>
      <c r="AH39" s="1109"/>
      <c r="AI39" s="1109"/>
      <c r="AJ39" s="1110"/>
      <c r="AK39" s="1069"/>
      <c r="AL39" s="1060"/>
      <c r="AM39" s="1060"/>
      <c r="AN39" s="1060"/>
      <c r="AO39" s="1060"/>
      <c r="AP39" s="1060"/>
      <c r="AQ39" s="1060"/>
      <c r="AR39" s="1060"/>
      <c r="AS39" s="1060"/>
      <c r="AT39" s="1060"/>
      <c r="AU39" s="1060"/>
      <c r="AV39" s="1060"/>
      <c r="AW39" s="1060"/>
      <c r="AX39" s="1060"/>
      <c r="AY39" s="1060"/>
      <c r="AZ39" s="1131"/>
      <c r="BA39" s="1131"/>
      <c r="BB39" s="1131"/>
      <c r="BC39" s="1131"/>
      <c r="BD39" s="1131"/>
      <c r="BE39" s="1121"/>
      <c r="BF39" s="1121"/>
      <c r="BG39" s="1121"/>
      <c r="BH39" s="1121"/>
      <c r="BI39" s="1122"/>
      <c r="BJ39" s="252"/>
      <c r="BK39" s="252"/>
      <c r="BL39" s="252"/>
      <c r="BM39" s="252"/>
      <c r="BN39" s="252"/>
      <c r="BO39" s="265"/>
      <c r="BP39" s="265"/>
      <c r="BQ39" s="262">
        <v>33</v>
      </c>
      <c r="BR39" s="263"/>
      <c r="BS39" s="1103"/>
      <c r="BT39" s="1104"/>
      <c r="BU39" s="1104"/>
      <c r="BV39" s="1104"/>
      <c r="BW39" s="1104"/>
      <c r="BX39" s="1104"/>
      <c r="BY39" s="1104"/>
      <c r="BZ39" s="1104"/>
      <c r="CA39" s="1104"/>
      <c r="CB39" s="1104"/>
      <c r="CC39" s="1104"/>
      <c r="CD39" s="1104"/>
      <c r="CE39" s="1104"/>
      <c r="CF39" s="1104"/>
      <c r="CG39" s="1105"/>
      <c r="CH39" s="1078"/>
      <c r="CI39" s="1079"/>
      <c r="CJ39" s="1079"/>
      <c r="CK39" s="1079"/>
      <c r="CL39" s="1080"/>
      <c r="CM39" s="1078"/>
      <c r="CN39" s="1079"/>
      <c r="CO39" s="1079"/>
      <c r="CP39" s="1079"/>
      <c r="CQ39" s="1080"/>
      <c r="CR39" s="1078"/>
      <c r="CS39" s="1079"/>
      <c r="CT39" s="1079"/>
      <c r="CU39" s="1079"/>
      <c r="CV39" s="1080"/>
      <c r="CW39" s="1078"/>
      <c r="CX39" s="1079"/>
      <c r="CY39" s="1079"/>
      <c r="CZ39" s="1079"/>
      <c r="DA39" s="1080"/>
      <c r="DB39" s="1078"/>
      <c r="DC39" s="1079"/>
      <c r="DD39" s="1079"/>
      <c r="DE39" s="1079"/>
      <c r="DF39" s="1080"/>
      <c r="DG39" s="1078"/>
      <c r="DH39" s="1079"/>
      <c r="DI39" s="1079"/>
      <c r="DJ39" s="1079"/>
      <c r="DK39" s="1080"/>
      <c r="DL39" s="1078"/>
      <c r="DM39" s="1079"/>
      <c r="DN39" s="1079"/>
      <c r="DO39" s="1079"/>
      <c r="DP39" s="1080"/>
      <c r="DQ39" s="1078"/>
      <c r="DR39" s="1079"/>
      <c r="DS39" s="1079"/>
      <c r="DT39" s="1079"/>
      <c r="DU39" s="1080"/>
      <c r="DV39" s="1081"/>
      <c r="DW39" s="1082"/>
      <c r="DX39" s="1082"/>
      <c r="DY39" s="1082"/>
      <c r="DZ39" s="1083"/>
      <c r="EA39" s="246"/>
    </row>
    <row r="40" spans="1:131" s="247" customFormat="1" ht="26.25" customHeight="1" x14ac:dyDescent="0.15">
      <c r="A40" s="261">
        <v>13</v>
      </c>
      <c r="B40" s="1126"/>
      <c r="C40" s="1127"/>
      <c r="D40" s="1127"/>
      <c r="E40" s="1127"/>
      <c r="F40" s="1127"/>
      <c r="G40" s="1127"/>
      <c r="H40" s="1127"/>
      <c r="I40" s="1127"/>
      <c r="J40" s="1127"/>
      <c r="K40" s="1127"/>
      <c r="L40" s="1127"/>
      <c r="M40" s="1127"/>
      <c r="N40" s="1127"/>
      <c r="O40" s="1127"/>
      <c r="P40" s="1128"/>
      <c r="Q40" s="1132"/>
      <c r="R40" s="1133"/>
      <c r="S40" s="1133"/>
      <c r="T40" s="1133"/>
      <c r="U40" s="1133"/>
      <c r="V40" s="1133"/>
      <c r="W40" s="1133"/>
      <c r="X40" s="1133"/>
      <c r="Y40" s="1133"/>
      <c r="Z40" s="1133"/>
      <c r="AA40" s="1133"/>
      <c r="AB40" s="1133"/>
      <c r="AC40" s="1133"/>
      <c r="AD40" s="1133"/>
      <c r="AE40" s="1134"/>
      <c r="AF40" s="1108"/>
      <c r="AG40" s="1109"/>
      <c r="AH40" s="1109"/>
      <c r="AI40" s="1109"/>
      <c r="AJ40" s="1110"/>
      <c r="AK40" s="1069"/>
      <c r="AL40" s="1060"/>
      <c r="AM40" s="1060"/>
      <c r="AN40" s="1060"/>
      <c r="AO40" s="1060"/>
      <c r="AP40" s="1060"/>
      <c r="AQ40" s="1060"/>
      <c r="AR40" s="1060"/>
      <c r="AS40" s="1060"/>
      <c r="AT40" s="1060"/>
      <c r="AU40" s="1060"/>
      <c r="AV40" s="1060"/>
      <c r="AW40" s="1060"/>
      <c r="AX40" s="1060"/>
      <c r="AY40" s="1060"/>
      <c r="AZ40" s="1131"/>
      <c r="BA40" s="1131"/>
      <c r="BB40" s="1131"/>
      <c r="BC40" s="1131"/>
      <c r="BD40" s="1131"/>
      <c r="BE40" s="1121"/>
      <c r="BF40" s="1121"/>
      <c r="BG40" s="1121"/>
      <c r="BH40" s="1121"/>
      <c r="BI40" s="1122"/>
      <c r="BJ40" s="252"/>
      <c r="BK40" s="252"/>
      <c r="BL40" s="252"/>
      <c r="BM40" s="252"/>
      <c r="BN40" s="252"/>
      <c r="BO40" s="265"/>
      <c r="BP40" s="265"/>
      <c r="BQ40" s="262">
        <v>34</v>
      </c>
      <c r="BR40" s="263"/>
      <c r="BS40" s="1103"/>
      <c r="BT40" s="1104"/>
      <c r="BU40" s="1104"/>
      <c r="BV40" s="1104"/>
      <c r="BW40" s="1104"/>
      <c r="BX40" s="1104"/>
      <c r="BY40" s="1104"/>
      <c r="BZ40" s="1104"/>
      <c r="CA40" s="1104"/>
      <c r="CB40" s="1104"/>
      <c r="CC40" s="1104"/>
      <c r="CD40" s="1104"/>
      <c r="CE40" s="1104"/>
      <c r="CF40" s="1104"/>
      <c r="CG40" s="1105"/>
      <c r="CH40" s="1078"/>
      <c r="CI40" s="1079"/>
      <c r="CJ40" s="1079"/>
      <c r="CK40" s="1079"/>
      <c r="CL40" s="1080"/>
      <c r="CM40" s="1078"/>
      <c r="CN40" s="1079"/>
      <c r="CO40" s="1079"/>
      <c r="CP40" s="1079"/>
      <c r="CQ40" s="1080"/>
      <c r="CR40" s="1078"/>
      <c r="CS40" s="1079"/>
      <c r="CT40" s="1079"/>
      <c r="CU40" s="1079"/>
      <c r="CV40" s="1080"/>
      <c r="CW40" s="1078"/>
      <c r="CX40" s="1079"/>
      <c r="CY40" s="1079"/>
      <c r="CZ40" s="1079"/>
      <c r="DA40" s="1080"/>
      <c r="DB40" s="1078"/>
      <c r="DC40" s="1079"/>
      <c r="DD40" s="1079"/>
      <c r="DE40" s="1079"/>
      <c r="DF40" s="1080"/>
      <c r="DG40" s="1078"/>
      <c r="DH40" s="1079"/>
      <c r="DI40" s="1079"/>
      <c r="DJ40" s="1079"/>
      <c r="DK40" s="1080"/>
      <c r="DL40" s="1078"/>
      <c r="DM40" s="1079"/>
      <c r="DN40" s="1079"/>
      <c r="DO40" s="1079"/>
      <c r="DP40" s="1080"/>
      <c r="DQ40" s="1078"/>
      <c r="DR40" s="1079"/>
      <c r="DS40" s="1079"/>
      <c r="DT40" s="1079"/>
      <c r="DU40" s="1080"/>
      <c r="DV40" s="1081"/>
      <c r="DW40" s="1082"/>
      <c r="DX40" s="1082"/>
      <c r="DY40" s="1082"/>
      <c r="DZ40" s="1083"/>
      <c r="EA40" s="246"/>
    </row>
    <row r="41" spans="1:131" s="247" customFormat="1" ht="26.25" customHeight="1" x14ac:dyDescent="0.15">
      <c r="A41" s="261">
        <v>14</v>
      </c>
      <c r="B41" s="1126"/>
      <c r="C41" s="1127"/>
      <c r="D41" s="1127"/>
      <c r="E41" s="1127"/>
      <c r="F41" s="1127"/>
      <c r="G41" s="1127"/>
      <c r="H41" s="1127"/>
      <c r="I41" s="1127"/>
      <c r="J41" s="1127"/>
      <c r="K41" s="1127"/>
      <c r="L41" s="1127"/>
      <c r="M41" s="1127"/>
      <c r="N41" s="1127"/>
      <c r="O41" s="1127"/>
      <c r="P41" s="1128"/>
      <c r="Q41" s="1132"/>
      <c r="R41" s="1133"/>
      <c r="S41" s="1133"/>
      <c r="T41" s="1133"/>
      <c r="U41" s="1133"/>
      <c r="V41" s="1133"/>
      <c r="W41" s="1133"/>
      <c r="X41" s="1133"/>
      <c r="Y41" s="1133"/>
      <c r="Z41" s="1133"/>
      <c r="AA41" s="1133"/>
      <c r="AB41" s="1133"/>
      <c r="AC41" s="1133"/>
      <c r="AD41" s="1133"/>
      <c r="AE41" s="1134"/>
      <c r="AF41" s="1108"/>
      <c r="AG41" s="1109"/>
      <c r="AH41" s="1109"/>
      <c r="AI41" s="1109"/>
      <c r="AJ41" s="1110"/>
      <c r="AK41" s="1069"/>
      <c r="AL41" s="1060"/>
      <c r="AM41" s="1060"/>
      <c r="AN41" s="1060"/>
      <c r="AO41" s="1060"/>
      <c r="AP41" s="1060"/>
      <c r="AQ41" s="1060"/>
      <c r="AR41" s="1060"/>
      <c r="AS41" s="1060"/>
      <c r="AT41" s="1060"/>
      <c r="AU41" s="1060"/>
      <c r="AV41" s="1060"/>
      <c r="AW41" s="1060"/>
      <c r="AX41" s="1060"/>
      <c r="AY41" s="1060"/>
      <c r="AZ41" s="1131"/>
      <c r="BA41" s="1131"/>
      <c r="BB41" s="1131"/>
      <c r="BC41" s="1131"/>
      <c r="BD41" s="1131"/>
      <c r="BE41" s="1121"/>
      <c r="BF41" s="1121"/>
      <c r="BG41" s="1121"/>
      <c r="BH41" s="1121"/>
      <c r="BI41" s="1122"/>
      <c r="BJ41" s="252"/>
      <c r="BK41" s="252"/>
      <c r="BL41" s="252"/>
      <c r="BM41" s="252"/>
      <c r="BN41" s="252"/>
      <c r="BO41" s="265"/>
      <c r="BP41" s="265"/>
      <c r="BQ41" s="262">
        <v>35</v>
      </c>
      <c r="BR41" s="263"/>
      <c r="BS41" s="1103"/>
      <c r="BT41" s="1104"/>
      <c r="BU41" s="1104"/>
      <c r="BV41" s="1104"/>
      <c r="BW41" s="1104"/>
      <c r="BX41" s="1104"/>
      <c r="BY41" s="1104"/>
      <c r="BZ41" s="1104"/>
      <c r="CA41" s="1104"/>
      <c r="CB41" s="1104"/>
      <c r="CC41" s="1104"/>
      <c r="CD41" s="1104"/>
      <c r="CE41" s="1104"/>
      <c r="CF41" s="1104"/>
      <c r="CG41" s="1105"/>
      <c r="CH41" s="1078"/>
      <c r="CI41" s="1079"/>
      <c r="CJ41" s="1079"/>
      <c r="CK41" s="1079"/>
      <c r="CL41" s="1080"/>
      <c r="CM41" s="1078"/>
      <c r="CN41" s="1079"/>
      <c r="CO41" s="1079"/>
      <c r="CP41" s="1079"/>
      <c r="CQ41" s="1080"/>
      <c r="CR41" s="1078"/>
      <c r="CS41" s="1079"/>
      <c r="CT41" s="1079"/>
      <c r="CU41" s="1079"/>
      <c r="CV41" s="1080"/>
      <c r="CW41" s="1078"/>
      <c r="CX41" s="1079"/>
      <c r="CY41" s="1079"/>
      <c r="CZ41" s="1079"/>
      <c r="DA41" s="1080"/>
      <c r="DB41" s="1078"/>
      <c r="DC41" s="1079"/>
      <c r="DD41" s="1079"/>
      <c r="DE41" s="1079"/>
      <c r="DF41" s="1080"/>
      <c r="DG41" s="1078"/>
      <c r="DH41" s="1079"/>
      <c r="DI41" s="1079"/>
      <c r="DJ41" s="1079"/>
      <c r="DK41" s="1080"/>
      <c r="DL41" s="1078"/>
      <c r="DM41" s="1079"/>
      <c r="DN41" s="1079"/>
      <c r="DO41" s="1079"/>
      <c r="DP41" s="1080"/>
      <c r="DQ41" s="1078"/>
      <c r="DR41" s="1079"/>
      <c r="DS41" s="1079"/>
      <c r="DT41" s="1079"/>
      <c r="DU41" s="1080"/>
      <c r="DV41" s="1081"/>
      <c r="DW41" s="1082"/>
      <c r="DX41" s="1082"/>
      <c r="DY41" s="1082"/>
      <c r="DZ41" s="1083"/>
      <c r="EA41" s="246"/>
    </row>
    <row r="42" spans="1:131" s="247" customFormat="1" ht="26.25" customHeight="1" x14ac:dyDescent="0.15">
      <c r="A42" s="261">
        <v>15</v>
      </c>
      <c r="B42" s="1126"/>
      <c r="C42" s="1127"/>
      <c r="D42" s="1127"/>
      <c r="E42" s="1127"/>
      <c r="F42" s="1127"/>
      <c r="G42" s="1127"/>
      <c r="H42" s="1127"/>
      <c r="I42" s="1127"/>
      <c r="J42" s="1127"/>
      <c r="K42" s="1127"/>
      <c r="L42" s="1127"/>
      <c r="M42" s="1127"/>
      <c r="N42" s="1127"/>
      <c r="O42" s="1127"/>
      <c r="P42" s="1128"/>
      <c r="Q42" s="1132"/>
      <c r="R42" s="1133"/>
      <c r="S42" s="1133"/>
      <c r="T42" s="1133"/>
      <c r="U42" s="1133"/>
      <c r="V42" s="1133"/>
      <c r="W42" s="1133"/>
      <c r="X42" s="1133"/>
      <c r="Y42" s="1133"/>
      <c r="Z42" s="1133"/>
      <c r="AA42" s="1133"/>
      <c r="AB42" s="1133"/>
      <c r="AC42" s="1133"/>
      <c r="AD42" s="1133"/>
      <c r="AE42" s="1134"/>
      <c r="AF42" s="1108"/>
      <c r="AG42" s="1109"/>
      <c r="AH42" s="1109"/>
      <c r="AI42" s="1109"/>
      <c r="AJ42" s="1110"/>
      <c r="AK42" s="1069"/>
      <c r="AL42" s="1060"/>
      <c r="AM42" s="1060"/>
      <c r="AN42" s="1060"/>
      <c r="AO42" s="1060"/>
      <c r="AP42" s="1060"/>
      <c r="AQ42" s="1060"/>
      <c r="AR42" s="1060"/>
      <c r="AS42" s="1060"/>
      <c r="AT42" s="1060"/>
      <c r="AU42" s="1060"/>
      <c r="AV42" s="1060"/>
      <c r="AW42" s="1060"/>
      <c r="AX42" s="1060"/>
      <c r="AY42" s="1060"/>
      <c r="AZ42" s="1131"/>
      <c r="BA42" s="1131"/>
      <c r="BB42" s="1131"/>
      <c r="BC42" s="1131"/>
      <c r="BD42" s="1131"/>
      <c r="BE42" s="1121"/>
      <c r="BF42" s="1121"/>
      <c r="BG42" s="1121"/>
      <c r="BH42" s="1121"/>
      <c r="BI42" s="1122"/>
      <c r="BJ42" s="252"/>
      <c r="BK42" s="252"/>
      <c r="BL42" s="252"/>
      <c r="BM42" s="252"/>
      <c r="BN42" s="252"/>
      <c r="BO42" s="265"/>
      <c r="BP42" s="265"/>
      <c r="BQ42" s="262">
        <v>36</v>
      </c>
      <c r="BR42" s="263"/>
      <c r="BS42" s="1103"/>
      <c r="BT42" s="1104"/>
      <c r="BU42" s="1104"/>
      <c r="BV42" s="1104"/>
      <c r="BW42" s="1104"/>
      <c r="BX42" s="1104"/>
      <c r="BY42" s="1104"/>
      <c r="BZ42" s="1104"/>
      <c r="CA42" s="1104"/>
      <c r="CB42" s="1104"/>
      <c r="CC42" s="1104"/>
      <c r="CD42" s="1104"/>
      <c r="CE42" s="1104"/>
      <c r="CF42" s="1104"/>
      <c r="CG42" s="1105"/>
      <c r="CH42" s="1078"/>
      <c r="CI42" s="1079"/>
      <c r="CJ42" s="1079"/>
      <c r="CK42" s="1079"/>
      <c r="CL42" s="1080"/>
      <c r="CM42" s="1078"/>
      <c r="CN42" s="1079"/>
      <c r="CO42" s="1079"/>
      <c r="CP42" s="1079"/>
      <c r="CQ42" s="1080"/>
      <c r="CR42" s="1078"/>
      <c r="CS42" s="1079"/>
      <c r="CT42" s="1079"/>
      <c r="CU42" s="1079"/>
      <c r="CV42" s="1080"/>
      <c r="CW42" s="1078"/>
      <c r="CX42" s="1079"/>
      <c r="CY42" s="1079"/>
      <c r="CZ42" s="1079"/>
      <c r="DA42" s="1080"/>
      <c r="DB42" s="1078"/>
      <c r="DC42" s="1079"/>
      <c r="DD42" s="1079"/>
      <c r="DE42" s="1079"/>
      <c r="DF42" s="1080"/>
      <c r="DG42" s="1078"/>
      <c r="DH42" s="1079"/>
      <c r="DI42" s="1079"/>
      <c r="DJ42" s="1079"/>
      <c r="DK42" s="1080"/>
      <c r="DL42" s="1078"/>
      <c r="DM42" s="1079"/>
      <c r="DN42" s="1079"/>
      <c r="DO42" s="1079"/>
      <c r="DP42" s="1080"/>
      <c r="DQ42" s="1078"/>
      <c r="DR42" s="1079"/>
      <c r="DS42" s="1079"/>
      <c r="DT42" s="1079"/>
      <c r="DU42" s="1080"/>
      <c r="DV42" s="1081"/>
      <c r="DW42" s="1082"/>
      <c r="DX42" s="1082"/>
      <c r="DY42" s="1082"/>
      <c r="DZ42" s="1083"/>
      <c r="EA42" s="246"/>
    </row>
    <row r="43" spans="1:131" s="247" customFormat="1" ht="26.25" customHeight="1" x14ac:dyDescent="0.15">
      <c r="A43" s="261">
        <v>16</v>
      </c>
      <c r="B43" s="1126"/>
      <c r="C43" s="1127"/>
      <c r="D43" s="1127"/>
      <c r="E43" s="1127"/>
      <c r="F43" s="1127"/>
      <c r="G43" s="1127"/>
      <c r="H43" s="1127"/>
      <c r="I43" s="1127"/>
      <c r="J43" s="1127"/>
      <c r="K43" s="1127"/>
      <c r="L43" s="1127"/>
      <c r="M43" s="1127"/>
      <c r="N43" s="1127"/>
      <c r="O43" s="1127"/>
      <c r="P43" s="1128"/>
      <c r="Q43" s="1132"/>
      <c r="R43" s="1133"/>
      <c r="S43" s="1133"/>
      <c r="T43" s="1133"/>
      <c r="U43" s="1133"/>
      <c r="V43" s="1133"/>
      <c r="W43" s="1133"/>
      <c r="X43" s="1133"/>
      <c r="Y43" s="1133"/>
      <c r="Z43" s="1133"/>
      <c r="AA43" s="1133"/>
      <c r="AB43" s="1133"/>
      <c r="AC43" s="1133"/>
      <c r="AD43" s="1133"/>
      <c r="AE43" s="1134"/>
      <c r="AF43" s="1108"/>
      <c r="AG43" s="1109"/>
      <c r="AH43" s="1109"/>
      <c r="AI43" s="1109"/>
      <c r="AJ43" s="1110"/>
      <c r="AK43" s="1069"/>
      <c r="AL43" s="1060"/>
      <c r="AM43" s="1060"/>
      <c r="AN43" s="1060"/>
      <c r="AO43" s="1060"/>
      <c r="AP43" s="1060"/>
      <c r="AQ43" s="1060"/>
      <c r="AR43" s="1060"/>
      <c r="AS43" s="1060"/>
      <c r="AT43" s="1060"/>
      <c r="AU43" s="1060"/>
      <c r="AV43" s="1060"/>
      <c r="AW43" s="1060"/>
      <c r="AX43" s="1060"/>
      <c r="AY43" s="1060"/>
      <c r="AZ43" s="1131"/>
      <c r="BA43" s="1131"/>
      <c r="BB43" s="1131"/>
      <c r="BC43" s="1131"/>
      <c r="BD43" s="1131"/>
      <c r="BE43" s="1121"/>
      <c r="BF43" s="1121"/>
      <c r="BG43" s="1121"/>
      <c r="BH43" s="1121"/>
      <c r="BI43" s="1122"/>
      <c r="BJ43" s="252"/>
      <c r="BK43" s="252"/>
      <c r="BL43" s="252"/>
      <c r="BM43" s="252"/>
      <c r="BN43" s="252"/>
      <c r="BO43" s="265"/>
      <c r="BP43" s="265"/>
      <c r="BQ43" s="262">
        <v>37</v>
      </c>
      <c r="BR43" s="263"/>
      <c r="BS43" s="1103"/>
      <c r="BT43" s="1104"/>
      <c r="BU43" s="1104"/>
      <c r="BV43" s="1104"/>
      <c r="BW43" s="1104"/>
      <c r="BX43" s="1104"/>
      <c r="BY43" s="1104"/>
      <c r="BZ43" s="1104"/>
      <c r="CA43" s="1104"/>
      <c r="CB43" s="1104"/>
      <c r="CC43" s="1104"/>
      <c r="CD43" s="1104"/>
      <c r="CE43" s="1104"/>
      <c r="CF43" s="1104"/>
      <c r="CG43" s="1105"/>
      <c r="CH43" s="1078"/>
      <c r="CI43" s="1079"/>
      <c r="CJ43" s="1079"/>
      <c r="CK43" s="1079"/>
      <c r="CL43" s="1080"/>
      <c r="CM43" s="1078"/>
      <c r="CN43" s="1079"/>
      <c r="CO43" s="1079"/>
      <c r="CP43" s="1079"/>
      <c r="CQ43" s="1080"/>
      <c r="CR43" s="1078"/>
      <c r="CS43" s="1079"/>
      <c r="CT43" s="1079"/>
      <c r="CU43" s="1079"/>
      <c r="CV43" s="1080"/>
      <c r="CW43" s="1078"/>
      <c r="CX43" s="1079"/>
      <c r="CY43" s="1079"/>
      <c r="CZ43" s="1079"/>
      <c r="DA43" s="1080"/>
      <c r="DB43" s="1078"/>
      <c r="DC43" s="1079"/>
      <c r="DD43" s="1079"/>
      <c r="DE43" s="1079"/>
      <c r="DF43" s="1080"/>
      <c r="DG43" s="1078"/>
      <c r="DH43" s="1079"/>
      <c r="DI43" s="1079"/>
      <c r="DJ43" s="1079"/>
      <c r="DK43" s="1080"/>
      <c r="DL43" s="1078"/>
      <c r="DM43" s="1079"/>
      <c r="DN43" s="1079"/>
      <c r="DO43" s="1079"/>
      <c r="DP43" s="1080"/>
      <c r="DQ43" s="1078"/>
      <c r="DR43" s="1079"/>
      <c r="DS43" s="1079"/>
      <c r="DT43" s="1079"/>
      <c r="DU43" s="1080"/>
      <c r="DV43" s="1081"/>
      <c r="DW43" s="1082"/>
      <c r="DX43" s="1082"/>
      <c r="DY43" s="1082"/>
      <c r="DZ43" s="1083"/>
      <c r="EA43" s="246"/>
    </row>
    <row r="44" spans="1:131" s="247" customFormat="1" ht="26.25" customHeight="1" x14ac:dyDescent="0.15">
      <c r="A44" s="261">
        <v>17</v>
      </c>
      <c r="B44" s="1126"/>
      <c r="C44" s="1127"/>
      <c r="D44" s="1127"/>
      <c r="E44" s="1127"/>
      <c r="F44" s="1127"/>
      <c r="G44" s="1127"/>
      <c r="H44" s="1127"/>
      <c r="I44" s="1127"/>
      <c r="J44" s="1127"/>
      <c r="K44" s="1127"/>
      <c r="L44" s="1127"/>
      <c r="M44" s="1127"/>
      <c r="N44" s="1127"/>
      <c r="O44" s="1127"/>
      <c r="P44" s="1128"/>
      <c r="Q44" s="1132"/>
      <c r="R44" s="1133"/>
      <c r="S44" s="1133"/>
      <c r="T44" s="1133"/>
      <c r="U44" s="1133"/>
      <c r="V44" s="1133"/>
      <c r="W44" s="1133"/>
      <c r="X44" s="1133"/>
      <c r="Y44" s="1133"/>
      <c r="Z44" s="1133"/>
      <c r="AA44" s="1133"/>
      <c r="AB44" s="1133"/>
      <c r="AC44" s="1133"/>
      <c r="AD44" s="1133"/>
      <c r="AE44" s="1134"/>
      <c r="AF44" s="1108"/>
      <c r="AG44" s="1109"/>
      <c r="AH44" s="1109"/>
      <c r="AI44" s="1109"/>
      <c r="AJ44" s="1110"/>
      <c r="AK44" s="1069"/>
      <c r="AL44" s="1060"/>
      <c r="AM44" s="1060"/>
      <c r="AN44" s="1060"/>
      <c r="AO44" s="1060"/>
      <c r="AP44" s="1060"/>
      <c r="AQ44" s="1060"/>
      <c r="AR44" s="1060"/>
      <c r="AS44" s="1060"/>
      <c r="AT44" s="1060"/>
      <c r="AU44" s="1060"/>
      <c r="AV44" s="1060"/>
      <c r="AW44" s="1060"/>
      <c r="AX44" s="1060"/>
      <c r="AY44" s="1060"/>
      <c r="AZ44" s="1131"/>
      <c r="BA44" s="1131"/>
      <c r="BB44" s="1131"/>
      <c r="BC44" s="1131"/>
      <c r="BD44" s="1131"/>
      <c r="BE44" s="1121"/>
      <c r="BF44" s="1121"/>
      <c r="BG44" s="1121"/>
      <c r="BH44" s="1121"/>
      <c r="BI44" s="1122"/>
      <c r="BJ44" s="252"/>
      <c r="BK44" s="252"/>
      <c r="BL44" s="252"/>
      <c r="BM44" s="252"/>
      <c r="BN44" s="252"/>
      <c r="BO44" s="265"/>
      <c r="BP44" s="265"/>
      <c r="BQ44" s="262">
        <v>38</v>
      </c>
      <c r="BR44" s="263"/>
      <c r="BS44" s="1103"/>
      <c r="BT44" s="1104"/>
      <c r="BU44" s="1104"/>
      <c r="BV44" s="1104"/>
      <c r="BW44" s="1104"/>
      <c r="BX44" s="1104"/>
      <c r="BY44" s="1104"/>
      <c r="BZ44" s="1104"/>
      <c r="CA44" s="1104"/>
      <c r="CB44" s="1104"/>
      <c r="CC44" s="1104"/>
      <c r="CD44" s="1104"/>
      <c r="CE44" s="1104"/>
      <c r="CF44" s="1104"/>
      <c r="CG44" s="1105"/>
      <c r="CH44" s="1078"/>
      <c r="CI44" s="1079"/>
      <c r="CJ44" s="1079"/>
      <c r="CK44" s="1079"/>
      <c r="CL44" s="1080"/>
      <c r="CM44" s="1078"/>
      <c r="CN44" s="1079"/>
      <c r="CO44" s="1079"/>
      <c r="CP44" s="1079"/>
      <c r="CQ44" s="1080"/>
      <c r="CR44" s="1078"/>
      <c r="CS44" s="1079"/>
      <c r="CT44" s="1079"/>
      <c r="CU44" s="1079"/>
      <c r="CV44" s="1080"/>
      <c r="CW44" s="1078"/>
      <c r="CX44" s="1079"/>
      <c r="CY44" s="1079"/>
      <c r="CZ44" s="1079"/>
      <c r="DA44" s="1080"/>
      <c r="DB44" s="1078"/>
      <c r="DC44" s="1079"/>
      <c r="DD44" s="1079"/>
      <c r="DE44" s="1079"/>
      <c r="DF44" s="1080"/>
      <c r="DG44" s="1078"/>
      <c r="DH44" s="1079"/>
      <c r="DI44" s="1079"/>
      <c r="DJ44" s="1079"/>
      <c r="DK44" s="1080"/>
      <c r="DL44" s="1078"/>
      <c r="DM44" s="1079"/>
      <c r="DN44" s="1079"/>
      <c r="DO44" s="1079"/>
      <c r="DP44" s="1080"/>
      <c r="DQ44" s="1078"/>
      <c r="DR44" s="1079"/>
      <c r="DS44" s="1079"/>
      <c r="DT44" s="1079"/>
      <c r="DU44" s="1080"/>
      <c r="DV44" s="1081"/>
      <c r="DW44" s="1082"/>
      <c r="DX44" s="1082"/>
      <c r="DY44" s="1082"/>
      <c r="DZ44" s="1083"/>
      <c r="EA44" s="246"/>
    </row>
    <row r="45" spans="1:131" s="247" customFormat="1" ht="26.25" customHeight="1" x14ac:dyDescent="0.15">
      <c r="A45" s="261">
        <v>18</v>
      </c>
      <c r="B45" s="1126"/>
      <c r="C45" s="1127"/>
      <c r="D45" s="1127"/>
      <c r="E45" s="1127"/>
      <c r="F45" s="1127"/>
      <c r="G45" s="1127"/>
      <c r="H45" s="1127"/>
      <c r="I45" s="1127"/>
      <c r="J45" s="1127"/>
      <c r="K45" s="1127"/>
      <c r="L45" s="1127"/>
      <c r="M45" s="1127"/>
      <c r="N45" s="1127"/>
      <c r="O45" s="1127"/>
      <c r="P45" s="1128"/>
      <c r="Q45" s="1132"/>
      <c r="R45" s="1133"/>
      <c r="S45" s="1133"/>
      <c r="T45" s="1133"/>
      <c r="U45" s="1133"/>
      <c r="V45" s="1133"/>
      <c r="W45" s="1133"/>
      <c r="X45" s="1133"/>
      <c r="Y45" s="1133"/>
      <c r="Z45" s="1133"/>
      <c r="AA45" s="1133"/>
      <c r="AB45" s="1133"/>
      <c r="AC45" s="1133"/>
      <c r="AD45" s="1133"/>
      <c r="AE45" s="1134"/>
      <c r="AF45" s="1108"/>
      <c r="AG45" s="1109"/>
      <c r="AH45" s="1109"/>
      <c r="AI45" s="1109"/>
      <c r="AJ45" s="1110"/>
      <c r="AK45" s="1069"/>
      <c r="AL45" s="1060"/>
      <c r="AM45" s="1060"/>
      <c r="AN45" s="1060"/>
      <c r="AO45" s="1060"/>
      <c r="AP45" s="1060"/>
      <c r="AQ45" s="1060"/>
      <c r="AR45" s="1060"/>
      <c r="AS45" s="1060"/>
      <c r="AT45" s="1060"/>
      <c r="AU45" s="1060"/>
      <c r="AV45" s="1060"/>
      <c r="AW45" s="1060"/>
      <c r="AX45" s="1060"/>
      <c r="AY45" s="1060"/>
      <c r="AZ45" s="1131"/>
      <c r="BA45" s="1131"/>
      <c r="BB45" s="1131"/>
      <c r="BC45" s="1131"/>
      <c r="BD45" s="1131"/>
      <c r="BE45" s="1121"/>
      <c r="BF45" s="1121"/>
      <c r="BG45" s="1121"/>
      <c r="BH45" s="1121"/>
      <c r="BI45" s="1122"/>
      <c r="BJ45" s="252"/>
      <c r="BK45" s="252"/>
      <c r="BL45" s="252"/>
      <c r="BM45" s="252"/>
      <c r="BN45" s="252"/>
      <c r="BO45" s="265"/>
      <c r="BP45" s="265"/>
      <c r="BQ45" s="262">
        <v>39</v>
      </c>
      <c r="BR45" s="263"/>
      <c r="BS45" s="1103"/>
      <c r="BT45" s="1104"/>
      <c r="BU45" s="1104"/>
      <c r="BV45" s="1104"/>
      <c r="BW45" s="1104"/>
      <c r="BX45" s="1104"/>
      <c r="BY45" s="1104"/>
      <c r="BZ45" s="1104"/>
      <c r="CA45" s="1104"/>
      <c r="CB45" s="1104"/>
      <c r="CC45" s="1104"/>
      <c r="CD45" s="1104"/>
      <c r="CE45" s="1104"/>
      <c r="CF45" s="1104"/>
      <c r="CG45" s="1105"/>
      <c r="CH45" s="1078"/>
      <c r="CI45" s="1079"/>
      <c r="CJ45" s="1079"/>
      <c r="CK45" s="1079"/>
      <c r="CL45" s="1080"/>
      <c r="CM45" s="1078"/>
      <c r="CN45" s="1079"/>
      <c r="CO45" s="1079"/>
      <c r="CP45" s="1079"/>
      <c r="CQ45" s="1080"/>
      <c r="CR45" s="1078"/>
      <c r="CS45" s="1079"/>
      <c r="CT45" s="1079"/>
      <c r="CU45" s="1079"/>
      <c r="CV45" s="1080"/>
      <c r="CW45" s="1078"/>
      <c r="CX45" s="1079"/>
      <c r="CY45" s="1079"/>
      <c r="CZ45" s="1079"/>
      <c r="DA45" s="1080"/>
      <c r="DB45" s="1078"/>
      <c r="DC45" s="1079"/>
      <c r="DD45" s="1079"/>
      <c r="DE45" s="1079"/>
      <c r="DF45" s="1080"/>
      <c r="DG45" s="1078"/>
      <c r="DH45" s="1079"/>
      <c r="DI45" s="1079"/>
      <c r="DJ45" s="1079"/>
      <c r="DK45" s="1080"/>
      <c r="DL45" s="1078"/>
      <c r="DM45" s="1079"/>
      <c r="DN45" s="1079"/>
      <c r="DO45" s="1079"/>
      <c r="DP45" s="1080"/>
      <c r="DQ45" s="1078"/>
      <c r="DR45" s="1079"/>
      <c r="DS45" s="1079"/>
      <c r="DT45" s="1079"/>
      <c r="DU45" s="1080"/>
      <c r="DV45" s="1081"/>
      <c r="DW45" s="1082"/>
      <c r="DX45" s="1082"/>
      <c r="DY45" s="1082"/>
      <c r="DZ45" s="1083"/>
      <c r="EA45" s="246"/>
    </row>
    <row r="46" spans="1:131" s="247" customFormat="1" ht="26.25" customHeight="1" x14ac:dyDescent="0.15">
      <c r="A46" s="261">
        <v>19</v>
      </c>
      <c r="B46" s="1126"/>
      <c r="C46" s="1127"/>
      <c r="D46" s="1127"/>
      <c r="E46" s="1127"/>
      <c r="F46" s="1127"/>
      <c r="G46" s="1127"/>
      <c r="H46" s="1127"/>
      <c r="I46" s="1127"/>
      <c r="J46" s="1127"/>
      <c r="K46" s="1127"/>
      <c r="L46" s="1127"/>
      <c r="M46" s="1127"/>
      <c r="N46" s="1127"/>
      <c r="O46" s="1127"/>
      <c r="P46" s="1128"/>
      <c r="Q46" s="1132"/>
      <c r="R46" s="1133"/>
      <c r="S46" s="1133"/>
      <c r="T46" s="1133"/>
      <c r="U46" s="1133"/>
      <c r="V46" s="1133"/>
      <c r="W46" s="1133"/>
      <c r="X46" s="1133"/>
      <c r="Y46" s="1133"/>
      <c r="Z46" s="1133"/>
      <c r="AA46" s="1133"/>
      <c r="AB46" s="1133"/>
      <c r="AC46" s="1133"/>
      <c r="AD46" s="1133"/>
      <c r="AE46" s="1134"/>
      <c r="AF46" s="1108"/>
      <c r="AG46" s="1109"/>
      <c r="AH46" s="1109"/>
      <c r="AI46" s="1109"/>
      <c r="AJ46" s="1110"/>
      <c r="AK46" s="1069"/>
      <c r="AL46" s="1060"/>
      <c r="AM46" s="1060"/>
      <c r="AN46" s="1060"/>
      <c r="AO46" s="1060"/>
      <c r="AP46" s="1060"/>
      <c r="AQ46" s="1060"/>
      <c r="AR46" s="1060"/>
      <c r="AS46" s="1060"/>
      <c r="AT46" s="1060"/>
      <c r="AU46" s="1060"/>
      <c r="AV46" s="1060"/>
      <c r="AW46" s="1060"/>
      <c r="AX46" s="1060"/>
      <c r="AY46" s="1060"/>
      <c r="AZ46" s="1131"/>
      <c r="BA46" s="1131"/>
      <c r="BB46" s="1131"/>
      <c r="BC46" s="1131"/>
      <c r="BD46" s="1131"/>
      <c r="BE46" s="1121"/>
      <c r="BF46" s="1121"/>
      <c r="BG46" s="1121"/>
      <c r="BH46" s="1121"/>
      <c r="BI46" s="1122"/>
      <c r="BJ46" s="252"/>
      <c r="BK46" s="252"/>
      <c r="BL46" s="252"/>
      <c r="BM46" s="252"/>
      <c r="BN46" s="252"/>
      <c r="BO46" s="265"/>
      <c r="BP46" s="265"/>
      <c r="BQ46" s="262">
        <v>40</v>
      </c>
      <c r="BR46" s="263"/>
      <c r="BS46" s="1103"/>
      <c r="BT46" s="1104"/>
      <c r="BU46" s="1104"/>
      <c r="BV46" s="1104"/>
      <c r="BW46" s="1104"/>
      <c r="BX46" s="1104"/>
      <c r="BY46" s="1104"/>
      <c r="BZ46" s="1104"/>
      <c r="CA46" s="1104"/>
      <c r="CB46" s="1104"/>
      <c r="CC46" s="1104"/>
      <c r="CD46" s="1104"/>
      <c r="CE46" s="1104"/>
      <c r="CF46" s="1104"/>
      <c r="CG46" s="1105"/>
      <c r="CH46" s="1078"/>
      <c r="CI46" s="1079"/>
      <c r="CJ46" s="1079"/>
      <c r="CK46" s="1079"/>
      <c r="CL46" s="1080"/>
      <c r="CM46" s="1078"/>
      <c r="CN46" s="1079"/>
      <c r="CO46" s="1079"/>
      <c r="CP46" s="1079"/>
      <c r="CQ46" s="1080"/>
      <c r="CR46" s="1078"/>
      <c r="CS46" s="1079"/>
      <c r="CT46" s="1079"/>
      <c r="CU46" s="1079"/>
      <c r="CV46" s="1080"/>
      <c r="CW46" s="1078"/>
      <c r="CX46" s="1079"/>
      <c r="CY46" s="1079"/>
      <c r="CZ46" s="1079"/>
      <c r="DA46" s="1080"/>
      <c r="DB46" s="1078"/>
      <c r="DC46" s="1079"/>
      <c r="DD46" s="1079"/>
      <c r="DE46" s="1079"/>
      <c r="DF46" s="1080"/>
      <c r="DG46" s="1078"/>
      <c r="DH46" s="1079"/>
      <c r="DI46" s="1079"/>
      <c r="DJ46" s="1079"/>
      <c r="DK46" s="1080"/>
      <c r="DL46" s="1078"/>
      <c r="DM46" s="1079"/>
      <c r="DN46" s="1079"/>
      <c r="DO46" s="1079"/>
      <c r="DP46" s="1080"/>
      <c r="DQ46" s="1078"/>
      <c r="DR46" s="1079"/>
      <c r="DS46" s="1079"/>
      <c r="DT46" s="1079"/>
      <c r="DU46" s="1080"/>
      <c r="DV46" s="1081"/>
      <c r="DW46" s="1082"/>
      <c r="DX46" s="1082"/>
      <c r="DY46" s="1082"/>
      <c r="DZ46" s="1083"/>
      <c r="EA46" s="246"/>
    </row>
    <row r="47" spans="1:131" s="247" customFormat="1" ht="26.25" customHeight="1" x14ac:dyDescent="0.15">
      <c r="A47" s="261">
        <v>20</v>
      </c>
      <c r="B47" s="1126"/>
      <c r="C47" s="1127"/>
      <c r="D47" s="1127"/>
      <c r="E47" s="1127"/>
      <c r="F47" s="1127"/>
      <c r="G47" s="1127"/>
      <c r="H47" s="1127"/>
      <c r="I47" s="1127"/>
      <c r="J47" s="1127"/>
      <c r="K47" s="1127"/>
      <c r="L47" s="1127"/>
      <c r="M47" s="1127"/>
      <c r="N47" s="1127"/>
      <c r="O47" s="1127"/>
      <c r="P47" s="1128"/>
      <c r="Q47" s="1132"/>
      <c r="R47" s="1133"/>
      <c r="S47" s="1133"/>
      <c r="T47" s="1133"/>
      <c r="U47" s="1133"/>
      <c r="V47" s="1133"/>
      <c r="W47" s="1133"/>
      <c r="X47" s="1133"/>
      <c r="Y47" s="1133"/>
      <c r="Z47" s="1133"/>
      <c r="AA47" s="1133"/>
      <c r="AB47" s="1133"/>
      <c r="AC47" s="1133"/>
      <c r="AD47" s="1133"/>
      <c r="AE47" s="1134"/>
      <c r="AF47" s="1108"/>
      <c r="AG47" s="1109"/>
      <c r="AH47" s="1109"/>
      <c r="AI47" s="1109"/>
      <c r="AJ47" s="1110"/>
      <c r="AK47" s="1069"/>
      <c r="AL47" s="1060"/>
      <c r="AM47" s="1060"/>
      <c r="AN47" s="1060"/>
      <c r="AO47" s="1060"/>
      <c r="AP47" s="1060"/>
      <c r="AQ47" s="1060"/>
      <c r="AR47" s="1060"/>
      <c r="AS47" s="1060"/>
      <c r="AT47" s="1060"/>
      <c r="AU47" s="1060"/>
      <c r="AV47" s="1060"/>
      <c r="AW47" s="1060"/>
      <c r="AX47" s="1060"/>
      <c r="AY47" s="1060"/>
      <c r="AZ47" s="1131"/>
      <c r="BA47" s="1131"/>
      <c r="BB47" s="1131"/>
      <c r="BC47" s="1131"/>
      <c r="BD47" s="1131"/>
      <c r="BE47" s="1121"/>
      <c r="BF47" s="1121"/>
      <c r="BG47" s="1121"/>
      <c r="BH47" s="1121"/>
      <c r="BI47" s="1122"/>
      <c r="BJ47" s="252"/>
      <c r="BK47" s="252"/>
      <c r="BL47" s="252"/>
      <c r="BM47" s="252"/>
      <c r="BN47" s="252"/>
      <c r="BO47" s="265"/>
      <c r="BP47" s="265"/>
      <c r="BQ47" s="262">
        <v>41</v>
      </c>
      <c r="BR47" s="263"/>
      <c r="BS47" s="1103"/>
      <c r="BT47" s="1104"/>
      <c r="BU47" s="1104"/>
      <c r="BV47" s="1104"/>
      <c r="BW47" s="1104"/>
      <c r="BX47" s="1104"/>
      <c r="BY47" s="1104"/>
      <c r="BZ47" s="1104"/>
      <c r="CA47" s="1104"/>
      <c r="CB47" s="1104"/>
      <c r="CC47" s="1104"/>
      <c r="CD47" s="1104"/>
      <c r="CE47" s="1104"/>
      <c r="CF47" s="1104"/>
      <c r="CG47" s="1105"/>
      <c r="CH47" s="1078"/>
      <c r="CI47" s="1079"/>
      <c r="CJ47" s="1079"/>
      <c r="CK47" s="1079"/>
      <c r="CL47" s="1080"/>
      <c r="CM47" s="1078"/>
      <c r="CN47" s="1079"/>
      <c r="CO47" s="1079"/>
      <c r="CP47" s="1079"/>
      <c r="CQ47" s="1080"/>
      <c r="CR47" s="1078"/>
      <c r="CS47" s="1079"/>
      <c r="CT47" s="1079"/>
      <c r="CU47" s="1079"/>
      <c r="CV47" s="1080"/>
      <c r="CW47" s="1078"/>
      <c r="CX47" s="1079"/>
      <c r="CY47" s="1079"/>
      <c r="CZ47" s="1079"/>
      <c r="DA47" s="1080"/>
      <c r="DB47" s="1078"/>
      <c r="DC47" s="1079"/>
      <c r="DD47" s="1079"/>
      <c r="DE47" s="1079"/>
      <c r="DF47" s="1080"/>
      <c r="DG47" s="1078"/>
      <c r="DH47" s="1079"/>
      <c r="DI47" s="1079"/>
      <c r="DJ47" s="1079"/>
      <c r="DK47" s="1080"/>
      <c r="DL47" s="1078"/>
      <c r="DM47" s="1079"/>
      <c r="DN47" s="1079"/>
      <c r="DO47" s="1079"/>
      <c r="DP47" s="1080"/>
      <c r="DQ47" s="1078"/>
      <c r="DR47" s="1079"/>
      <c r="DS47" s="1079"/>
      <c r="DT47" s="1079"/>
      <c r="DU47" s="1080"/>
      <c r="DV47" s="1081"/>
      <c r="DW47" s="1082"/>
      <c r="DX47" s="1082"/>
      <c r="DY47" s="1082"/>
      <c r="DZ47" s="1083"/>
      <c r="EA47" s="246"/>
    </row>
    <row r="48" spans="1:131" s="247" customFormat="1" ht="26.25" customHeight="1" x14ac:dyDescent="0.15">
      <c r="A48" s="261">
        <v>21</v>
      </c>
      <c r="B48" s="1126"/>
      <c r="C48" s="1127"/>
      <c r="D48" s="1127"/>
      <c r="E48" s="1127"/>
      <c r="F48" s="1127"/>
      <c r="G48" s="1127"/>
      <c r="H48" s="1127"/>
      <c r="I48" s="1127"/>
      <c r="J48" s="1127"/>
      <c r="K48" s="1127"/>
      <c r="L48" s="1127"/>
      <c r="M48" s="1127"/>
      <c r="N48" s="1127"/>
      <c r="O48" s="1127"/>
      <c r="P48" s="1128"/>
      <c r="Q48" s="1132"/>
      <c r="R48" s="1133"/>
      <c r="S48" s="1133"/>
      <c r="T48" s="1133"/>
      <c r="U48" s="1133"/>
      <c r="V48" s="1133"/>
      <c r="W48" s="1133"/>
      <c r="X48" s="1133"/>
      <c r="Y48" s="1133"/>
      <c r="Z48" s="1133"/>
      <c r="AA48" s="1133"/>
      <c r="AB48" s="1133"/>
      <c r="AC48" s="1133"/>
      <c r="AD48" s="1133"/>
      <c r="AE48" s="1134"/>
      <c r="AF48" s="1108"/>
      <c r="AG48" s="1109"/>
      <c r="AH48" s="1109"/>
      <c r="AI48" s="1109"/>
      <c r="AJ48" s="1110"/>
      <c r="AK48" s="1069"/>
      <c r="AL48" s="1060"/>
      <c r="AM48" s="1060"/>
      <c r="AN48" s="1060"/>
      <c r="AO48" s="1060"/>
      <c r="AP48" s="1060"/>
      <c r="AQ48" s="1060"/>
      <c r="AR48" s="1060"/>
      <c r="AS48" s="1060"/>
      <c r="AT48" s="1060"/>
      <c r="AU48" s="1060"/>
      <c r="AV48" s="1060"/>
      <c r="AW48" s="1060"/>
      <c r="AX48" s="1060"/>
      <c r="AY48" s="1060"/>
      <c r="AZ48" s="1131"/>
      <c r="BA48" s="1131"/>
      <c r="BB48" s="1131"/>
      <c r="BC48" s="1131"/>
      <c r="BD48" s="1131"/>
      <c r="BE48" s="1121"/>
      <c r="BF48" s="1121"/>
      <c r="BG48" s="1121"/>
      <c r="BH48" s="1121"/>
      <c r="BI48" s="1122"/>
      <c r="BJ48" s="252"/>
      <c r="BK48" s="252"/>
      <c r="BL48" s="252"/>
      <c r="BM48" s="252"/>
      <c r="BN48" s="252"/>
      <c r="BO48" s="265"/>
      <c r="BP48" s="265"/>
      <c r="BQ48" s="262">
        <v>42</v>
      </c>
      <c r="BR48" s="263"/>
      <c r="BS48" s="1103"/>
      <c r="BT48" s="1104"/>
      <c r="BU48" s="1104"/>
      <c r="BV48" s="1104"/>
      <c r="BW48" s="1104"/>
      <c r="BX48" s="1104"/>
      <c r="BY48" s="1104"/>
      <c r="BZ48" s="1104"/>
      <c r="CA48" s="1104"/>
      <c r="CB48" s="1104"/>
      <c r="CC48" s="1104"/>
      <c r="CD48" s="1104"/>
      <c r="CE48" s="1104"/>
      <c r="CF48" s="1104"/>
      <c r="CG48" s="1105"/>
      <c r="CH48" s="1078"/>
      <c r="CI48" s="1079"/>
      <c r="CJ48" s="1079"/>
      <c r="CK48" s="1079"/>
      <c r="CL48" s="1080"/>
      <c r="CM48" s="1078"/>
      <c r="CN48" s="1079"/>
      <c r="CO48" s="1079"/>
      <c r="CP48" s="1079"/>
      <c r="CQ48" s="1080"/>
      <c r="CR48" s="1078"/>
      <c r="CS48" s="1079"/>
      <c r="CT48" s="1079"/>
      <c r="CU48" s="1079"/>
      <c r="CV48" s="1080"/>
      <c r="CW48" s="1078"/>
      <c r="CX48" s="1079"/>
      <c r="CY48" s="1079"/>
      <c r="CZ48" s="1079"/>
      <c r="DA48" s="1080"/>
      <c r="DB48" s="1078"/>
      <c r="DC48" s="1079"/>
      <c r="DD48" s="1079"/>
      <c r="DE48" s="1079"/>
      <c r="DF48" s="1080"/>
      <c r="DG48" s="1078"/>
      <c r="DH48" s="1079"/>
      <c r="DI48" s="1079"/>
      <c r="DJ48" s="1079"/>
      <c r="DK48" s="1080"/>
      <c r="DL48" s="1078"/>
      <c r="DM48" s="1079"/>
      <c r="DN48" s="1079"/>
      <c r="DO48" s="1079"/>
      <c r="DP48" s="1080"/>
      <c r="DQ48" s="1078"/>
      <c r="DR48" s="1079"/>
      <c r="DS48" s="1079"/>
      <c r="DT48" s="1079"/>
      <c r="DU48" s="1080"/>
      <c r="DV48" s="1081"/>
      <c r="DW48" s="1082"/>
      <c r="DX48" s="1082"/>
      <c r="DY48" s="1082"/>
      <c r="DZ48" s="1083"/>
      <c r="EA48" s="246"/>
    </row>
    <row r="49" spans="1:131" s="247" customFormat="1" ht="26.25" customHeight="1" x14ac:dyDescent="0.15">
      <c r="A49" s="261">
        <v>22</v>
      </c>
      <c r="B49" s="1126"/>
      <c r="C49" s="1127"/>
      <c r="D49" s="1127"/>
      <c r="E49" s="1127"/>
      <c r="F49" s="1127"/>
      <c r="G49" s="1127"/>
      <c r="H49" s="1127"/>
      <c r="I49" s="1127"/>
      <c r="J49" s="1127"/>
      <c r="K49" s="1127"/>
      <c r="L49" s="1127"/>
      <c r="M49" s="1127"/>
      <c r="N49" s="1127"/>
      <c r="O49" s="1127"/>
      <c r="P49" s="1128"/>
      <c r="Q49" s="1132"/>
      <c r="R49" s="1133"/>
      <c r="S49" s="1133"/>
      <c r="T49" s="1133"/>
      <c r="U49" s="1133"/>
      <c r="V49" s="1133"/>
      <c r="W49" s="1133"/>
      <c r="X49" s="1133"/>
      <c r="Y49" s="1133"/>
      <c r="Z49" s="1133"/>
      <c r="AA49" s="1133"/>
      <c r="AB49" s="1133"/>
      <c r="AC49" s="1133"/>
      <c r="AD49" s="1133"/>
      <c r="AE49" s="1134"/>
      <c r="AF49" s="1108"/>
      <c r="AG49" s="1109"/>
      <c r="AH49" s="1109"/>
      <c r="AI49" s="1109"/>
      <c r="AJ49" s="1110"/>
      <c r="AK49" s="1069"/>
      <c r="AL49" s="1060"/>
      <c r="AM49" s="1060"/>
      <c r="AN49" s="1060"/>
      <c r="AO49" s="1060"/>
      <c r="AP49" s="1060"/>
      <c r="AQ49" s="1060"/>
      <c r="AR49" s="1060"/>
      <c r="AS49" s="1060"/>
      <c r="AT49" s="1060"/>
      <c r="AU49" s="1060"/>
      <c r="AV49" s="1060"/>
      <c r="AW49" s="1060"/>
      <c r="AX49" s="1060"/>
      <c r="AY49" s="1060"/>
      <c r="AZ49" s="1131"/>
      <c r="BA49" s="1131"/>
      <c r="BB49" s="1131"/>
      <c r="BC49" s="1131"/>
      <c r="BD49" s="1131"/>
      <c r="BE49" s="1121"/>
      <c r="BF49" s="1121"/>
      <c r="BG49" s="1121"/>
      <c r="BH49" s="1121"/>
      <c r="BI49" s="1122"/>
      <c r="BJ49" s="252"/>
      <c r="BK49" s="252"/>
      <c r="BL49" s="252"/>
      <c r="BM49" s="252"/>
      <c r="BN49" s="252"/>
      <c r="BO49" s="265"/>
      <c r="BP49" s="265"/>
      <c r="BQ49" s="262">
        <v>43</v>
      </c>
      <c r="BR49" s="263"/>
      <c r="BS49" s="1103"/>
      <c r="BT49" s="1104"/>
      <c r="BU49" s="1104"/>
      <c r="BV49" s="1104"/>
      <c r="BW49" s="1104"/>
      <c r="BX49" s="1104"/>
      <c r="BY49" s="1104"/>
      <c r="BZ49" s="1104"/>
      <c r="CA49" s="1104"/>
      <c r="CB49" s="1104"/>
      <c r="CC49" s="1104"/>
      <c r="CD49" s="1104"/>
      <c r="CE49" s="1104"/>
      <c r="CF49" s="1104"/>
      <c r="CG49" s="1105"/>
      <c r="CH49" s="1078"/>
      <c r="CI49" s="1079"/>
      <c r="CJ49" s="1079"/>
      <c r="CK49" s="1079"/>
      <c r="CL49" s="1080"/>
      <c r="CM49" s="1078"/>
      <c r="CN49" s="1079"/>
      <c r="CO49" s="1079"/>
      <c r="CP49" s="1079"/>
      <c r="CQ49" s="1080"/>
      <c r="CR49" s="1078"/>
      <c r="CS49" s="1079"/>
      <c r="CT49" s="1079"/>
      <c r="CU49" s="1079"/>
      <c r="CV49" s="1080"/>
      <c r="CW49" s="1078"/>
      <c r="CX49" s="1079"/>
      <c r="CY49" s="1079"/>
      <c r="CZ49" s="1079"/>
      <c r="DA49" s="1080"/>
      <c r="DB49" s="1078"/>
      <c r="DC49" s="1079"/>
      <c r="DD49" s="1079"/>
      <c r="DE49" s="1079"/>
      <c r="DF49" s="1080"/>
      <c r="DG49" s="1078"/>
      <c r="DH49" s="1079"/>
      <c r="DI49" s="1079"/>
      <c r="DJ49" s="1079"/>
      <c r="DK49" s="1080"/>
      <c r="DL49" s="1078"/>
      <c r="DM49" s="1079"/>
      <c r="DN49" s="1079"/>
      <c r="DO49" s="1079"/>
      <c r="DP49" s="1080"/>
      <c r="DQ49" s="1078"/>
      <c r="DR49" s="1079"/>
      <c r="DS49" s="1079"/>
      <c r="DT49" s="1079"/>
      <c r="DU49" s="1080"/>
      <c r="DV49" s="1081"/>
      <c r="DW49" s="1082"/>
      <c r="DX49" s="1082"/>
      <c r="DY49" s="1082"/>
      <c r="DZ49" s="1083"/>
      <c r="EA49" s="246"/>
    </row>
    <row r="50" spans="1:131" s="247" customFormat="1" ht="26.25" customHeight="1" x14ac:dyDescent="0.15">
      <c r="A50" s="261">
        <v>23</v>
      </c>
      <c r="B50" s="1126"/>
      <c r="C50" s="1127"/>
      <c r="D50" s="1127"/>
      <c r="E50" s="1127"/>
      <c r="F50" s="1127"/>
      <c r="G50" s="1127"/>
      <c r="H50" s="1127"/>
      <c r="I50" s="1127"/>
      <c r="J50" s="1127"/>
      <c r="K50" s="1127"/>
      <c r="L50" s="1127"/>
      <c r="M50" s="1127"/>
      <c r="N50" s="1127"/>
      <c r="O50" s="1127"/>
      <c r="P50" s="1128"/>
      <c r="Q50" s="1129"/>
      <c r="R50" s="1112"/>
      <c r="S50" s="1112"/>
      <c r="T50" s="1112"/>
      <c r="U50" s="1112"/>
      <c r="V50" s="1112"/>
      <c r="W50" s="1112"/>
      <c r="X50" s="1112"/>
      <c r="Y50" s="1112"/>
      <c r="Z50" s="1112"/>
      <c r="AA50" s="1112"/>
      <c r="AB50" s="1112"/>
      <c r="AC50" s="1112"/>
      <c r="AD50" s="1112"/>
      <c r="AE50" s="1130"/>
      <c r="AF50" s="1108"/>
      <c r="AG50" s="1109"/>
      <c r="AH50" s="1109"/>
      <c r="AI50" s="1109"/>
      <c r="AJ50" s="1110"/>
      <c r="AK50" s="1111"/>
      <c r="AL50" s="1112"/>
      <c r="AM50" s="1112"/>
      <c r="AN50" s="1112"/>
      <c r="AO50" s="1112"/>
      <c r="AP50" s="1112"/>
      <c r="AQ50" s="1112"/>
      <c r="AR50" s="1112"/>
      <c r="AS50" s="1112"/>
      <c r="AT50" s="1112"/>
      <c r="AU50" s="1112"/>
      <c r="AV50" s="1112"/>
      <c r="AW50" s="1112"/>
      <c r="AX50" s="1112"/>
      <c r="AY50" s="1112"/>
      <c r="AZ50" s="1113"/>
      <c r="BA50" s="1113"/>
      <c r="BB50" s="1113"/>
      <c r="BC50" s="1113"/>
      <c r="BD50" s="1113"/>
      <c r="BE50" s="1121"/>
      <c r="BF50" s="1121"/>
      <c r="BG50" s="1121"/>
      <c r="BH50" s="1121"/>
      <c r="BI50" s="1122"/>
      <c r="BJ50" s="252"/>
      <c r="BK50" s="252"/>
      <c r="BL50" s="252"/>
      <c r="BM50" s="252"/>
      <c r="BN50" s="252"/>
      <c r="BO50" s="265"/>
      <c r="BP50" s="265"/>
      <c r="BQ50" s="262">
        <v>44</v>
      </c>
      <c r="BR50" s="263"/>
      <c r="BS50" s="1103"/>
      <c r="BT50" s="1104"/>
      <c r="BU50" s="1104"/>
      <c r="BV50" s="1104"/>
      <c r="BW50" s="1104"/>
      <c r="BX50" s="1104"/>
      <c r="BY50" s="1104"/>
      <c r="BZ50" s="1104"/>
      <c r="CA50" s="1104"/>
      <c r="CB50" s="1104"/>
      <c r="CC50" s="1104"/>
      <c r="CD50" s="1104"/>
      <c r="CE50" s="1104"/>
      <c r="CF50" s="1104"/>
      <c r="CG50" s="1105"/>
      <c r="CH50" s="1078"/>
      <c r="CI50" s="1079"/>
      <c r="CJ50" s="1079"/>
      <c r="CK50" s="1079"/>
      <c r="CL50" s="1080"/>
      <c r="CM50" s="1078"/>
      <c r="CN50" s="1079"/>
      <c r="CO50" s="1079"/>
      <c r="CP50" s="1079"/>
      <c r="CQ50" s="1080"/>
      <c r="CR50" s="1078"/>
      <c r="CS50" s="1079"/>
      <c r="CT50" s="1079"/>
      <c r="CU50" s="1079"/>
      <c r="CV50" s="1080"/>
      <c r="CW50" s="1078"/>
      <c r="CX50" s="1079"/>
      <c r="CY50" s="1079"/>
      <c r="CZ50" s="1079"/>
      <c r="DA50" s="1080"/>
      <c r="DB50" s="1078"/>
      <c r="DC50" s="1079"/>
      <c r="DD50" s="1079"/>
      <c r="DE50" s="1079"/>
      <c r="DF50" s="1080"/>
      <c r="DG50" s="1078"/>
      <c r="DH50" s="1079"/>
      <c r="DI50" s="1079"/>
      <c r="DJ50" s="1079"/>
      <c r="DK50" s="1080"/>
      <c r="DL50" s="1078"/>
      <c r="DM50" s="1079"/>
      <c r="DN50" s="1079"/>
      <c r="DO50" s="1079"/>
      <c r="DP50" s="1080"/>
      <c r="DQ50" s="1078"/>
      <c r="DR50" s="1079"/>
      <c r="DS50" s="1079"/>
      <c r="DT50" s="1079"/>
      <c r="DU50" s="1080"/>
      <c r="DV50" s="1081"/>
      <c r="DW50" s="1082"/>
      <c r="DX50" s="1082"/>
      <c r="DY50" s="1082"/>
      <c r="DZ50" s="1083"/>
      <c r="EA50" s="246"/>
    </row>
    <row r="51" spans="1:131" s="247" customFormat="1" ht="26.25" customHeight="1" x14ac:dyDescent="0.15">
      <c r="A51" s="261">
        <v>24</v>
      </c>
      <c r="B51" s="1126"/>
      <c r="C51" s="1127"/>
      <c r="D51" s="1127"/>
      <c r="E51" s="1127"/>
      <c r="F51" s="1127"/>
      <c r="G51" s="1127"/>
      <c r="H51" s="1127"/>
      <c r="I51" s="1127"/>
      <c r="J51" s="1127"/>
      <c r="K51" s="1127"/>
      <c r="L51" s="1127"/>
      <c r="M51" s="1127"/>
      <c r="N51" s="1127"/>
      <c r="O51" s="1127"/>
      <c r="P51" s="1128"/>
      <c r="Q51" s="1129"/>
      <c r="R51" s="1112"/>
      <c r="S51" s="1112"/>
      <c r="T51" s="1112"/>
      <c r="U51" s="1112"/>
      <c r="V51" s="1112"/>
      <c r="W51" s="1112"/>
      <c r="X51" s="1112"/>
      <c r="Y51" s="1112"/>
      <c r="Z51" s="1112"/>
      <c r="AA51" s="1112"/>
      <c r="AB51" s="1112"/>
      <c r="AC51" s="1112"/>
      <c r="AD51" s="1112"/>
      <c r="AE51" s="1130"/>
      <c r="AF51" s="1108"/>
      <c r="AG51" s="1109"/>
      <c r="AH51" s="1109"/>
      <c r="AI51" s="1109"/>
      <c r="AJ51" s="1110"/>
      <c r="AK51" s="1111"/>
      <c r="AL51" s="1112"/>
      <c r="AM51" s="1112"/>
      <c r="AN51" s="1112"/>
      <c r="AO51" s="1112"/>
      <c r="AP51" s="1112"/>
      <c r="AQ51" s="1112"/>
      <c r="AR51" s="1112"/>
      <c r="AS51" s="1112"/>
      <c r="AT51" s="1112"/>
      <c r="AU51" s="1112"/>
      <c r="AV51" s="1112"/>
      <c r="AW51" s="1112"/>
      <c r="AX51" s="1112"/>
      <c r="AY51" s="1112"/>
      <c r="AZ51" s="1113"/>
      <c r="BA51" s="1113"/>
      <c r="BB51" s="1113"/>
      <c r="BC51" s="1113"/>
      <c r="BD51" s="1113"/>
      <c r="BE51" s="1121"/>
      <c r="BF51" s="1121"/>
      <c r="BG51" s="1121"/>
      <c r="BH51" s="1121"/>
      <c r="BI51" s="1122"/>
      <c r="BJ51" s="252"/>
      <c r="BK51" s="252"/>
      <c r="BL51" s="252"/>
      <c r="BM51" s="252"/>
      <c r="BN51" s="252"/>
      <c r="BO51" s="265"/>
      <c r="BP51" s="265"/>
      <c r="BQ51" s="262">
        <v>45</v>
      </c>
      <c r="BR51" s="263"/>
      <c r="BS51" s="1103"/>
      <c r="BT51" s="1104"/>
      <c r="BU51" s="1104"/>
      <c r="BV51" s="1104"/>
      <c r="BW51" s="1104"/>
      <c r="BX51" s="1104"/>
      <c r="BY51" s="1104"/>
      <c r="BZ51" s="1104"/>
      <c r="CA51" s="1104"/>
      <c r="CB51" s="1104"/>
      <c r="CC51" s="1104"/>
      <c r="CD51" s="1104"/>
      <c r="CE51" s="1104"/>
      <c r="CF51" s="1104"/>
      <c r="CG51" s="1105"/>
      <c r="CH51" s="1078"/>
      <c r="CI51" s="1079"/>
      <c r="CJ51" s="1079"/>
      <c r="CK51" s="1079"/>
      <c r="CL51" s="1080"/>
      <c r="CM51" s="1078"/>
      <c r="CN51" s="1079"/>
      <c r="CO51" s="1079"/>
      <c r="CP51" s="1079"/>
      <c r="CQ51" s="1080"/>
      <c r="CR51" s="1078"/>
      <c r="CS51" s="1079"/>
      <c r="CT51" s="1079"/>
      <c r="CU51" s="1079"/>
      <c r="CV51" s="1080"/>
      <c r="CW51" s="1078"/>
      <c r="CX51" s="1079"/>
      <c r="CY51" s="1079"/>
      <c r="CZ51" s="1079"/>
      <c r="DA51" s="1080"/>
      <c r="DB51" s="1078"/>
      <c r="DC51" s="1079"/>
      <c r="DD51" s="1079"/>
      <c r="DE51" s="1079"/>
      <c r="DF51" s="1080"/>
      <c r="DG51" s="1078"/>
      <c r="DH51" s="1079"/>
      <c r="DI51" s="1079"/>
      <c r="DJ51" s="1079"/>
      <c r="DK51" s="1080"/>
      <c r="DL51" s="1078"/>
      <c r="DM51" s="1079"/>
      <c r="DN51" s="1079"/>
      <c r="DO51" s="1079"/>
      <c r="DP51" s="1080"/>
      <c r="DQ51" s="1078"/>
      <c r="DR51" s="1079"/>
      <c r="DS51" s="1079"/>
      <c r="DT51" s="1079"/>
      <c r="DU51" s="1080"/>
      <c r="DV51" s="1081"/>
      <c r="DW51" s="1082"/>
      <c r="DX51" s="1082"/>
      <c r="DY51" s="1082"/>
      <c r="DZ51" s="1083"/>
      <c r="EA51" s="246"/>
    </row>
    <row r="52" spans="1:131" s="247" customFormat="1" ht="26.25" customHeight="1" x14ac:dyDescent="0.15">
      <c r="A52" s="261">
        <v>25</v>
      </c>
      <c r="B52" s="1126"/>
      <c r="C52" s="1127"/>
      <c r="D52" s="1127"/>
      <c r="E52" s="1127"/>
      <c r="F52" s="1127"/>
      <c r="G52" s="1127"/>
      <c r="H52" s="1127"/>
      <c r="I52" s="1127"/>
      <c r="J52" s="1127"/>
      <c r="K52" s="1127"/>
      <c r="L52" s="1127"/>
      <c r="M52" s="1127"/>
      <c r="N52" s="1127"/>
      <c r="O52" s="1127"/>
      <c r="P52" s="1128"/>
      <c r="Q52" s="1129"/>
      <c r="R52" s="1112"/>
      <c r="S52" s="1112"/>
      <c r="T52" s="1112"/>
      <c r="U52" s="1112"/>
      <c r="V52" s="1112"/>
      <c r="W52" s="1112"/>
      <c r="X52" s="1112"/>
      <c r="Y52" s="1112"/>
      <c r="Z52" s="1112"/>
      <c r="AA52" s="1112"/>
      <c r="AB52" s="1112"/>
      <c r="AC52" s="1112"/>
      <c r="AD52" s="1112"/>
      <c r="AE52" s="1130"/>
      <c r="AF52" s="1108"/>
      <c r="AG52" s="1109"/>
      <c r="AH52" s="1109"/>
      <c r="AI52" s="1109"/>
      <c r="AJ52" s="1110"/>
      <c r="AK52" s="1111"/>
      <c r="AL52" s="1112"/>
      <c r="AM52" s="1112"/>
      <c r="AN52" s="1112"/>
      <c r="AO52" s="1112"/>
      <c r="AP52" s="1112"/>
      <c r="AQ52" s="1112"/>
      <c r="AR52" s="1112"/>
      <c r="AS52" s="1112"/>
      <c r="AT52" s="1112"/>
      <c r="AU52" s="1112"/>
      <c r="AV52" s="1112"/>
      <c r="AW52" s="1112"/>
      <c r="AX52" s="1112"/>
      <c r="AY52" s="1112"/>
      <c r="AZ52" s="1113"/>
      <c r="BA52" s="1113"/>
      <c r="BB52" s="1113"/>
      <c r="BC52" s="1113"/>
      <c r="BD52" s="1113"/>
      <c r="BE52" s="1121"/>
      <c r="BF52" s="1121"/>
      <c r="BG52" s="1121"/>
      <c r="BH52" s="1121"/>
      <c r="BI52" s="1122"/>
      <c r="BJ52" s="252"/>
      <c r="BK52" s="252"/>
      <c r="BL52" s="252"/>
      <c r="BM52" s="252"/>
      <c r="BN52" s="252"/>
      <c r="BO52" s="265"/>
      <c r="BP52" s="265"/>
      <c r="BQ52" s="262">
        <v>46</v>
      </c>
      <c r="BR52" s="263"/>
      <c r="BS52" s="1103"/>
      <c r="BT52" s="1104"/>
      <c r="BU52" s="1104"/>
      <c r="BV52" s="1104"/>
      <c r="BW52" s="1104"/>
      <c r="BX52" s="1104"/>
      <c r="BY52" s="1104"/>
      <c r="BZ52" s="1104"/>
      <c r="CA52" s="1104"/>
      <c r="CB52" s="1104"/>
      <c r="CC52" s="1104"/>
      <c r="CD52" s="1104"/>
      <c r="CE52" s="1104"/>
      <c r="CF52" s="1104"/>
      <c r="CG52" s="1105"/>
      <c r="CH52" s="1078"/>
      <c r="CI52" s="1079"/>
      <c r="CJ52" s="1079"/>
      <c r="CK52" s="1079"/>
      <c r="CL52" s="1080"/>
      <c r="CM52" s="1078"/>
      <c r="CN52" s="1079"/>
      <c r="CO52" s="1079"/>
      <c r="CP52" s="1079"/>
      <c r="CQ52" s="1080"/>
      <c r="CR52" s="1078"/>
      <c r="CS52" s="1079"/>
      <c r="CT52" s="1079"/>
      <c r="CU52" s="1079"/>
      <c r="CV52" s="1080"/>
      <c r="CW52" s="1078"/>
      <c r="CX52" s="1079"/>
      <c r="CY52" s="1079"/>
      <c r="CZ52" s="1079"/>
      <c r="DA52" s="1080"/>
      <c r="DB52" s="1078"/>
      <c r="DC52" s="1079"/>
      <c r="DD52" s="1079"/>
      <c r="DE52" s="1079"/>
      <c r="DF52" s="1080"/>
      <c r="DG52" s="1078"/>
      <c r="DH52" s="1079"/>
      <c r="DI52" s="1079"/>
      <c r="DJ52" s="1079"/>
      <c r="DK52" s="1080"/>
      <c r="DL52" s="1078"/>
      <c r="DM52" s="1079"/>
      <c r="DN52" s="1079"/>
      <c r="DO52" s="1079"/>
      <c r="DP52" s="1080"/>
      <c r="DQ52" s="1078"/>
      <c r="DR52" s="1079"/>
      <c r="DS52" s="1079"/>
      <c r="DT52" s="1079"/>
      <c r="DU52" s="1080"/>
      <c r="DV52" s="1081"/>
      <c r="DW52" s="1082"/>
      <c r="DX52" s="1082"/>
      <c r="DY52" s="1082"/>
      <c r="DZ52" s="1083"/>
      <c r="EA52" s="246"/>
    </row>
    <row r="53" spans="1:131" s="247" customFormat="1" ht="26.25" customHeight="1" x14ac:dyDescent="0.15">
      <c r="A53" s="261">
        <v>26</v>
      </c>
      <c r="B53" s="1126"/>
      <c r="C53" s="1127"/>
      <c r="D53" s="1127"/>
      <c r="E53" s="1127"/>
      <c r="F53" s="1127"/>
      <c r="G53" s="1127"/>
      <c r="H53" s="1127"/>
      <c r="I53" s="1127"/>
      <c r="J53" s="1127"/>
      <c r="K53" s="1127"/>
      <c r="L53" s="1127"/>
      <c r="M53" s="1127"/>
      <c r="N53" s="1127"/>
      <c r="O53" s="1127"/>
      <c r="P53" s="1128"/>
      <c r="Q53" s="1129"/>
      <c r="R53" s="1112"/>
      <c r="S53" s="1112"/>
      <c r="T53" s="1112"/>
      <c r="U53" s="1112"/>
      <c r="V53" s="1112"/>
      <c r="W53" s="1112"/>
      <c r="X53" s="1112"/>
      <c r="Y53" s="1112"/>
      <c r="Z53" s="1112"/>
      <c r="AA53" s="1112"/>
      <c r="AB53" s="1112"/>
      <c r="AC53" s="1112"/>
      <c r="AD53" s="1112"/>
      <c r="AE53" s="1130"/>
      <c r="AF53" s="1108"/>
      <c r="AG53" s="1109"/>
      <c r="AH53" s="1109"/>
      <c r="AI53" s="1109"/>
      <c r="AJ53" s="1110"/>
      <c r="AK53" s="1111"/>
      <c r="AL53" s="1112"/>
      <c r="AM53" s="1112"/>
      <c r="AN53" s="1112"/>
      <c r="AO53" s="1112"/>
      <c r="AP53" s="1112"/>
      <c r="AQ53" s="1112"/>
      <c r="AR53" s="1112"/>
      <c r="AS53" s="1112"/>
      <c r="AT53" s="1112"/>
      <c r="AU53" s="1112"/>
      <c r="AV53" s="1112"/>
      <c r="AW53" s="1112"/>
      <c r="AX53" s="1112"/>
      <c r="AY53" s="1112"/>
      <c r="AZ53" s="1113"/>
      <c r="BA53" s="1113"/>
      <c r="BB53" s="1113"/>
      <c r="BC53" s="1113"/>
      <c r="BD53" s="1113"/>
      <c r="BE53" s="1121"/>
      <c r="BF53" s="1121"/>
      <c r="BG53" s="1121"/>
      <c r="BH53" s="1121"/>
      <c r="BI53" s="1122"/>
      <c r="BJ53" s="252"/>
      <c r="BK53" s="252"/>
      <c r="BL53" s="252"/>
      <c r="BM53" s="252"/>
      <c r="BN53" s="252"/>
      <c r="BO53" s="265"/>
      <c r="BP53" s="265"/>
      <c r="BQ53" s="262">
        <v>47</v>
      </c>
      <c r="BR53" s="263"/>
      <c r="BS53" s="1103"/>
      <c r="BT53" s="1104"/>
      <c r="BU53" s="1104"/>
      <c r="BV53" s="1104"/>
      <c r="BW53" s="1104"/>
      <c r="BX53" s="1104"/>
      <c r="BY53" s="1104"/>
      <c r="BZ53" s="1104"/>
      <c r="CA53" s="1104"/>
      <c r="CB53" s="1104"/>
      <c r="CC53" s="1104"/>
      <c r="CD53" s="1104"/>
      <c r="CE53" s="1104"/>
      <c r="CF53" s="1104"/>
      <c r="CG53" s="1105"/>
      <c r="CH53" s="1078"/>
      <c r="CI53" s="1079"/>
      <c r="CJ53" s="1079"/>
      <c r="CK53" s="1079"/>
      <c r="CL53" s="1080"/>
      <c r="CM53" s="1078"/>
      <c r="CN53" s="1079"/>
      <c r="CO53" s="1079"/>
      <c r="CP53" s="1079"/>
      <c r="CQ53" s="1080"/>
      <c r="CR53" s="1078"/>
      <c r="CS53" s="1079"/>
      <c r="CT53" s="1079"/>
      <c r="CU53" s="1079"/>
      <c r="CV53" s="1080"/>
      <c r="CW53" s="1078"/>
      <c r="CX53" s="1079"/>
      <c r="CY53" s="1079"/>
      <c r="CZ53" s="1079"/>
      <c r="DA53" s="1080"/>
      <c r="DB53" s="1078"/>
      <c r="DC53" s="1079"/>
      <c r="DD53" s="1079"/>
      <c r="DE53" s="1079"/>
      <c r="DF53" s="1080"/>
      <c r="DG53" s="1078"/>
      <c r="DH53" s="1079"/>
      <c r="DI53" s="1079"/>
      <c r="DJ53" s="1079"/>
      <c r="DK53" s="1080"/>
      <c r="DL53" s="1078"/>
      <c r="DM53" s="1079"/>
      <c r="DN53" s="1079"/>
      <c r="DO53" s="1079"/>
      <c r="DP53" s="1080"/>
      <c r="DQ53" s="1078"/>
      <c r="DR53" s="1079"/>
      <c r="DS53" s="1079"/>
      <c r="DT53" s="1079"/>
      <c r="DU53" s="1080"/>
      <c r="DV53" s="1081"/>
      <c r="DW53" s="1082"/>
      <c r="DX53" s="1082"/>
      <c r="DY53" s="1082"/>
      <c r="DZ53" s="1083"/>
      <c r="EA53" s="246"/>
    </row>
    <row r="54" spans="1:131" s="247" customFormat="1" ht="26.25" customHeight="1" x14ac:dyDescent="0.15">
      <c r="A54" s="261">
        <v>27</v>
      </c>
      <c r="B54" s="1126"/>
      <c r="C54" s="1127"/>
      <c r="D54" s="1127"/>
      <c r="E54" s="1127"/>
      <c r="F54" s="1127"/>
      <c r="G54" s="1127"/>
      <c r="H54" s="1127"/>
      <c r="I54" s="1127"/>
      <c r="J54" s="1127"/>
      <c r="K54" s="1127"/>
      <c r="L54" s="1127"/>
      <c r="M54" s="1127"/>
      <c r="N54" s="1127"/>
      <c r="O54" s="1127"/>
      <c r="P54" s="1128"/>
      <c r="Q54" s="1129"/>
      <c r="R54" s="1112"/>
      <c r="S54" s="1112"/>
      <c r="T54" s="1112"/>
      <c r="U54" s="1112"/>
      <c r="V54" s="1112"/>
      <c r="W54" s="1112"/>
      <c r="X54" s="1112"/>
      <c r="Y54" s="1112"/>
      <c r="Z54" s="1112"/>
      <c r="AA54" s="1112"/>
      <c r="AB54" s="1112"/>
      <c r="AC54" s="1112"/>
      <c r="AD54" s="1112"/>
      <c r="AE54" s="1130"/>
      <c r="AF54" s="1108"/>
      <c r="AG54" s="1109"/>
      <c r="AH54" s="1109"/>
      <c r="AI54" s="1109"/>
      <c r="AJ54" s="1110"/>
      <c r="AK54" s="1111"/>
      <c r="AL54" s="1112"/>
      <c r="AM54" s="1112"/>
      <c r="AN54" s="1112"/>
      <c r="AO54" s="1112"/>
      <c r="AP54" s="1112"/>
      <c r="AQ54" s="1112"/>
      <c r="AR54" s="1112"/>
      <c r="AS54" s="1112"/>
      <c r="AT54" s="1112"/>
      <c r="AU54" s="1112"/>
      <c r="AV54" s="1112"/>
      <c r="AW54" s="1112"/>
      <c r="AX54" s="1112"/>
      <c r="AY54" s="1112"/>
      <c r="AZ54" s="1113"/>
      <c r="BA54" s="1113"/>
      <c r="BB54" s="1113"/>
      <c r="BC54" s="1113"/>
      <c r="BD54" s="1113"/>
      <c r="BE54" s="1121"/>
      <c r="BF54" s="1121"/>
      <c r="BG54" s="1121"/>
      <c r="BH54" s="1121"/>
      <c r="BI54" s="1122"/>
      <c r="BJ54" s="252"/>
      <c r="BK54" s="252"/>
      <c r="BL54" s="252"/>
      <c r="BM54" s="252"/>
      <c r="BN54" s="252"/>
      <c r="BO54" s="265"/>
      <c r="BP54" s="265"/>
      <c r="BQ54" s="262">
        <v>48</v>
      </c>
      <c r="BR54" s="263"/>
      <c r="BS54" s="1103"/>
      <c r="BT54" s="1104"/>
      <c r="BU54" s="1104"/>
      <c r="BV54" s="1104"/>
      <c r="BW54" s="1104"/>
      <c r="BX54" s="1104"/>
      <c r="BY54" s="1104"/>
      <c r="BZ54" s="1104"/>
      <c r="CA54" s="1104"/>
      <c r="CB54" s="1104"/>
      <c r="CC54" s="1104"/>
      <c r="CD54" s="1104"/>
      <c r="CE54" s="1104"/>
      <c r="CF54" s="1104"/>
      <c r="CG54" s="1105"/>
      <c r="CH54" s="1078"/>
      <c r="CI54" s="1079"/>
      <c r="CJ54" s="1079"/>
      <c r="CK54" s="1079"/>
      <c r="CL54" s="1080"/>
      <c r="CM54" s="1078"/>
      <c r="CN54" s="1079"/>
      <c r="CO54" s="1079"/>
      <c r="CP54" s="1079"/>
      <c r="CQ54" s="1080"/>
      <c r="CR54" s="1078"/>
      <c r="CS54" s="1079"/>
      <c r="CT54" s="1079"/>
      <c r="CU54" s="1079"/>
      <c r="CV54" s="1080"/>
      <c r="CW54" s="1078"/>
      <c r="CX54" s="1079"/>
      <c r="CY54" s="1079"/>
      <c r="CZ54" s="1079"/>
      <c r="DA54" s="1080"/>
      <c r="DB54" s="1078"/>
      <c r="DC54" s="1079"/>
      <c r="DD54" s="1079"/>
      <c r="DE54" s="1079"/>
      <c r="DF54" s="1080"/>
      <c r="DG54" s="1078"/>
      <c r="DH54" s="1079"/>
      <c r="DI54" s="1079"/>
      <c r="DJ54" s="1079"/>
      <c r="DK54" s="1080"/>
      <c r="DL54" s="1078"/>
      <c r="DM54" s="1079"/>
      <c r="DN54" s="1079"/>
      <c r="DO54" s="1079"/>
      <c r="DP54" s="1080"/>
      <c r="DQ54" s="1078"/>
      <c r="DR54" s="1079"/>
      <c r="DS54" s="1079"/>
      <c r="DT54" s="1079"/>
      <c r="DU54" s="1080"/>
      <c r="DV54" s="1081"/>
      <c r="DW54" s="1082"/>
      <c r="DX54" s="1082"/>
      <c r="DY54" s="1082"/>
      <c r="DZ54" s="1083"/>
      <c r="EA54" s="246"/>
    </row>
    <row r="55" spans="1:131" s="247" customFormat="1" ht="26.25" customHeight="1" x14ac:dyDescent="0.15">
      <c r="A55" s="261">
        <v>28</v>
      </c>
      <c r="B55" s="1126"/>
      <c r="C55" s="1127"/>
      <c r="D55" s="1127"/>
      <c r="E55" s="1127"/>
      <c r="F55" s="1127"/>
      <c r="G55" s="1127"/>
      <c r="H55" s="1127"/>
      <c r="I55" s="1127"/>
      <c r="J55" s="1127"/>
      <c r="K55" s="1127"/>
      <c r="L55" s="1127"/>
      <c r="M55" s="1127"/>
      <c r="N55" s="1127"/>
      <c r="O55" s="1127"/>
      <c r="P55" s="1128"/>
      <c r="Q55" s="1129"/>
      <c r="R55" s="1112"/>
      <c r="S55" s="1112"/>
      <c r="T55" s="1112"/>
      <c r="U55" s="1112"/>
      <c r="V55" s="1112"/>
      <c r="W55" s="1112"/>
      <c r="X55" s="1112"/>
      <c r="Y55" s="1112"/>
      <c r="Z55" s="1112"/>
      <c r="AA55" s="1112"/>
      <c r="AB55" s="1112"/>
      <c r="AC55" s="1112"/>
      <c r="AD55" s="1112"/>
      <c r="AE55" s="1130"/>
      <c r="AF55" s="1108"/>
      <c r="AG55" s="1109"/>
      <c r="AH55" s="1109"/>
      <c r="AI55" s="1109"/>
      <c r="AJ55" s="1110"/>
      <c r="AK55" s="1111"/>
      <c r="AL55" s="1112"/>
      <c r="AM55" s="1112"/>
      <c r="AN55" s="1112"/>
      <c r="AO55" s="1112"/>
      <c r="AP55" s="1112"/>
      <c r="AQ55" s="1112"/>
      <c r="AR55" s="1112"/>
      <c r="AS55" s="1112"/>
      <c r="AT55" s="1112"/>
      <c r="AU55" s="1112"/>
      <c r="AV55" s="1112"/>
      <c r="AW55" s="1112"/>
      <c r="AX55" s="1112"/>
      <c r="AY55" s="1112"/>
      <c r="AZ55" s="1113"/>
      <c r="BA55" s="1113"/>
      <c r="BB55" s="1113"/>
      <c r="BC55" s="1113"/>
      <c r="BD55" s="1113"/>
      <c r="BE55" s="1121"/>
      <c r="BF55" s="1121"/>
      <c r="BG55" s="1121"/>
      <c r="BH55" s="1121"/>
      <c r="BI55" s="1122"/>
      <c r="BJ55" s="252"/>
      <c r="BK55" s="252"/>
      <c r="BL55" s="252"/>
      <c r="BM55" s="252"/>
      <c r="BN55" s="252"/>
      <c r="BO55" s="265"/>
      <c r="BP55" s="265"/>
      <c r="BQ55" s="262">
        <v>49</v>
      </c>
      <c r="BR55" s="263"/>
      <c r="BS55" s="1103"/>
      <c r="BT55" s="1104"/>
      <c r="BU55" s="1104"/>
      <c r="BV55" s="1104"/>
      <c r="BW55" s="1104"/>
      <c r="BX55" s="1104"/>
      <c r="BY55" s="1104"/>
      <c r="BZ55" s="1104"/>
      <c r="CA55" s="1104"/>
      <c r="CB55" s="1104"/>
      <c r="CC55" s="1104"/>
      <c r="CD55" s="1104"/>
      <c r="CE55" s="1104"/>
      <c r="CF55" s="1104"/>
      <c r="CG55" s="1105"/>
      <c r="CH55" s="1078"/>
      <c r="CI55" s="1079"/>
      <c r="CJ55" s="1079"/>
      <c r="CK55" s="1079"/>
      <c r="CL55" s="1080"/>
      <c r="CM55" s="1078"/>
      <c r="CN55" s="1079"/>
      <c r="CO55" s="1079"/>
      <c r="CP55" s="1079"/>
      <c r="CQ55" s="1080"/>
      <c r="CR55" s="1078"/>
      <c r="CS55" s="1079"/>
      <c r="CT55" s="1079"/>
      <c r="CU55" s="1079"/>
      <c r="CV55" s="1080"/>
      <c r="CW55" s="1078"/>
      <c r="CX55" s="1079"/>
      <c r="CY55" s="1079"/>
      <c r="CZ55" s="1079"/>
      <c r="DA55" s="1080"/>
      <c r="DB55" s="1078"/>
      <c r="DC55" s="1079"/>
      <c r="DD55" s="1079"/>
      <c r="DE55" s="1079"/>
      <c r="DF55" s="1080"/>
      <c r="DG55" s="1078"/>
      <c r="DH55" s="1079"/>
      <c r="DI55" s="1079"/>
      <c r="DJ55" s="1079"/>
      <c r="DK55" s="1080"/>
      <c r="DL55" s="1078"/>
      <c r="DM55" s="1079"/>
      <c r="DN55" s="1079"/>
      <c r="DO55" s="1079"/>
      <c r="DP55" s="1080"/>
      <c r="DQ55" s="1078"/>
      <c r="DR55" s="1079"/>
      <c r="DS55" s="1079"/>
      <c r="DT55" s="1079"/>
      <c r="DU55" s="1080"/>
      <c r="DV55" s="1081"/>
      <c r="DW55" s="1082"/>
      <c r="DX55" s="1082"/>
      <c r="DY55" s="1082"/>
      <c r="DZ55" s="1083"/>
      <c r="EA55" s="246"/>
    </row>
    <row r="56" spans="1:131" s="247" customFormat="1" ht="26.25" customHeight="1" x14ac:dyDescent="0.15">
      <c r="A56" s="261">
        <v>29</v>
      </c>
      <c r="B56" s="1126"/>
      <c r="C56" s="1127"/>
      <c r="D56" s="1127"/>
      <c r="E56" s="1127"/>
      <c r="F56" s="1127"/>
      <c r="G56" s="1127"/>
      <c r="H56" s="1127"/>
      <c r="I56" s="1127"/>
      <c r="J56" s="1127"/>
      <c r="K56" s="1127"/>
      <c r="L56" s="1127"/>
      <c r="M56" s="1127"/>
      <c r="N56" s="1127"/>
      <c r="O56" s="1127"/>
      <c r="P56" s="1128"/>
      <c r="Q56" s="1129"/>
      <c r="R56" s="1112"/>
      <c r="S56" s="1112"/>
      <c r="T56" s="1112"/>
      <c r="U56" s="1112"/>
      <c r="V56" s="1112"/>
      <c r="W56" s="1112"/>
      <c r="X56" s="1112"/>
      <c r="Y56" s="1112"/>
      <c r="Z56" s="1112"/>
      <c r="AA56" s="1112"/>
      <c r="AB56" s="1112"/>
      <c r="AC56" s="1112"/>
      <c r="AD56" s="1112"/>
      <c r="AE56" s="1130"/>
      <c r="AF56" s="1108"/>
      <c r="AG56" s="1109"/>
      <c r="AH56" s="1109"/>
      <c r="AI56" s="1109"/>
      <c r="AJ56" s="1110"/>
      <c r="AK56" s="1111"/>
      <c r="AL56" s="1112"/>
      <c r="AM56" s="1112"/>
      <c r="AN56" s="1112"/>
      <c r="AO56" s="1112"/>
      <c r="AP56" s="1112"/>
      <c r="AQ56" s="1112"/>
      <c r="AR56" s="1112"/>
      <c r="AS56" s="1112"/>
      <c r="AT56" s="1112"/>
      <c r="AU56" s="1112"/>
      <c r="AV56" s="1112"/>
      <c r="AW56" s="1112"/>
      <c r="AX56" s="1112"/>
      <c r="AY56" s="1112"/>
      <c r="AZ56" s="1113"/>
      <c r="BA56" s="1113"/>
      <c r="BB56" s="1113"/>
      <c r="BC56" s="1113"/>
      <c r="BD56" s="1113"/>
      <c r="BE56" s="1121"/>
      <c r="BF56" s="1121"/>
      <c r="BG56" s="1121"/>
      <c r="BH56" s="1121"/>
      <c r="BI56" s="1122"/>
      <c r="BJ56" s="252"/>
      <c r="BK56" s="252"/>
      <c r="BL56" s="252"/>
      <c r="BM56" s="252"/>
      <c r="BN56" s="252"/>
      <c r="BO56" s="265"/>
      <c r="BP56" s="265"/>
      <c r="BQ56" s="262">
        <v>50</v>
      </c>
      <c r="BR56" s="263"/>
      <c r="BS56" s="1103"/>
      <c r="BT56" s="1104"/>
      <c r="BU56" s="1104"/>
      <c r="BV56" s="1104"/>
      <c r="BW56" s="1104"/>
      <c r="BX56" s="1104"/>
      <c r="BY56" s="1104"/>
      <c r="BZ56" s="1104"/>
      <c r="CA56" s="1104"/>
      <c r="CB56" s="1104"/>
      <c r="CC56" s="1104"/>
      <c r="CD56" s="1104"/>
      <c r="CE56" s="1104"/>
      <c r="CF56" s="1104"/>
      <c r="CG56" s="1105"/>
      <c r="CH56" s="1078"/>
      <c r="CI56" s="1079"/>
      <c r="CJ56" s="1079"/>
      <c r="CK56" s="1079"/>
      <c r="CL56" s="1080"/>
      <c r="CM56" s="1078"/>
      <c r="CN56" s="1079"/>
      <c r="CO56" s="1079"/>
      <c r="CP56" s="1079"/>
      <c r="CQ56" s="1080"/>
      <c r="CR56" s="1078"/>
      <c r="CS56" s="1079"/>
      <c r="CT56" s="1079"/>
      <c r="CU56" s="1079"/>
      <c r="CV56" s="1080"/>
      <c r="CW56" s="1078"/>
      <c r="CX56" s="1079"/>
      <c r="CY56" s="1079"/>
      <c r="CZ56" s="1079"/>
      <c r="DA56" s="1080"/>
      <c r="DB56" s="1078"/>
      <c r="DC56" s="1079"/>
      <c r="DD56" s="1079"/>
      <c r="DE56" s="1079"/>
      <c r="DF56" s="1080"/>
      <c r="DG56" s="1078"/>
      <c r="DH56" s="1079"/>
      <c r="DI56" s="1079"/>
      <c r="DJ56" s="1079"/>
      <c r="DK56" s="1080"/>
      <c r="DL56" s="1078"/>
      <c r="DM56" s="1079"/>
      <c r="DN56" s="1079"/>
      <c r="DO56" s="1079"/>
      <c r="DP56" s="1080"/>
      <c r="DQ56" s="1078"/>
      <c r="DR56" s="1079"/>
      <c r="DS56" s="1079"/>
      <c r="DT56" s="1079"/>
      <c r="DU56" s="1080"/>
      <c r="DV56" s="1081"/>
      <c r="DW56" s="1082"/>
      <c r="DX56" s="1082"/>
      <c r="DY56" s="1082"/>
      <c r="DZ56" s="1083"/>
      <c r="EA56" s="246"/>
    </row>
    <row r="57" spans="1:131" s="247" customFormat="1" ht="26.25" customHeight="1" x14ac:dyDescent="0.15">
      <c r="A57" s="261">
        <v>30</v>
      </c>
      <c r="B57" s="1126"/>
      <c r="C57" s="1127"/>
      <c r="D57" s="1127"/>
      <c r="E57" s="1127"/>
      <c r="F57" s="1127"/>
      <c r="G57" s="1127"/>
      <c r="H57" s="1127"/>
      <c r="I57" s="1127"/>
      <c r="J57" s="1127"/>
      <c r="K57" s="1127"/>
      <c r="L57" s="1127"/>
      <c r="M57" s="1127"/>
      <c r="N57" s="1127"/>
      <c r="O57" s="1127"/>
      <c r="P57" s="1128"/>
      <c r="Q57" s="1129"/>
      <c r="R57" s="1112"/>
      <c r="S57" s="1112"/>
      <c r="T57" s="1112"/>
      <c r="U57" s="1112"/>
      <c r="V57" s="1112"/>
      <c r="W57" s="1112"/>
      <c r="X57" s="1112"/>
      <c r="Y57" s="1112"/>
      <c r="Z57" s="1112"/>
      <c r="AA57" s="1112"/>
      <c r="AB57" s="1112"/>
      <c r="AC57" s="1112"/>
      <c r="AD57" s="1112"/>
      <c r="AE57" s="1130"/>
      <c r="AF57" s="1108"/>
      <c r="AG57" s="1109"/>
      <c r="AH57" s="1109"/>
      <c r="AI57" s="1109"/>
      <c r="AJ57" s="1110"/>
      <c r="AK57" s="1111"/>
      <c r="AL57" s="1112"/>
      <c r="AM57" s="1112"/>
      <c r="AN57" s="1112"/>
      <c r="AO57" s="1112"/>
      <c r="AP57" s="1112"/>
      <c r="AQ57" s="1112"/>
      <c r="AR57" s="1112"/>
      <c r="AS57" s="1112"/>
      <c r="AT57" s="1112"/>
      <c r="AU57" s="1112"/>
      <c r="AV57" s="1112"/>
      <c r="AW57" s="1112"/>
      <c r="AX57" s="1112"/>
      <c r="AY57" s="1112"/>
      <c r="AZ57" s="1113"/>
      <c r="BA57" s="1113"/>
      <c r="BB57" s="1113"/>
      <c r="BC57" s="1113"/>
      <c r="BD57" s="1113"/>
      <c r="BE57" s="1121"/>
      <c r="BF57" s="1121"/>
      <c r="BG57" s="1121"/>
      <c r="BH57" s="1121"/>
      <c r="BI57" s="1122"/>
      <c r="BJ57" s="252"/>
      <c r="BK57" s="252"/>
      <c r="BL57" s="252"/>
      <c r="BM57" s="252"/>
      <c r="BN57" s="252"/>
      <c r="BO57" s="265"/>
      <c r="BP57" s="265"/>
      <c r="BQ57" s="262">
        <v>51</v>
      </c>
      <c r="BR57" s="263"/>
      <c r="BS57" s="1103"/>
      <c r="BT57" s="1104"/>
      <c r="BU57" s="1104"/>
      <c r="BV57" s="1104"/>
      <c r="BW57" s="1104"/>
      <c r="BX57" s="1104"/>
      <c r="BY57" s="1104"/>
      <c r="BZ57" s="1104"/>
      <c r="CA57" s="1104"/>
      <c r="CB57" s="1104"/>
      <c r="CC57" s="1104"/>
      <c r="CD57" s="1104"/>
      <c r="CE57" s="1104"/>
      <c r="CF57" s="1104"/>
      <c r="CG57" s="1105"/>
      <c r="CH57" s="1078"/>
      <c r="CI57" s="1079"/>
      <c r="CJ57" s="1079"/>
      <c r="CK57" s="1079"/>
      <c r="CL57" s="1080"/>
      <c r="CM57" s="1078"/>
      <c r="CN57" s="1079"/>
      <c r="CO57" s="1079"/>
      <c r="CP57" s="1079"/>
      <c r="CQ57" s="1080"/>
      <c r="CR57" s="1078"/>
      <c r="CS57" s="1079"/>
      <c r="CT57" s="1079"/>
      <c r="CU57" s="1079"/>
      <c r="CV57" s="1080"/>
      <c r="CW57" s="1078"/>
      <c r="CX57" s="1079"/>
      <c r="CY57" s="1079"/>
      <c r="CZ57" s="1079"/>
      <c r="DA57" s="1080"/>
      <c r="DB57" s="1078"/>
      <c r="DC57" s="1079"/>
      <c r="DD57" s="1079"/>
      <c r="DE57" s="1079"/>
      <c r="DF57" s="1080"/>
      <c r="DG57" s="1078"/>
      <c r="DH57" s="1079"/>
      <c r="DI57" s="1079"/>
      <c r="DJ57" s="1079"/>
      <c r="DK57" s="1080"/>
      <c r="DL57" s="1078"/>
      <c r="DM57" s="1079"/>
      <c r="DN57" s="1079"/>
      <c r="DO57" s="1079"/>
      <c r="DP57" s="1080"/>
      <c r="DQ57" s="1078"/>
      <c r="DR57" s="1079"/>
      <c r="DS57" s="1079"/>
      <c r="DT57" s="1079"/>
      <c r="DU57" s="1080"/>
      <c r="DV57" s="1081"/>
      <c r="DW57" s="1082"/>
      <c r="DX57" s="1082"/>
      <c r="DY57" s="1082"/>
      <c r="DZ57" s="1083"/>
      <c r="EA57" s="246"/>
    </row>
    <row r="58" spans="1:131" s="247" customFormat="1" ht="26.25" customHeight="1" x14ac:dyDescent="0.15">
      <c r="A58" s="261">
        <v>31</v>
      </c>
      <c r="B58" s="1126"/>
      <c r="C58" s="1127"/>
      <c r="D58" s="1127"/>
      <c r="E58" s="1127"/>
      <c r="F58" s="1127"/>
      <c r="G58" s="1127"/>
      <c r="H58" s="1127"/>
      <c r="I58" s="1127"/>
      <c r="J58" s="1127"/>
      <c r="K58" s="1127"/>
      <c r="L58" s="1127"/>
      <c r="M58" s="1127"/>
      <c r="N58" s="1127"/>
      <c r="O58" s="1127"/>
      <c r="P58" s="1128"/>
      <c r="Q58" s="1129"/>
      <c r="R58" s="1112"/>
      <c r="S58" s="1112"/>
      <c r="T58" s="1112"/>
      <c r="U58" s="1112"/>
      <c r="V58" s="1112"/>
      <c r="W58" s="1112"/>
      <c r="X58" s="1112"/>
      <c r="Y58" s="1112"/>
      <c r="Z58" s="1112"/>
      <c r="AA58" s="1112"/>
      <c r="AB58" s="1112"/>
      <c r="AC58" s="1112"/>
      <c r="AD58" s="1112"/>
      <c r="AE58" s="1130"/>
      <c r="AF58" s="1108"/>
      <c r="AG58" s="1109"/>
      <c r="AH58" s="1109"/>
      <c r="AI58" s="1109"/>
      <c r="AJ58" s="1110"/>
      <c r="AK58" s="1111"/>
      <c r="AL58" s="1112"/>
      <c r="AM58" s="1112"/>
      <c r="AN58" s="1112"/>
      <c r="AO58" s="1112"/>
      <c r="AP58" s="1112"/>
      <c r="AQ58" s="1112"/>
      <c r="AR58" s="1112"/>
      <c r="AS58" s="1112"/>
      <c r="AT58" s="1112"/>
      <c r="AU58" s="1112"/>
      <c r="AV58" s="1112"/>
      <c r="AW58" s="1112"/>
      <c r="AX58" s="1112"/>
      <c r="AY58" s="1112"/>
      <c r="AZ58" s="1113"/>
      <c r="BA58" s="1113"/>
      <c r="BB58" s="1113"/>
      <c r="BC58" s="1113"/>
      <c r="BD58" s="1113"/>
      <c r="BE58" s="1121"/>
      <c r="BF58" s="1121"/>
      <c r="BG58" s="1121"/>
      <c r="BH58" s="1121"/>
      <c r="BI58" s="1122"/>
      <c r="BJ58" s="252"/>
      <c r="BK58" s="252"/>
      <c r="BL58" s="252"/>
      <c r="BM58" s="252"/>
      <c r="BN58" s="252"/>
      <c r="BO58" s="265"/>
      <c r="BP58" s="265"/>
      <c r="BQ58" s="262">
        <v>52</v>
      </c>
      <c r="BR58" s="263"/>
      <c r="BS58" s="1103"/>
      <c r="BT58" s="1104"/>
      <c r="BU58" s="1104"/>
      <c r="BV58" s="1104"/>
      <c r="BW58" s="1104"/>
      <c r="BX58" s="1104"/>
      <c r="BY58" s="1104"/>
      <c r="BZ58" s="1104"/>
      <c r="CA58" s="1104"/>
      <c r="CB58" s="1104"/>
      <c r="CC58" s="1104"/>
      <c r="CD58" s="1104"/>
      <c r="CE58" s="1104"/>
      <c r="CF58" s="1104"/>
      <c r="CG58" s="1105"/>
      <c r="CH58" s="1078"/>
      <c r="CI58" s="1079"/>
      <c r="CJ58" s="1079"/>
      <c r="CK58" s="1079"/>
      <c r="CL58" s="1080"/>
      <c r="CM58" s="1078"/>
      <c r="CN58" s="1079"/>
      <c r="CO58" s="1079"/>
      <c r="CP58" s="1079"/>
      <c r="CQ58" s="1080"/>
      <c r="CR58" s="1078"/>
      <c r="CS58" s="1079"/>
      <c r="CT58" s="1079"/>
      <c r="CU58" s="1079"/>
      <c r="CV58" s="1080"/>
      <c r="CW58" s="1078"/>
      <c r="CX58" s="1079"/>
      <c r="CY58" s="1079"/>
      <c r="CZ58" s="1079"/>
      <c r="DA58" s="1080"/>
      <c r="DB58" s="1078"/>
      <c r="DC58" s="1079"/>
      <c r="DD58" s="1079"/>
      <c r="DE58" s="1079"/>
      <c r="DF58" s="1080"/>
      <c r="DG58" s="1078"/>
      <c r="DH58" s="1079"/>
      <c r="DI58" s="1079"/>
      <c r="DJ58" s="1079"/>
      <c r="DK58" s="1080"/>
      <c r="DL58" s="1078"/>
      <c r="DM58" s="1079"/>
      <c r="DN58" s="1079"/>
      <c r="DO58" s="1079"/>
      <c r="DP58" s="1080"/>
      <c r="DQ58" s="1078"/>
      <c r="DR58" s="1079"/>
      <c r="DS58" s="1079"/>
      <c r="DT58" s="1079"/>
      <c r="DU58" s="1080"/>
      <c r="DV58" s="1081"/>
      <c r="DW58" s="1082"/>
      <c r="DX58" s="1082"/>
      <c r="DY58" s="1082"/>
      <c r="DZ58" s="1083"/>
      <c r="EA58" s="246"/>
    </row>
    <row r="59" spans="1:131" s="247" customFormat="1" ht="26.25" customHeight="1" x14ac:dyDescent="0.15">
      <c r="A59" s="261">
        <v>32</v>
      </c>
      <c r="B59" s="1126"/>
      <c r="C59" s="1127"/>
      <c r="D59" s="1127"/>
      <c r="E59" s="1127"/>
      <c r="F59" s="1127"/>
      <c r="G59" s="1127"/>
      <c r="H59" s="1127"/>
      <c r="I59" s="1127"/>
      <c r="J59" s="1127"/>
      <c r="K59" s="1127"/>
      <c r="L59" s="1127"/>
      <c r="M59" s="1127"/>
      <c r="N59" s="1127"/>
      <c r="O59" s="1127"/>
      <c r="P59" s="1128"/>
      <c r="Q59" s="1129"/>
      <c r="R59" s="1112"/>
      <c r="S59" s="1112"/>
      <c r="T59" s="1112"/>
      <c r="U59" s="1112"/>
      <c r="V59" s="1112"/>
      <c r="W59" s="1112"/>
      <c r="X59" s="1112"/>
      <c r="Y59" s="1112"/>
      <c r="Z59" s="1112"/>
      <c r="AA59" s="1112"/>
      <c r="AB59" s="1112"/>
      <c r="AC59" s="1112"/>
      <c r="AD59" s="1112"/>
      <c r="AE59" s="1130"/>
      <c r="AF59" s="1108"/>
      <c r="AG59" s="1109"/>
      <c r="AH59" s="1109"/>
      <c r="AI59" s="1109"/>
      <c r="AJ59" s="1110"/>
      <c r="AK59" s="1111"/>
      <c r="AL59" s="1112"/>
      <c r="AM59" s="1112"/>
      <c r="AN59" s="1112"/>
      <c r="AO59" s="1112"/>
      <c r="AP59" s="1112"/>
      <c r="AQ59" s="1112"/>
      <c r="AR59" s="1112"/>
      <c r="AS59" s="1112"/>
      <c r="AT59" s="1112"/>
      <c r="AU59" s="1112"/>
      <c r="AV59" s="1112"/>
      <c r="AW59" s="1112"/>
      <c r="AX59" s="1112"/>
      <c r="AY59" s="1112"/>
      <c r="AZ59" s="1113"/>
      <c r="BA59" s="1113"/>
      <c r="BB59" s="1113"/>
      <c r="BC59" s="1113"/>
      <c r="BD59" s="1113"/>
      <c r="BE59" s="1121"/>
      <c r="BF59" s="1121"/>
      <c r="BG59" s="1121"/>
      <c r="BH59" s="1121"/>
      <c r="BI59" s="1122"/>
      <c r="BJ59" s="252"/>
      <c r="BK59" s="252"/>
      <c r="BL59" s="252"/>
      <c r="BM59" s="252"/>
      <c r="BN59" s="252"/>
      <c r="BO59" s="265"/>
      <c r="BP59" s="265"/>
      <c r="BQ59" s="262">
        <v>53</v>
      </c>
      <c r="BR59" s="263"/>
      <c r="BS59" s="1103"/>
      <c r="BT59" s="1104"/>
      <c r="BU59" s="1104"/>
      <c r="BV59" s="1104"/>
      <c r="BW59" s="1104"/>
      <c r="BX59" s="1104"/>
      <c r="BY59" s="1104"/>
      <c r="BZ59" s="1104"/>
      <c r="CA59" s="1104"/>
      <c r="CB59" s="1104"/>
      <c r="CC59" s="1104"/>
      <c r="CD59" s="1104"/>
      <c r="CE59" s="1104"/>
      <c r="CF59" s="1104"/>
      <c r="CG59" s="1105"/>
      <c r="CH59" s="1078"/>
      <c r="CI59" s="1079"/>
      <c r="CJ59" s="1079"/>
      <c r="CK59" s="1079"/>
      <c r="CL59" s="1080"/>
      <c r="CM59" s="1078"/>
      <c r="CN59" s="1079"/>
      <c r="CO59" s="1079"/>
      <c r="CP59" s="1079"/>
      <c r="CQ59" s="1080"/>
      <c r="CR59" s="1078"/>
      <c r="CS59" s="1079"/>
      <c r="CT59" s="1079"/>
      <c r="CU59" s="1079"/>
      <c r="CV59" s="1080"/>
      <c r="CW59" s="1078"/>
      <c r="CX59" s="1079"/>
      <c r="CY59" s="1079"/>
      <c r="CZ59" s="1079"/>
      <c r="DA59" s="1080"/>
      <c r="DB59" s="1078"/>
      <c r="DC59" s="1079"/>
      <c r="DD59" s="1079"/>
      <c r="DE59" s="1079"/>
      <c r="DF59" s="1080"/>
      <c r="DG59" s="1078"/>
      <c r="DH59" s="1079"/>
      <c r="DI59" s="1079"/>
      <c r="DJ59" s="1079"/>
      <c r="DK59" s="1080"/>
      <c r="DL59" s="1078"/>
      <c r="DM59" s="1079"/>
      <c r="DN59" s="1079"/>
      <c r="DO59" s="1079"/>
      <c r="DP59" s="1080"/>
      <c r="DQ59" s="1078"/>
      <c r="DR59" s="1079"/>
      <c r="DS59" s="1079"/>
      <c r="DT59" s="1079"/>
      <c r="DU59" s="1080"/>
      <c r="DV59" s="1081"/>
      <c r="DW59" s="1082"/>
      <c r="DX59" s="1082"/>
      <c r="DY59" s="1082"/>
      <c r="DZ59" s="1083"/>
      <c r="EA59" s="246"/>
    </row>
    <row r="60" spans="1:131" s="247" customFormat="1" ht="26.25" customHeight="1" x14ac:dyDescent="0.15">
      <c r="A60" s="261">
        <v>33</v>
      </c>
      <c r="B60" s="1126"/>
      <c r="C60" s="1127"/>
      <c r="D60" s="1127"/>
      <c r="E60" s="1127"/>
      <c r="F60" s="1127"/>
      <c r="G60" s="1127"/>
      <c r="H60" s="1127"/>
      <c r="I60" s="1127"/>
      <c r="J60" s="1127"/>
      <c r="K60" s="1127"/>
      <c r="L60" s="1127"/>
      <c r="M60" s="1127"/>
      <c r="N60" s="1127"/>
      <c r="O60" s="1127"/>
      <c r="P60" s="1128"/>
      <c r="Q60" s="1129"/>
      <c r="R60" s="1112"/>
      <c r="S60" s="1112"/>
      <c r="T60" s="1112"/>
      <c r="U60" s="1112"/>
      <c r="V60" s="1112"/>
      <c r="W60" s="1112"/>
      <c r="X60" s="1112"/>
      <c r="Y60" s="1112"/>
      <c r="Z60" s="1112"/>
      <c r="AA60" s="1112"/>
      <c r="AB60" s="1112"/>
      <c r="AC60" s="1112"/>
      <c r="AD60" s="1112"/>
      <c r="AE60" s="1130"/>
      <c r="AF60" s="1108"/>
      <c r="AG60" s="1109"/>
      <c r="AH60" s="1109"/>
      <c r="AI60" s="1109"/>
      <c r="AJ60" s="1110"/>
      <c r="AK60" s="1111"/>
      <c r="AL60" s="1112"/>
      <c r="AM60" s="1112"/>
      <c r="AN60" s="1112"/>
      <c r="AO60" s="1112"/>
      <c r="AP60" s="1112"/>
      <c r="AQ60" s="1112"/>
      <c r="AR60" s="1112"/>
      <c r="AS60" s="1112"/>
      <c r="AT60" s="1112"/>
      <c r="AU60" s="1112"/>
      <c r="AV60" s="1112"/>
      <c r="AW60" s="1112"/>
      <c r="AX60" s="1112"/>
      <c r="AY60" s="1112"/>
      <c r="AZ60" s="1113"/>
      <c r="BA60" s="1113"/>
      <c r="BB60" s="1113"/>
      <c r="BC60" s="1113"/>
      <c r="BD60" s="1113"/>
      <c r="BE60" s="1121"/>
      <c r="BF60" s="1121"/>
      <c r="BG60" s="1121"/>
      <c r="BH60" s="1121"/>
      <c r="BI60" s="1122"/>
      <c r="BJ60" s="252"/>
      <c r="BK60" s="252"/>
      <c r="BL60" s="252"/>
      <c r="BM60" s="252"/>
      <c r="BN60" s="252"/>
      <c r="BO60" s="265"/>
      <c r="BP60" s="265"/>
      <c r="BQ60" s="262">
        <v>54</v>
      </c>
      <c r="BR60" s="263"/>
      <c r="BS60" s="1103"/>
      <c r="BT60" s="1104"/>
      <c r="BU60" s="1104"/>
      <c r="BV60" s="1104"/>
      <c r="BW60" s="1104"/>
      <c r="BX60" s="1104"/>
      <c r="BY60" s="1104"/>
      <c r="BZ60" s="1104"/>
      <c r="CA60" s="1104"/>
      <c r="CB60" s="1104"/>
      <c r="CC60" s="1104"/>
      <c r="CD60" s="1104"/>
      <c r="CE60" s="1104"/>
      <c r="CF60" s="1104"/>
      <c r="CG60" s="1105"/>
      <c r="CH60" s="1078"/>
      <c r="CI60" s="1079"/>
      <c r="CJ60" s="1079"/>
      <c r="CK60" s="1079"/>
      <c r="CL60" s="1080"/>
      <c r="CM60" s="1078"/>
      <c r="CN60" s="1079"/>
      <c r="CO60" s="1079"/>
      <c r="CP60" s="1079"/>
      <c r="CQ60" s="1080"/>
      <c r="CR60" s="1078"/>
      <c r="CS60" s="1079"/>
      <c r="CT60" s="1079"/>
      <c r="CU60" s="1079"/>
      <c r="CV60" s="1080"/>
      <c r="CW60" s="1078"/>
      <c r="CX60" s="1079"/>
      <c r="CY60" s="1079"/>
      <c r="CZ60" s="1079"/>
      <c r="DA60" s="1080"/>
      <c r="DB60" s="1078"/>
      <c r="DC60" s="1079"/>
      <c r="DD60" s="1079"/>
      <c r="DE60" s="1079"/>
      <c r="DF60" s="1080"/>
      <c r="DG60" s="1078"/>
      <c r="DH60" s="1079"/>
      <c r="DI60" s="1079"/>
      <c r="DJ60" s="1079"/>
      <c r="DK60" s="1080"/>
      <c r="DL60" s="1078"/>
      <c r="DM60" s="1079"/>
      <c r="DN60" s="1079"/>
      <c r="DO60" s="1079"/>
      <c r="DP60" s="1080"/>
      <c r="DQ60" s="1078"/>
      <c r="DR60" s="1079"/>
      <c r="DS60" s="1079"/>
      <c r="DT60" s="1079"/>
      <c r="DU60" s="1080"/>
      <c r="DV60" s="1081"/>
      <c r="DW60" s="1082"/>
      <c r="DX60" s="1082"/>
      <c r="DY60" s="1082"/>
      <c r="DZ60" s="1083"/>
      <c r="EA60" s="246"/>
    </row>
    <row r="61" spans="1:131" s="247" customFormat="1" ht="26.25" customHeight="1" thickBot="1" x14ac:dyDescent="0.2">
      <c r="A61" s="261">
        <v>34</v>
      </c>
      <c r="B61" s="1126"/>
      <c r="C61" s="1127"/>
      <c r="D61" s="1127"/>
      <c r="E61" s="1127"/>
      <c r="F61" s="1127"/>
      <c r="G61" s="1127"/>
      <c r="H61" s="1127"/>
      <c r="I61" s="1127"/>
      <c r="J61" s="1127"/>
      <c r="K61" s="1127"/>
      <c r="L61" s="1127"/>
      <c r="M61" s="1127"/>
      <c r="N61" s="1127"/>
      <c r="O61" s="1127"/>
      <c r="P61" s="1128"/>
      <c r="Q61" s="1129"/>
      <c r="R61" s="1112"/>
      <c r="S61" s="1112"/>
      <c r="T61" s="1112"/>
      <c r="U61" s="1112"/>
      <c r="V61" s="1112"/>
      <c r="W61" s="1112"/>
      <c r="X61" s="1112"/>
      <c r="Y61" s="1112"/>
      <c r="Z61" s="1112"/>
      <c r="AA61" s="1112"/>
      <c r="AB61" s="1112"/>
      <c r="AC61" s="1112"/>
      <c r="AD61" s="1112"/>
      <c r="AE61" s="1130"/>
      <c r="AF61" s="1108"/>
      <c r="AG61" s="1109"/>
      <c r="AH61" s="1109"/>
      <c r="AI61" s="1109"/>
      <c r="AJ61" s="1110"/>
      <c r="AK61" s="1111"/>
      <c r="AL61" s="1112"/>
      <c r="AM61" s="1112"/>
      <c r="AN61" s="1112"/>
      <c r="AO61" s="1112"/>
      <c r="AP61" s="1112"/>
      <c r="AQ61" s="1112"/>
      <c r="AR61" s="1112"/>
      <c r="AS61" s="1112"/>
      <c r="AT61" s="1112"/>
      <c r="AU61" s="1112"/>
      <c r="AV61" s="1112"/>
      <c r="AW61" s="1112"/>
      <c r="AX61" s="1112"/>
      <c r="AY61" s="1112"/>
      <c r="AZ61" s="1113"/>
      <c r="BA61" s="1113"/>
      <c r="BB61" s="1113"/>
      <c r="BC61" s="1113"/>
      <c r="BD61" s="1113"/>
      <c r="BE61" s="1121"/>
      <c r="BF61" s="1121"/>
      <c r="BG61" s="1121"/>
      <c r="BH61" s="1121"/>
      <c r="BI61" s="1122"/>
      <c r="BJ61" s="252"/>
      <c r="BK61" s="252"/>
      <c r="BL61" s="252"/>
      <c r="BM61" s="252"/>
      <c r="BN61" s="252"/>
      <c r="BO61" s="265"/>
      <c r="BP61" s="265"/>
      <c r="BQ61" s="262">
        <v>55</v>
      </c>
      <c r="BR61" s="263"/>
      <c r="BS61" s="1103"/>
      <c r="BT61" s="1104"/>
      <c r="BU61" s="1104"/>
      <c r="BV61" s="1104"/>
      <c r="BW61" s="1104"/>
      <c r="BX61" s="1104"/>
      <c r="BY61" s="1104"/>
      <c r="BZ61" s="1104"/>
      <c r="CA61" s="1104"/>
      <c r="CB61" s="1104"/>
      <c r="CC61" s="1104"/>
      <c r="CD61" s="1104"/>
      <c r="CE61" s="1104"/>
      <c r="CF61" s="1104"/>
      <c r="CG61" s="1105"/>
      <c r="CH61" s="1078"/>
      <c r="CI61" s="1079"/>
      <c r="CJ61" s="1079"/>
      <c r="CK61" s="1079"/>
      <c r="CL61" s="1080"/>
      <c r="CM61" s="1078"/>
      <c r="CN61" s="1079"/>
      <c r="CO61" s="1079"/>
      <c r="CP61" s="1079"/>
      <c r="CQ61" s="1080"/>
      <c r="CR61" s="1078"/>
      <c r="CS61" s="1079"/>
      <c r="CT61" s="1079"/>
      <c r="CU61" s="1079"/>
      <c r="CV61" s="1080"/>
      <c r="CW61" s="1078"/>
      <c r="CX61" s="1079"/>
      <c r="CY61" s="1079"/>
      <c r="CZ61" s="1079"/>
      <c r="DA61" s="1080"/>
      <c r="DB61" s="1078"/>
      <c r="DC61" s="1079"/>
      <c r="DD61" s="1079"/>
      <c r="DE61" s="1079"/>
      <c r="DF61" s="1080"/>
      <c r="DG61" s="1078"/>
      <c r="DH61" s="1079"/>
      <c r="DI61" s="1079"/>
      <c r="DJ61" s="1079"/>
      <c r="DK61" s="1080"/>
      <c r="DL61" s="1078"/>
      <c r="DM61" s="1079"/>
      <c r="DN61" s="1079"/>
      <c r="DO61" s="1079"/>
      <c r="DP61" s="1080"/>
      <c r="DQ61" s="1078"/>
      <c r="DR61" s="1079"/>
      <c r="DS61" s="1079"/>
      <c r="DT61" s="1079"/>
      <c r="DU61" s="1080"/>
      <c r="DV61" s="1081"/>
      <c r="DW61" s="1082"/>
      <c r="DX61" s="1082"/>
      <c r="DY61" s="1082"/>
      <c r="DZ61" s="1083"/>
      <c r="EA61" s="246"/>
    </row>
    <row r="62" spans="1:131" s="247" customFormat="1" ht="26.25" customHeight="1" x14ac:dyDescent="0.15">
      <c r="A62" s="261">
        <v>35</v>
      </c>
      <c r="B62" s="1126"/>
      <c r="C62" s="1127"/>
      <c r="D62" s="1127"/>
      <c r="E62" s="1127"/>
      <c r="F62" s="1127"/>
      <c r="G62" s="1127"/>
      <c r="H62" s="1127"/>
      <c r="I62" s="1127"/>
      <c r="J62" s="1127"/>
      <c r="K62" s="1127"/>
      <c r="L62" s="1127"/>
      <c r="M62" s="1127"/>
      <c r="N62" s="1127"/>
      <c r="O62" s="1127"/>
      <c r="P62" s="1128"/>
      <c r="Q62" s="1129"/>
      <c r="R62" s="1112"/>
      <c r="S62" s="1112"/>
      <c r="T62" s="1112"/>
      <c r="U62" s="1112"/>
      <c r="V62" s="1112"/>
      <c r="W62" s="1112"/>
      <c r="X62" s="1112"/>
      <c r="Y62" s="1112"/>
      <c r="Z62" s="1112"/>
      <c r="AA62" s="1112"/>
      <c r="AB62" s="1112"/>
      <c r="AC62" s="1112"/>
      <c r="AD62" s="1112"/>
      <c r="AE62" s="1130"/>
      <c r="AF62" s="1108"/>
      <c r="AG62" s="1109"/>
      <c r="AH62" s="1109"/>
      <c r="AI62" s="1109"/>
      <c r="AJ62" s="1110"/>
      <c r="AK62" s="1111"/>
      <c r="AL62" s="1112"/>
      <c r="AM62" s="1112"/>
      <c r="AN62" s="1112"/>
      <c r="AO62" s="1112"/>
      <c r="AP62" s="1112"/>
      <c r="AQ62" s="1112"/>
      <c r="AR62" s="1112"/>
      <c r="AS62" s="1112"/>
      <c r="AT62" s="1112"/>
      <c r="AU62" s="1112"/>
      <c r="AV62" s="1112"/>
      <c r="AW62" s="1112"/>
      <c r="AX62" s="1112"/>
      <c r="AY62" s="1112"/>
      <c r="AZ62" s="1113"/>
      <c r="BA62" s="1113"/>
      <c r="BB62" s="1113"/>
      <c r="BC62" s="1113"/>
      <c r="BD62" s="1113"/>
      <c r="BE62" s="1121"/>
      <c r="BF62" s="1121"/>
      <c r="BG62" s="1121"/>
      <c r="BH62" s="1121"/>
      <c r="BI62" s="1122"/>
      <c r="BJ62" s="1123" t="s">
        <v>406</v>
      </c>
      <c r="BK62" s="1124"/>
      <c r="BL62" s="1124"/>
      <c r="BM62" s="1124"/>
      <c r="BN62" s="1125"/>
      <c r="BO62" s="265"/>
      <c r="BP62" s="265"/>
      <c r="BQ62" s="262">
        <v>56</v>
      </c>
      <c r="BR62" s="263"/>
      <c r="BS62" s="1103"/>
      <c r="BT62" s="1104"/>
      <c r="BU62" s="1104"/>
      <c r="BV62" s="1104"/>
      <c r="BW62" s="1104"/>
      <c r="BX62" s="1104"/>
      <c r="BY62" s="1104"/>
      <c r="BZ62" s="1104"/>
      <c r="CA62" s="1104"/>
      <c r="CB62" s="1104"/>
      <c r="CC62" s="1104"/>
      <c r="CD62" s="1104"/>
      <c r="CE62" s="1104"/>
      <c r="CF62" s="1104"/>
      <c r="CG62" s="1105"/>
      <c r="CH62" s="1078"/>
      <c r="CI62" s="1079"/>
      <c r="CJ62" s="1079"/>
      <c r="CK62" s="1079"/>
      <c r="CL62" s="1080"/>
      <c r="CM62" s="1078"/>
      <c r="CN62" s="1079"/>
      <c r="CO62" s="1079"/>
      <c r="CP62" s="1079"/>
      <c r="CQ62" s="1080"/>
      <c r="CR62" s="1078"/>
      <c r="CS62" s="1079"/>
      <c r="CT62" s="1079"/>
      <c r="CU62" s="1079"/>
      <c r="CV62" s="1080"/>
      <c r="CW62" s="1078"/>
      <c r="CX62" s="1079"/>
      <c r="CY62" s="1079"/>
      <c r="CZ62" s="1079"/>
      <c r="DA62" s="1080"/>
      <c r="DB62" s="1078"/>
      <c r="DC62" s="1079"/>
      <c r="DD62" s="1079"/>
      <c r="DE62" s="1079"/>
      <c r="DF62" s="1080"/>
      <c r="DG62" s="1078"/>
      <c r="DH62" s="1079"/>
      <c r="DI62" s="1079"/>
      <c r="DJ62" s="1079"/>
      <c r="DK62" s="1080"/>
      <c r="DL62" s="1078"/>
      <c r="DM62" s="1079"/>
      <c r="DN62" s="1079"/>
      <c r="DO62" s="1079"/>
      <c r="DP62" s="1080"/>
      <c r="DQ62" s="1078"/>
      <c r="DR62" s="1079"/>
      <c r="DS62" s="1079"/>
      <c r="DT62" s="1079"/>
      <c r="DU62" s="1080"/>
      <c r="DV62" s="1081"/>
      <c r="DW62" s="1082"/>
      <c r="DX62" s="1082"/>
      <c r="DY62" s="1082"/>
      <c r="DZ62" s="1083"/>
      <c r="EA62" s="246"/>
    </row>
    <row r="63" spans="1:131" s="247" customFormat="1" ht="26.25" customHeight="1" thickBot="1" x14ac:dyDescent="0.2">
      <c r="A63" s="264" t="s">
        <v>387</v>
      </c>
      <c r="B63" s="1033" t="s">
        <v>407</v>
      </c>
      <c r="C63" s="1034"/>
      <c r="D63" s="1034"/>
      <c r="E63" s="1034"/>
      <c r="F63" s="1034"/>
      <c r="G63" s="1034"/>
      <c r="H63" s="1034"/>
      <c r="I63" s="1034"/>
      <c r="J63" s="1034"/>
      <c r="K63" s="1034"/>
      <c r="L63" s="1034"/>
      <c r="M63" s="1034"/>
      <c r="N63" s="1034"/>
      <c r="O63" s="1034"/>
      <c r="P63" s="1035"/>
      <c r="Q63" s="1051"/>
      <c r="R63" s="1052"/>
      <c r="S63" s="1052"/>
      <c r="T63" s="1052"/>
      <c r="U63" s="1052"/>
      <c r="V63" s="1052"/>
      <c r="W63" s="1052"/>
      <c r="X63" s="1052"/>
      <c r="Y63" s="1052"/>
      <c r="Z63" s="1052"/>
      <c r="AA63" s="1052"/>
      <c r="AB63" s="1052"/>
      <c r="AC63" s="1052"/>
      <c r="AD63" s="1052"/>
      <c r="AE63" s="1117"/>
      <c r="AF63" s="1118">
        <v>16941</v>
      </c>
      <c r="AG63" s="1048"/>
      <c r="AH63" s="1048"/>
      <c r="AI63" s="1048"/>
      <c r="AJ63" s="1119"/>
      <c r="AK63" s="1120"/>
      <c r="AL63" s="1052"/>
      <c r="AM63" s="1052"/>
      <c r="AN63" s="1052"/>
      <c r="AO63" s="1052"/>
      <c r="AP63" s="1048">
        <v>15404</v>
      </c>
      <c r="AQ63" s="1048"/>
      <c r="AR63" s="1048"/>
      <c r="AS63" s="1048"/>
      <c r="AT63" s="1048"/>
      <c r="AU63" s="1048">
        <v>7462</v>
      </c>
      <c r="AV63" s="1048"/>
      <c r="AW63" s="1048"/>
      <c r="AX63" s="1048"/>
      <c r="AY63" s="1048"/>
      <c r="AZ63" s="1114"/>
      <c r="BA63" s="1114"/>
      <c r="BB63" s="1114"/>
      <c r="BC63" s="1114"/>
      <c r="BD63" s="1114"/>
      <c r="BE63" s="1049"/>
      <c r="BF63" s="1049"/>
      <c r="BG63" s="1049"/>
      <c r="BH63" s="1049"/>
      <c r="BI63" s="1050"/>
      <c r="BJ63" s="1115" t="s">
        <v>408</v>
      </c>
      <c r="BK63" s="1040"/>
      <c r="BL63" s="1040"/>
      <c r="BM63" s="1040"/>
      <c r="BN63" s="1116"/>
      <c r="BO63" s="265"/>
      <c r="BP63" s="265"/>
      <c r="BQ63" s="262">
        <v>57</v>
      </c>
      <c r="BR63" s="263"/>
      <c r="BS63" s="1103"/>
      <c r="BT63" s="1104"/>
      <c r="BU63" s="1104"/>
      <c r="BV63" s="1104"/>
      <c r="BW63" s="1104"/>
      <c r="BX63" s="1104"/>
      <c r="BY63" s="1104"/>
      <c r="BZ63" s="1104"/>
      <c r="CA63" s="1104"/>
      <c r="CB63" s="1104"/>
      <c r="CC63" s="1104"/>
      <c r="CD63" s="1104"/>
      <c r="CE63" s="1104"/>
      <c r="CF63" s="1104"/>
      <c r="CG63" s="1105"/>
      <c r="CH63" s="1078"/>
      <c r="CI63" s="1079"/>
      <c r="CJ63" s="1079"/>
      <c r="CK63" s="1079"/>
      <c r="CL63" s="1080"/>
      <c r="CM63" s="1078"/>
      <c r="CN63" s="1079"/>
      <c r="CO63" s="1079"/>
      <c r="CP63" s="1079"/>
      <c r="CQ63" s="1080"/>
      <c r="CR63" s="1078"/>
      <c r="CS63" s="1079"/>
      <c r="CT63" s="1079"/>
      <c r="CU63" s="1079"/>
      <c r="CV63" s="1080"/>
      <c r="CW63" s="1078"/>
      <c r="CX63" s="1079"/>
      <c r="CY63" s="1079"/>
      <c r="CZ63" s="1079"/>
      <c r="DA63" s="1080"/>
      <c r="DB63" s="1078"/>
      <c r="DC63" s="1079"/>
      <c r="DD63" s="1079"/>
      <c r="DE63" s="1079"/>
      <c r="DF63" s="1080"/>
      <c r="DG63" s="1078"/>
      <c r="DH63" s="1079"/>
      <c r="DI63" s="1079"/>
      <c r="DJ63" s="1079"/>
      <c r="DK63" s="1080"/>
      <c r="DL63" s="1078"/>
      <c r="DM63" s="1079"/>
      <c r="DN63" s="1079"/>
      <c r="DO63" s="1079"/>
      <c r="DP63" s="1080"/>
      <c r="DQ63" s="1078"/>
      <c r="DR63" s="1079"/>
      <c r="DS63" s="1079"/>
      <c r="DT63" s="1079"/>
      <c r="DU63" s="1080"/>
      <c r="DV63" s="1081"/>
      <c r="DW63" s="1082"/>
      <c r="DX63" s="1082"/>
      <c r="DY63" s="1082"/>
      <c r="DZ63" s="1083"/>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103"/>
      <c r="BT64" s="1104"/>
      <c r="BU64" s="1104"/>
      <c r="BV64" s="1104"/>
      <c r="BW64" s="1104"/>
      <c r="BX64" s="1104"/>
      <c r="BY64" s="1104"/>
      <c r="BZ64" s="1104"/>
      <c r="CA64" s="1104"/>
      <c r="CB64" s="1104"/>
      <c r="CC64" s="1104"/>
      <c r="CD64" s="1104"/>
      <c r="CE64" s="1104"/>
      <c r="CF64" s="1104"/>
      <c r="CG64" s="1105"/>
      <c r="CH64" s="1078"/>
      <c r="CI64" s="1079"/>
      <c r="CJ64" s="1079"/>
      <c r="CK64" s="1079"/>
      <c r="CL64" s="1080"/>
      <c r="CM64" s="1078"/>
      <c r="CN64" s="1079"/>
      <c r="CO64" s="1079"/>
      <c r="CP64" s="1079"/>
      <c r="CQ64" s="1080"/>
      <c r="CR64" s="1078"/>
      <c r="CS64" s="1079"/>
      <c r="CT64" s="1079"/>
      <c r="CU64" s="1079"/>
      <c r="CV64" s="1080"/>
      <c r="CW64" s="1078"/>
      <c r="CX64" s="1079"/>
      <c r="CY64" s="1079"/>
      <c r="CZ64" s="1079"/>
      <c r="DA64" s="1080"/>
      <c r="DB64" s="1078"/>
      <c r="DC64" s="1079"/>
      <c r="DD64" s="1079"/>
      <c r="DE64" s="1079"/>
      <c r="DF64" s="1080"/>
      <c r="DG64" s="1078"/>
      <c r="DH64" s="1079"/>
      <c r="DI64" s="1079"/>
      <c r="DJ64" s="1079"/>
      <c r="DK64" s="1080"/>
      <c r="DL64" s="1078"/>
      <c r="DM64" s="1079"/>
      <c r="DN64" s="1079"/>
      <c r="DO64" s="1079"/>
      <c r="DP64" s="1080"/>
      <c r="DQ64" s="1078"/>
      <c r="DR64" s="1079"/>
      <c r="DS64" s="1079"/>
      <c r="DT64" s="1079"/>
      <c r="DU64" s="1080"/>
      <c r="DV64" s="1081"/>
      <c r="DW64" s="1082"/>
      <c r="DX64" s="1082"/>
      <c r="DY64" s="1082"/>
      <c r="DZ64" s="1083"/>
      <c r="EA64" s="246"/>
    </row>
    <row r="65" spans="1:131" s="247" customFormat="1" ht="26.25" customHeight="1" thickBot="1" x14ac:dyDescent="0.2">
      <c r="A65" s="252" t="s">
        <v>409</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103"/>
      <c r="BT65" s="1104"/>
      <c r="BU65" s="1104"/>
      <c r="BV65" s="1104"/>
      <c r="BW65" s="1104"/>
      <c r="BX65" s="1104"/>
      <c r="BY65" s="1104"/>
      <c r="BZ65" s="1104"/>
      <c r="CA65" s="1104"/>
      <c r="CB65" s="1104"/>
      <c r="CC65" s="1104"/>
      <c r="CD65" s="1104"/>
      <c r="CE65" s="1104"/>
      <c r="CF65" s="1104"/>
      <c r="CG65" s="1105"/>
      <c r="CH65" s="1078"/>
      <c r="CI65" s="1079"/>
      <c r="CJ65" s="1079"/>
      <c r="CK65" s="1079"/>
      <c r="CL65" s="1080"/>
      <c r="CM65" s="1078"/>
      <c r="CN65" s="1079"/>
      <c r="CO65" s="1079"/>
      <c r="CP65" s="1079"/>
      <c r="CQ65" s="1080"/>
      <c r="CR65" s="1078"/>
      <c r="CS65" s="1079"/>
      <c r="CT65" s="1079"/>
      <c r="CU65" s="1079"/>
      <c r="CV65" s="1080"/>
      <c r="CW65" s="1078"/>
      <c r="CX65" s="1079"/>
      <c r="CY65" s="1079"/>
      <c r="CZ65" s="1079"/>
      <c r="DA65" s="1080"/>
      <c r="DB65" s="1078"/>
      <c r="DC65" s="1079"/>
      <c r="DD65" s="1079"/>
      <c r="DE65" s="1079"/>
      <c r="DF65" s="1080"/>
      <c r="DG65" s="1078"/>
      <c r="DH65" s="1079"/>
      <c r="DI65" s="1079"/>
      <c r="DJ65" s="1079"/>
      <c r="DK65" s="1080"/>
      <c r="DL65" s="1078"/>
      <c r="DM65" s="1079"/>
      <c r="DN65" s="1079"/>
      <c r="DO65" s="1079"/>
      <c r="DP65" s="1080"/>
      <c r="DQ65" s="1078"/>
      <c r="DR65" s="1079"/>
      <c r="DS65" s="1079"/>
      <c r="DT65" s="1079"/>
      <c r="DU65" s="1080"/>
      <c r="DV65" s="1081"/>
      <c r="DW65" s="1082"/>
      <c r="DX65" s="1082"/>
      <c r="DY65" s="1082"/>
      <c r="DZ65" s="1083"/>
      <c r="EA65" s="246"/>
    </row>
    <row r="66" spans="1:131" s="247" customFormat="1" ht="26.25" customHeight="1" x14ac:dyDescent="0.15">
      <c r="A66" s="1084" t="s">
        <v>410</v>
      </c>
      <c r="B66" s="1085"/>
      <c r="C66" s="1085"/>
      <c r="D66" s="1085"/>
      <c r="E66" s="1085"/>
      <c r="F66" s="1085"/>
      <c r="G66" s="1085"/>
      <c r="H66" s="1085"/>
      <c r="I66" s="1085"/>
      <c r="J66" s="1085"/>
      <c r="K66" s="1085"/>
      <c r="L66" s="1085"/>
      <c r="M66" s="1085"/>
      <c r="N66" s="1085"/>
      <c r="O66" s="1085"/>
      <c r="P66" s="1086"/>
      <c r="Q66" s="1090" t="s">
        <v>391</v>
      </c>
      <c r="R66" s="1091"/>
      <c r="S66" s="1091"/>
      <c r="T66" s="1091"/>
      <c r="U66" s="1092"/>
      <c r="V66" s="1090" t="s">
        <v>411</v>
      </c>
      <c r="W66" s="1091"/>
      <c r="X66" s="1091"/>
      <c r="Y66" s="1091"/>
      <c r="Z66" s="1092"/>
      <c r="AA66" s="1090" t="s">
        <v>412</v>
      </c>
      <c r="AB66" s="1091"/>
      <c r="AC66" s="1091"/>
      <c r="AD66" s="1091"/>
      <c r="AE66" s="1092"/>
      <c r="AF66" s="1096" t="s">
        <v>413</v>
      </c>
      <c r="AG66" s="1097"/>
      <c r="AH66" s="1097"/>
      <c r="AI66" s="1097"/>
      <c r="AJ66" s="1098"/>
      <c r="AK66" s="1090" t="s">
        <v>395</v>
      </c>
      <c r="AL66" s="1085"/>
      <c r="AM66" s="1085"/>
      <c r="AN66" s="1085"/>
      <c r="AO66" s="1086"/>
      <c r="AP66" s="1090" t="s">
        <v>414</v>
      </c>
      <c r="AQ66" s="1091"/>
      <c r="AR66" s="1091"/>
      <c r="AS66" s="1091"/>
      <c r="AT66" s="1092"/>
      <c r="AU66" s="1090" t="s">
        <v>415</v>
      </c>
      <c r="AV66" s="1091"/>
      <c r="AW66" s="1091"/>
      <c r="AX66" s="1091"/>
      <c r="AY66" s="1092"/>
      <c r="AZ66" s="1090" t="s">
        <v>370</v>
      </c>
      <c r="BA66" s="1091"/>
      <c r="BB66" s="1091"/>
      <c r="BC66" s="1091"/>
      <c r="BD66" s="1106"/>
      <c r="BE66" s="265"/>
      <c r="BF66" s="265"/>
      <c r="BG66" s="265"/>
      <c r="BH66" s="265"/>
      <c r="BI66" s="265"/>
      <c r="BJ66" s="265"/>
      <c r="BK66" s="265"/>
      <c r="BL66" s="265"/>
      <c r="BM66" s="265"/>
      <c r="BN66" s="265"/>
      <c r="BO66" s="265"/>
      <c r="BP66" s="265"/>
      <c r="BQ66" s="262">
        <v>60</v>
      </c>
      <c r="BR66" s="267"/>
      <c r="BS66" s="1042"/>
      <c r="BT66" s="1043"/>
      <c r="BU66" s="1043"/>
      <c r="BV66" s="1043"/>
      <c r="BW66" s="1043"/>
      <c r="BX66" s="1043"/>
      <c r="BY66" s="1043"/>
      <c r="BZ66" s="1043"/>
      <c r="CA66" s="1043"/>
      <c r="CB66" s="1043"/>
      <c r="CC66" s="1043"/>
      <c r="CD66" s="1043"/>
      <c r="CE66" s="1043"/>
      <c r="CF66" s="1043"/>
      <c r="CG66" s="1044"/>
      <c r="CH66" s="1045"/>
      <c r="CI66" s="1046"/>
      <c r="CJ66" s="1046"/>
      <c r="CK66" s="1046"/>
      <c r="CL66" s="1047"/>
      <c r="CM66" s="1045"/>
      <c r="CN66" s="1046"/>
      <c r="CO66" s="1046"/>
      <c r="CP66" s="1046"/>
      <c r="CQ66" s="1047"/>
      <c r="CR66" s="1045"/>
      <c r="CS66" s="1046"/>
      <c r="CT66" s="1046"/>
      <c r="CU66" s="1046"/>
      <c r="CV66" s="1047"/>
      <c r="CW66" s="1045"/>
      <c r="CX66" s="1046"/>
      <c r="CY66" s="1046"/>
      <c r="CZ66" s="1046"/>
      <c r="DA66" s="1047"/>
      <c r="DB66" s="1045"/>
      <c r="DC66" s="1046"/>
      <c r="DD66" s="1046"/>
      <c r="DE66" s="1046"/>
      <c r="DF66" s="1047"/>
      <c r="DG66" s="1045"/>
      <c r="DH66" s="1046"/>
      <c r="DI66" s="1046"/>
      <c r="DJ66" s="1046"/>
      <c r="DK66" s="1047"/>
      <c r="DL66" s="1045"/>
      <c r="DM66" s="1046"/>
      <c r="DN66" s="1046"/>
      <c r="DO66" s="1046"/>
      <c r="DP66" s="1047"/>
      <c r="DQ66" s="1045"/>
      <c r="DR66" s="1046"/>
      <c r="DS66" s="1046"/>
      <c r="DT66" s="1046"/>
      <c r="DU66" s="1047"/>
      <c r="DV66" s="1030"/>
      <c r="DW66" s="1031"/>
      <c r="DX66" s="1031"/>
      <c r="DY66" s="1031"/>
      <c r="DZ66" s="1032"/>
      <c r="EA66" s="246"/>
    </row>
    <row r="67" spans="1:131" s="247" customFormat="1" ht="26.25" customHeight="1" thickBot="1" x14ac:dyDescent="0.2">
      <c r="A67" s="1087"/>
      <c r="B67" s="1088"/>
      <c r="C67" s="1088"/>
      <c r="D67" s="1088"/>
      <c r="E67" s="1088"/>
      <c r="F67" s="1088"/>
      <c r="G67" s="1088"/>
      <c r="H67" s="1088"/>
      <c r="I67" s="1088"/>
      <c r="J67" s="1088"/>
      <c r="K67" s="1088"/>
      <c r="L67" s="1088"/>
      <c r="M67" s="1088"/>
      <c r="N67" s="1088"/>
      <c r="O67" s="1088"/>
      <c r="P67" s="1089"/>
      <c r="Q67" s="1093"/>
      <c r="R67" s="1094"/>
      <c r="S67" s="1094"/>
      <c r="T67" s="1094"/>
      <c r="U67" s="1095"/>
      <c r="V67" s="1093"/>
      <c r="W67" s="1094"/>
      <c r="X67" s="1094"/>
      <c r="Y67" s="1094"/>
      <c r="Z67" s="1095"/>
      <c r="AA67" s="1093"/>
      <c r="AB67" s="1094"/>
      <c r="AC67" s="1094"/>
      <c r="AD67" s="1094"/>
      <c r="AE67" s="1095"/>
      <c r="AF67" s="1099"/>
      <c r="AG67" s="1100"/>
      <c r="AH67" s="1100"/>
      <c r="AI67" s="1100"/>
      <c r="AJ67" s="1101"/>
      <c r="AK67" s="1102"/>
      <c r="AL67" s="1088"/>
      <c r="AM67" s="1088"/>
      <c r="AN67" s="1088"/>
      <c r="AO67" s="1089"/>
      <c r="AP67" s="1093"/>
      <c r="AQ67" s="1094"/>
      <c r="AR67" s="1094"/>
      <c r="AS67" s="1094"/>
      <c r="AT67" s="1095"/>
      <c r="AU67" s="1093"/>
      <c r="AV67" s="1094"/>
      <c r="AW67" s="1094"/>
      <c r="AX67" s="1094"/>
      <c r="AY67" s="1095"/>
      <c r="AZ67" s="1093"/>
      <c r="BA67" s="1094"/>
      <c r="BB67" s="1094"/>
      <c r="BC67" s="1094"/>
      <c r="BD67" s="1107"/>
      <c r="BE67" s="265"/>
      <c r="BF67" s="265"/>
      <c r="BG67" s="265"/>
      <c r="BH67" s="265"/>
      <c r="BI67" s="265"/>
      <c r="BJ67" s="265"/>
      <c r="BK67" s="265"/>
      <c r="BL67" s="265"/>
      <c r="BM67" s="265"/>
      <c r="BN67" s="265"/>
      <c r="BO67" s="265"/>
      <c r="BP67" s="265"/>
      <c r="BQ67" s="262">
        <v>61</v>
      </c>
      <c r="BR67" s="267"/>
      <c r="BS67" s="1042"/>
      <c r="BT67" s="1043"/>
      <c r="BU67" s="1043"/>
      <c r="BV67" s="1043"/>
      <c r="BW67" s="1043"/>
      <c r="BX67" s="1043"/>
      <c r="BY67" s="1043"/>
      <c r="BZ67" s="1043"/>
      <c r="CA67" s="1043"/>
      <c r="CB67" s="1043"/>
      <c r="CC67" s="1043"/>
      <c r="CD67" s="1043"/>
      <c r="CE67" s="1043"/>
      <c r="CF67" s="1043"/>
      <c r="CG67" s="1044"/>
      <c r="CH67" s="1045"/>
      <c r="CI67" s="1046"/>
      <c r="CJ67" s="1046"/>
      <c r="CK67" s="1046"/>
      <c r="CL67" s="1047"/>
      <c r="CM67" s="1045"/>
      <c r="CN67" s="1046"/>
      <c r="CO67" s="1046"/>
      <c r="CP67" s="1046"/>
      <c r="CQ67" s="1047"/>
      <c r="CR67" s="1045"/>
      <c r="CS67" s="1046"/>
      <c r="CT67" s="1046"/>
      <c r="CU67" s="1046"/>
      <c r="CV67" s="1047"/>
      <c r="CW67" s="1045"/>
      <c r="CX67" s="1046"/>
      <c r="CY67" s="1046"/>
      <c r="CZ67" s="1046"/>
      <c r="DA67" s="1047"/>
      <c r="DB67" s="1045"/>
      <c r="DC67" s="1046"/>
      <c r="DD67" s="1046"/>
      <c r="DE67" s="1046"/>
      <c r="DF67" s="1047"/>
      <c r="DG67" s="1045"/>
      <c r="DH67" s="1046"/>
      <c r="DI67" s="1046"/>
      <c r="DJ67" s="1046"/>
      <c r="DK67" s="1047"/>
      <c r="DL67" s="1045"/>
      <c r="DM67" s="1046"/>
      <c r="DN67" s="1046"/>
      <c r="DO67" s="1046"/>
      <c r="DP67" s="1047"/>
      <c r="DQ67" s="1045"/>
      <c r="DR67" s="1046"/>
      <c r="DS67" s="1046"/>
      <c r="DT67" s="1046"/>
      <c r="DU67" s="1047"/>
      <c r="DV67" s="1030"/>
      <c r="DW67" s="1031"/>
      <c r="DX67" s="1031"/>
      <c r="DY67" s="1031"/>
      <c r="DZ67" s="1032"/>
      <c r="EA67" s="246"/>
    </row>
    <row r="68" spans="1:131" s="247" customFormat="1" ht="26.25" customHeight="1" thickTop="1" x14ac:dyDescent="0.15">
      <c r="A68" s="258">
        <v>1</v>
      </c>
      <c r="B68" s="1074" t="s">
        <v>583</v>
      </c>
      <c r="C68" s="1075"/>
      <c r="D68" s="1075"/>
      <c r="E68" s="1075"/>
      <c r="F68" s="1075"/>
      <c r="G68" s="1075"/>
      <c r="H68" s="1075"/>
      <c r="I68" s="1075"/>
      <c r="J68" s="1075"/>
      <c r="K68" s="1075"/>
      <c r="L68" s="1075"/>
      <c r="M68" s="1075"/>
      <c r="N68" s="1075"/>
      <c r="O68" s="1075"/>
      <c r="P68" s="1076"/>
      <c r="Q68" s="1077">
        <v>211</v>
      </c>
      <c r="R68" s="1071"/>
      <c r="S68" s="1071"/>
      <c r="T68" s="1071"/>
      <c r="U68" s="1071"/>
      <c r="V68" s="1071">
        <v>200</v>
      </c>
      <c r="W68" s="1071"/>
      <c r="X68" s="1071"/>
      <c r="Y68" s="1071"/>
      <c r="Z68" s="1071"/>
      <c r="AA68" s="1071">
        <v>11</v>
      </c>
      <c r="AB68" s="1071"/>
      <c r="AC68" s="1071"/>
      <c r="AD68" s="1071"/>
      <c r="AE68" s="1071"/>
      <c r="AF68" s="1071">
        <v>11</v>
      </c>
      <c r="AG68" s="1071"/>
      <c r="AH68" s="1071"/>
      <c r="AI68" s="1071"/>
      <c r="AJ68" s="1071"/>
      <c r="AK68" s="1071"/>
      <c r="AL68" s="1071"/>
      <c r="AM68" s="1071"/>
      <c r="AN68" s="1071"/>
      <c r="AO68" s="1071"/>
      <c r="AP68" s="1071" t="s">
        <v>597</v>
      </c>
      <c r="AQ68" s="1071"/>
      <c r="AR68" s="1071"/>
      <c r="AS68" s="1071"/>
      <c r="AT68" s="1071"/>
      <c r="AU68" s="1071" t="s">
        <v>597</v>
      </c>
      <c r="AV68" s="1071"/>
      <c r="AW68" s="1071"/>
      <c r="AX68" s="1071"/>
      <c r="AY68" s="1071"/>
      <c r="AZ68" s="1072"/>
      <c r="BA68" s="1072"/>
      <c r="BB68" s="1072"/>
      <c r="BC68" s="1072"/>
      <c r="BD68" s="1073"/>
      <c r="BE68" s="265"/>
      <c r="BF68" s="265"/>
      <c r="BG68" s="265"/>
      <c r="BH68" s="265"/>
      <c r="BI68" s="265"/>
      <c r="BJ68" s="265"/>
      <c r="BK68" s="265"/>
      <c r="BL68" s="265"/>
      <c r="BM68" s="265"/>
      <c r="BN68" s="265"/>
      <c r="BO68" s="265"/>
      <c r="BP68" s="265"/>
      <c r="BQ68" s="262">
        <v>62</v>
      </c>
      <c r="BR68" s="267"/>
      <c r="BS68" s="1042"/>
      <c r="BT68" s="1043"/>
      <c r="BU68" s="1043"/>
      <c r="BV68" s="1043"/>
      <c r="BW68" s="1043"/>
      <c r="BX68" s="1043"/>
      <c r="BY68" s="1043"/>
      <c r="BZ68" s="1043"/>
      <c r="CA68" s="1043"/>
      <c r="CB68" s="1043"/>
      <c r="CC68" s="1043"/>
      <c r="CD68" s="1043"/>
      <c r="CE68" s="1043"/>
      <c r="CF68" s="1043"/>
      <c r="CG68" s="1044"/>
      <c r="CH68" s="1045"/>
      <c r="CI68" s="1046"/>
      <c r="CJ68" s="1046"/>
      <c r="CK68" s="1046"/>
      <c r="CL68" s="1047"/>
      <c r="CM68" s="1045"/>
      <c r="CN68" s="1046"/>
      <c r="CO68" s="1046"/>
      <c r="CP68" s="1046"/>
      <c r="CQ68" s="1047"/>
      <c r="CR68" s="1045"/>
      <c r="CS68" s="1046"/>
      <c r="CT68" s="1046"/>
      <c r="CU68" s="1046"/>
      <c r="CV68" s="1047"/>
      <c r="CW68" s="1045"/>
      <c r="CX68" s="1046"/>
      <c r="CY68" s="1046"/>
      <c r="CZ68" s="1046"/>
      <c r="DA68" s="1047"/>
      <c r="DB68" s="1045"/>
      <c r="DC68" s="1046"/>
      <c r="DD68" s="1046"/>
      <c r="DE68" s="1046"/>
      <c r="DF68" s="1047"/>
      <c r="DG68" s="1045"/>
      <c r="DH68" s="1046"/>
      <c r="DI68" s="1046"/>
      <c r="DJ68" s="1046"/>
      <c r="DK68" s="1047"/>
      <c r="DL68" s="1045"/>
      <c r="DM68" s="1046"/>
      <c r="DN68" s="1046"/>
      <c r="DO68" s="1046"/>
      <c r="DP68" s="1047"/>
      <c r="DQ68" s="1045"/>
      <c r="DR68" s="1046"/>
      <c r="DS68" s="1046"/>
      <c r="DT68" s="1046"/>
      <c r="DU68" s="1047"/>
      <c r="DV68" s="1030"/>
      <c r="DW68" s="1031"/>
      <c r="DX68" s="1031"/>
      <c r="DY68" s="1031"/>
      <c r="DZ68" s="1032"/>
      <c r="EA68" s="246"/>
    </row>
    <row r="69" spans="1:131" s="247" customFormat="1" ht="26.25" customHeight="1" x14ac:dyDescent="0.15">
      <c r="A69" s="261">
        <v>2</v>
      </c>
      <c r="B69" s="1063" t="s">
        <v>584</v>
      </c>
      <c r="C69" s="1064"/>
      <c r="D69" s="1064"/>
      <c r="E69" s="1064"/>
      <c r="F69" s="1064"/>
      <c r="G69" s="1064"/>
      <c r="H69" s="1064"/>
      <c r="I69" s="1064"/>
      <c r="J69" s="1064"/>
      <c r="K69" s="1064"/>
      <c r="L69" s="1064"/>
      <c r="M69" s="1064"/>
      <c r="N69" s="1064"/>
      <c r="O69" s="1064"/>
      <c r="P69" s="1065"/>
      <c r="Q69" s="1066">
        <v>83</v>
      </c>
      <c r="R69" s="1060"/>
      <c r="S69" s="1060"/>
      <c r="T69" s="1060"/>
      <c r="U69" s="1060"/>
      <c r="V69" s="1060">
        <v>78</v>
      </c>
      <c r="W69" s="1060"/>
      <c r="X69" s="1060"/>
      <c r="Y69" s="1060"/>
      <c r="Z69" s="1060"/>
      <c r="AA69" s="1060">
        <v>5</v>
      </c>
      <c r="AB69" s="1060"/>
      <c r="AC69" s="1060"/>
      <c r="AD69" s="1060"/>
      <c r="AE69" s="1060"/>
      <c r="AF69" s="1060">
        <v>5</v>
      </c>
      <c r="AG69" s="1060"/>
      <c r="AH69" s="1060"/>
      <c r="AI69" s="1060"/>
      <c r="AJ69" s="1060"/>
      <c r="AK69" s="1060">
        <v>3</v>
      </c>
      <c r="AL69" s="1060"/>
      <c r="AM69" s="1060"/>
      <c r="AN69" s="1060"/>
      <c r="AO69" s="1060"/>
      <c r="AP69" s="1060" t="s">
        <v>597</v>
      </c>
      <c r="AQ69" s="1060"/>
      <c r="AR69" s="1060"/>
      <c r="AS69" s="1060"/>
      <c r="AT69" s="1060"/>
      <c r="AU69" s="1060" t="s">
        <v>597</v>
      </c>
      <c r="AV69" s="1060"/>
      <c r="AW69" s="1060"/>
      <c r="AX69" s="1060"/>
      <c r="AY69" s="1060"/>
      <c r="AZ69" s="1061"/>
      <c r="BA69" s="1061"/>
      <c r="BB69" s="1061"/>
      <c r="BC69" s="1061"/>
      <c r="BD69" s="1062"/>
      <c r="BE69" s="265"/>
      <c r="BF69" s="265"/>
      <c r="BG69" s="265"/>
      <c r="BH69" s="265"/>
      <c r="BI69" s="265"/>
      <c r="BJ69" s="265"/>
      <c r="BK69" s="265"/>
      <c r="BL69" s="265"/>
      <c r="BM69" s="265"/>
      <c r="BN69" s="265"/>
      <c r="BO69" s="265"/>
      <c r="BP69" s="265"/>
      <c r="BQ69" s="262">
        <v>63</v>
      </c>
      <c r="BR69" s="267"/>
      <c r="BS69" s="1042"/>
      <c r="BT69" s="1043"/>
      <c r="BU69" s="1043"/>
      <c r="BV69" s="1043"/>
      <c r="BW69" s="1043"/>
      <c r="BX69" s="1043"/>
      <c r="BY69" s="1043"/>
      <c r="BZ69" s="1043"/>
      <c r="CA69" s="1043"/>
      <c r="CB69" s="1043"/>
      <c r="CC69" s="1043"/>
      <c r="CD69" s="1043"/>
      <c r="CE69" s="1043"/>
      <c r="CF69" s="1043"/>
      <c r="CG69" s="1044"/>
      <c r="CH69" s="1045"/>
      <c r="CI69" s="1046"/>
      <c r="CJ69" s="1046"/>
      <c r="CK69" s="1046"/>
      <c r="CL69" s="1047"/>
      <c r="CM69" s="1045"/>
      <c r="CN69" s="1046"/>
      <c r="CO69" s="1046"/>
      <c r="CP69" s="1046"/>
      <c r="CQ69" s="1047"/>
      <c r="CR69" s="1045"/>
      <c r="CS69" s="1046"/>
      <c r="CT69" s="1046"/>
      <c r="CU69" s="1046"/>
      <c r="CV69" s="1047"/>
      <c r="CW69" s="1045"/>
      <c r="CX69" s="1046"/>
      <c r="CY69" s="1046"/>
      <c r="CZ69" s="1046"/>
      <c r="DA69" s="1047"/>
      <c r="DB69" s="1045"/>
      <c r="DC69" s="1046"/>
      <c r="DD69" s="1046"/>
      <c r="DE69" s="1046"/>
      <c r="DF69" s="1047"/>
      <c r="DG69" s="1045"/>
      <c r="DH69" s="1046"/>
      <c r="DI69" s="1046"/>
      <c r="DJ69" s="1046"/>
      <c r="DK69" s="1047"/>
      <c r="DL69" s="1045"/>
      <c r="DM69" s="1046"/>
      <c r="DN69" s="1046"/>
      <c r="DO69" s="1046"/>
      <c r="DP69" s="1047"/>
      <c r="DQ69" s="1045"/>
      <c r="DR69" s="1046"/>
      <c r="DS69" s="1046"/>
      <c r="DT69" s="1046"/>
      <c r="DU69" s="1047"/>
      <c r="DV69" s="1030"/>
      <c r="DW69" s="1031"/>
      <c r="DX69" s="1031"/>
      <c r="DY69" s="1031"/>
      <c r="DZ69" s="1032"/>
      <c r="EA69" s="246"/>
    </row>
    <row r="70" spans="1:131" s="247" customFormat="1" ht="26.25" customHeight="1" x14ac:dyDescent="0.15">
      <c r="A70" s="261">
        <v>3</v>
      </c>
      <c r="B70" s="1063" t="s">
        <v>585</v>
      </c>
      <c r="C70" s="1064"/>
      <c r="D70" s="1064"/>
      <c r="E70" s="1064"/>
      <c r="F70" s="1064"/>
      <c r="G70" s="1064"/>
      <c r="H70" s="1064"/>
      <c r="I70" s="1064"/>
      <c r="J70" s="1064"/>
      <c r="K70" s="1064"/>
      <c r="L70" s="1064"/>
      <c r="M70" s="1064"/>
      <c r="N70" s="1064"/>
      <c r="O70" s="1064"/>
      <c r="P70" s="1065"/>
      <c r="Q70" s="1066">
        <v>7</v>
      </c>
      <c r="R70" s="1060"/>
      <c r="S70" s="1060"/>
      <c r="T70" s="1060"/>
      <c r="U70" s="1060"/>
      <c r="V70" s="1060">
        <v>7</v>
      </c>
      <c r="W70" s="1060"/>
      <c r="X70" s="1060"/>
      <c r="Y70" s="1060"/>
      <c r="Z70" s="1060"/>
      <c r="AA70" s="1060">
        <v>0</v>
      </c>
      <c r="AB70" s="1060"/>
      <c r="AC70" s="1060"/>
      <c r="AD70" s="1060"/>
      <c r="AE70" s="1060"/>
      <c r="AF70" s="1060">
        <v>0</v>
      </c>
      <c r="AG70" s="1060"/>
      <c r="AH70" s="1060"/>
      <c r="AI70" s="1060"/>
      <c r="AJ70" s="1060"/>
      <c r="AK70" s="1060">
        <v>3</v>
      </c>
      <c r="AL70" s="1060"/>
      <c r="AM70" s="1060"/>
      <c r="AN70" s="1060"/>
      <c r="AO70" s="1060"/>
      <c r="AP70" s="1060" t="s">
        <v>597</v>
      </c>
      <c r="AQ70" s="1060"/>
      <c r="AR70" s="1060"/>
      <c r="AS70" s="1060"/>
      <c r="AT70" s="1060"/>
      <c r="AU70" s="1060" t="s">
        <v>597</v>
      </c>
      <c r="AV70" s="1060"/>
      <c r="AW70" s="1060"/>
      <c r="AX70" s="1060"/>
      <c r="AY70" s="1060"/>
      <c r="AZ70" s="1061"/>
      <c r="BA70" s="1061"/>
      <c r="BB70" s="1061"/>
      <c r="BC70" s="1061"/>
      <c r="BD70" s="1062"/>
      <c r="BE70" s="265"/>
      <c r="BF70" s="265"/>
      <c r="BG70" s="265"/>
      <c r="BH70" s="265"/>
      <c r="BI70" s="265"/>
      <c r="BJ70" s="265"/>
      <c r="BK70" s="265"/>
      <c r="BL70" s="265"/>
      <c r="BM70" s="265"/>
      <c r="BN70" s="265"/>
      <c r="BO70" s="265"/>
      <c r="BP70" s="265"/>
      <c r="BQ70" s="262">
        <v>64</v>
      </c>
      <c r="BR70" s="267"/>
      <c r="BS70" s="1042"/>
      <c r="BT70" s="1043"/>
      <c r="BU70" s="1043"/>
      <c r="BV70" s="1043"/>
      <c r="BW70" s="1043"/>
      <c r="BX70" s="1043"/>
      <c r="BY70" s="1043"/>
      <c r="BZ70" s="1043"/>
      <c r="CA70" s="1043"/>
      <c r="CB70" s="1043"/>
      <c r="CC70" s="1043"/>
      <c r="CD70" s="1043"/>
      <c r="CE70" s="1043"/>
      <c r="CF70" s="1043"/>
      <c r="CG70" s="1044"/>
      <c r="CH70" s="1045"/>
      <c r="CI70" s="1046"/>
      <c r="CJ70" s="1046"/>
      <c r="CK70" s="1046"/>
      <c r="CL70" s="1047"/>
      <c r="CM70" s="1045"/>
      <c r="CN70" s="1046"/>
      <c r="CO70" s="1046"/>
      <c r="CP70" s="1046"/>
      <c r="CQ70" s="1047"/>
      <c r="CR70" s="1045"/>
      <c r="CS70" s="1046"/>
      <c r="CT70" s="1046"/>
      <c r="CU70" s="1046"/>
      <c r="CV70" s="1047"/>
      <c r="CW70" s="1045"/>
      <c r="CX70" s="1046"/>
      <c r="CY70" s="1046"/>
      <c r="CZ70" s="1046"/>
      <c r="DA70" s="1047"/>
      <c r="DB70" s="1045"/>
      <c r="DC70" s="1046"/>
      <c r="DD70" s="1046"/>
      <c r="DE70" s="1046"/>
      <c r="DF70" s="1047"/>
      <c r="DG70" s="1045"/>
      <c r="DH70" s="1046"/>
      <c r="DI70" s="1046"/>
      <c r="DJ70" s="1046"/>
      <c r="DK70" s="1047"/>
      <c r="DL70" s="1045"/>
      <c r="DM70" s="1046"/>
      <c r="DN70" s="1046"/>
      <c r="DO70" s="1046"/>
      <c r="DP70" s="1047"/>
      <c r="DQ70" s="1045"/>
      <c r="DR70" s="1046"/>
      <c r="DS70" s="1046"/>
      <c r="DT70" s="1046"/>
      <c r="DU70" s="1047"/>
      <c r="DV70" s="1030"/>
      <c r="DW70" s="1031"/>
      <c r="DX70" s="1031"/>
      <c r="DY70" s="1031"/>
      <c r="DZ70" s="1032"/>
      <c r="EA70" s="246"/>
    </row>
    <row r="71" spans="1:131" s="247" customFormat="1" ht="26.25" customHeight="1" x14ac:dyDescent="0.15">
      <c r="A71" s="261">
        <v>4</v>
      </c>
      <c r="B71" s="1063" t="s">
        <v>586</v>
      </c>
      <c r="C71" s="1064"/>
      <c r="D71" s="1064"/>
      <c r="E71" s="1064"/>
      <c r="F71" s="1064"/>
      <c r="G71" s="1064"/>
      <c r="H71" s="1064"/>
      <c r="I71" s="1064"/>
      <c r="J71" s="1064"/>
      <c r="K71" s="1064"/>
      <c r="L71" s="1064"/>
      <c r="M71" s="1064"/>
      <c r="N71" s="1064"/>
      <c r="O71" s="1064"/>
      <c r="P71" s="1065"/>
      <c r="Q71" s="1066">
        <v>152</v>
      </c>
      <c r="R71" s="1060"/>
      <c r="S71" s="1060"/>
      <c r="T71" s="1060"/>
      <c r="U71" s="1060"/>
      <c r="V71" s="1060">
        <v>129</v>
      </c>
      <c r="W71" s="1060"/>
      <c r="X71" s="1060"/>
      <c r="Y71" s="1060"/>
      <c r="Z71" s="1060"/>
      <c r="AA71" s="1060">
        <v>23</v>
      </c>
      <c r="AB71" s="1060"/>
      <c r="AC71" s="1060"/>
      <c r="AD71" s="1060"/>
      <c r="AE71" s="1060"/>
      <c r="AF71" s="1060">
        <v>9</v>
      </c>
      <c r="AG71" s="1060"/>
      <c r="AH71" s="1060"/>
      <c r="AI71" s="1060"/>
      <c r="AJ71" s="1060"/>
      <c r="AK71" s="1060" t="s">
        <v>598</v>
      </c>
      <c r="AL71" s="1060"/>
      <c r="AM71" s="1060"/>
      <c r="AN71" s="1060"/>
      <c r="AO71" s="1060"/>
      <c r="AP71" s="1060" t="s">
        <v>597</v>
      </c>
      <c r="AQ71" s="1060"/>
      <c r="AR71" s="1060"/>
      <c r="AS71" s="1060"/>
      <c r="AT71" s="1060"/>
      <c r="AU71" s="1060" t="s">
        <v>597</v>
      </c>
      <c r="AV71" s="1060"/>
      <c r="AW71" s="1060"/>
      <c r="AX71" s="1060"/>
      <c r="AY71" s="1060"/>
      <c r="AZ71" s="1061"/>
      <c r="BA71" s="1061"/>
      <c r="BB71" s="1061"/>
      <c r="BC71" s="1061"/>
      <c r="BD71" s="1062"/>
      <c r="BE71" s="265"/>
      <c r="BF71" s="265"/>
      <c r="BG71" s="265"/>
      <c r="BH71" s="265"/>
      <c r="BI71" s="265"/>
      <c r="BJ71" s="265"/>
      <c r="BK71" s="265"/>
      <c r="BL71" s="265"/>
      <c r="BM71" s="265"/>
      <c r="BN71" s="265"/>
      <c r="BO71" s="265"/>
      <c r="BP71" s="265"/>
      <c r="BQ71" s="262">
        <v>65</v>
      </c>
      <c r="BR71" s="267"/>
      <c r="BS71" s="1042"/>
      <c r="BT71" s="1043"/>
      <c r="BU71" s="1043"/>
      <c r="BV71" s="1043"/>
      <c r="BW71" s="1043"/>
      <c r="BX71" s="1043"/>
      <c r="BY71" s="1043"/>
      <c r="BZ71" s="1043"/>
      <c r="CA71" s="1043"/>
      <c r="CB71" s="1043"/>
      <c r="CC71" s="1043"/>
      <c r="CD71" s="1043"/>
      <c r="CE71" s="1043"/>
      <c r="CF71" s="1043"/>
      <c r="CG71" s="1044"/>
      <c r="CH71" s="1045"/>
      <c r="CI71" s="1046"/>
      <c r="CJ71" s="1046"/>
      <c r="CK71" s="1046"/>
      <c r="CL71" s="1047"/>
      <c r="CM71" s="1045"/>
      <c r="CN71" s="1046"/>
      <c r="CO71" s="1046"/>
      <c r="CP71" s="1046"/>
      <c r="CQ71" s="1047"/>
      <c r="CR71" s="1045"/>
      <c r="CS71" s="1046"/>
      <c r="CT71" s="1046"/>
      <c r="CU71" s="1046"/>
      <c r="CV71" s="1047"/>
      <c r="CW71" s="1045"/>
      <c r="CX71" s="1046"/>
      <c r="CY71" s="1046"/>
      <c r="CZ71" s="1046"/>
      <c r="DA71" s="1047"/>
      <c r="DB71" s="1045"/>
      <c r="DC71" s="1046"/>
      <c r="DD71" s="1046"/>
      <c r="DE71" s="1046"/>
      <c r="DF71" s="1047"/>
      <c r="DG71" s="1045"/>
      <c r="DH71" s="1046"/>
      <c r="DI71" s="1046"/>
      <c r="DJ71" s="1046"/>
      <c r="DK71" s="1047"/>
      <c r="DL71" s="1045"/>
      <c r="DM71" s="1046"/>
      <c r="DN71" s="1046"/>
      <c r="DO71" s="1046"/>
      <c r="DP71" s="1047"/>
      <c r="DQ71" s="1045"/>
      <c r="DR71" s="1046"/>
      <c r="DS71" s="1046"/>
      <c r="DT71" s="1046"/>
      <c r="DU71" s="1047"/>
      <c r="DV71" s="1030"/>
      <c r="DW71" s="1031"/>
      <c r="DX71" s="1031"/>
      <c r="DY71" s="1031"/>
      <c r="DZ71" s="1032"/>
      <c r="EA71" s="246"/>
    </row>
    <row r="72" spans="1:131" s="247" customFormat="1" ht="26.25" customHeight="1" x14ac:dyDescent="0.15">
      <c r="A72" s="261">
        <v>5</v>
      </c>
      <c r="B72" s="1063" t="s">
        <v>599</v>
      </c>
      <c r="C72" s="1064"/>
      <c r="D72" s="1064"/>
      <c r="E72" s="1064"/>
      <c r="F72" s="1064"/>
      <c r="G72" s="1064"/>
      <c r="H72" s="1064"/>
      <c r="I72" s="1064"/>
      <c r="J72" s="1064"/>
      <c r="K72" s="1064"/>
      <c r="L72" s="1064"/>
      <c r="M72" s="1064"/>
      <c r="N72" s="1064"/>
      <c r="O72" s="1064"/>
      <c r="P72" s="1065"/>
      <c r="Q72" s="1066">
        <v>262</v>
      </c>
      <c r="R72" s="1060"/>
      <c r="S72" s="1060"/>
      <c r="T72" s="1060"/>
      <c r="U72" s="1060"/>
      <c r="V72" s="1060">
        <v>253</v>
      </c>
      <c r="W72" s="1060"/>
      <c r="X72" s="1060"/>
      <c r="Y72" s="1060"/>
      <c r="Z72" s="1060"/>
      <c r="AA72" s="1060">
        <v>9</v>
      </c>
      <c r="AB72" s="1060"/>
      <c r="AC72" s="1060"/>
      <c r="AD72" s="1060"/>
      <c r="AE72" s="1060"/>
      <c r="AF72" s="1060">
        <v>9</v>
      </c>
      <c r="AG72" s="1060"/>
      <c r="AH72" s="1060"/>
      <c r="AI72" s="1060"/>
      <c r="AJ72" s="1060"/>
      <c r="AK72" s="1060" t="s">
        <v>598</v>
      </c>
      <c r="AL72" s="1060"/>
      <c r="AM72" s="1060"/>
      <c r="AN72" s="1060"/>
      <c r="AO72" s="1060"/>
      <c r="AP72" s="1060" t="s">
        <v>597</v>
      </c>
      <c r="AQ72" s="1060"/>
      <c r="AR72" s="1060"/>
      <c r="AS72" s="1060"/>
      <c r="AT72" s="1060"/>
      <c r="AU72" s="1060" t="s">
        <v>597</v>
      </c>
      <c r="AV72" s="1060"/>
      <c r="AW72" s="1060"/>
      <c r="AX72" s="1060"/>
      <c r="AY72" s="1060"/>
      <c r="AZ72" s="1061"/>
      <c r="BA72" s="1061"/>
      <c r="BB72" s="1061"/>
      <c r="BC72" s="1061"/>
      <c r="BD72" s="1062"/>
      <c r="BE72" s="265"/>
      <c r="BF72" s="265"/>
      <c r="BG72" s="265"/>
      <c r="BH72" s="265"/>
      <c r="BI72" s="265"/>
      <c r="BJ72" s="265"/>
      <c r="BK72" s="265"/>
      <c r="BL72" s="265"/>
      <c r="BM72" s="265"/>
      <c r="BN72" s="265"/>
      <c r="BO72" s="265"/>
      <c r="BP72" s="265"/>
      <c r="BQ72" s="262">
        <v>66</v>
      </c>
      <c r="BR72" s="267"/>
      <c r="BS72" s="1042"/>
      <c r="BT72" s="1043"/>
      <c r="BU72" s="1043"/>
      <c r="BV72" s="1043"/>
      <c r="BW72" s="1043"/>
      <c r="BX72" s="1043"/>
      <c r="BY72" s="1043"/>
      <c r="BZ72" s="1043"/>
      <c r="CA72" s="1043"/>
      <c r="CB72" s="1043"/>
      <c r="CC72" s="1043"/>
      <c r="CD72" s="1043"/>
      <c r="CE72" s="1043"/>
      <c r="CF72" s="1043"/>
      <c r="CG72" s="1044"/>
      <c r="CH72" s="1045"/>
      <c r="CI72" s="1046"/>
      <c r="CJ72" s="1046"/>
      <c r="CK72" s="1046"/>
      <c r="CL72" s="1047"/>
      <c r="CM72" s="1045"/>
      <c r="CN72" s="1046"/>
      <c r="CO72" s="1046"/>
      <c r="CP72" s="1046"/>
      <c r="CQ72" s="1047"/>
      <c r="CR72" s="1045"/>
      <c r="CS72" s="1046"/>
      <c r="CT72" s="1046"/>
      <c r="CU72" s="1046"/>
      <c r="CV72" s="1047"/>
      <c r="CW72" s="1045"/>
      <c r="CX72" s="1046"/>
      <c r="CY72" s="1046"/>
      <c r="CZ72" s="1046"/>
      <c r="DA72" s="1047"/>
      <c r="DB72" s="1045"/>
      <c r="DC72" s="1046"/>
      <c r="DD72" s="1046"/>
      <c r="DE72" s="1046"/>
      <c r="DF72" s="1047"/>
      <c r="DG72" s="1045"/>
      <c r="DH72" s="1046"/>
      <c r="DI72" s="1046"/>
      <c r="DJ72" s="1046"/>
      <c r="DK72" s="1047"/>
      <c r="DL72" s="1045"/>
      <c r="DM72" s="1046"/>
      <c r="DN72" s="1046"/>
      <c r="DO72" s="1046"/>
      <c r="DP72" s="1047"/>
      <c r="DQ72" s="1045"/>
      <c r="DR72" s="1046"/>
      <c r="DS72" s="1046"/>
      <c r="DT72" s="1046"/>
      <c r="DU72" s="1047"/>
      <c r="DV72" s="1030"/>
      <c r="DW72" s="1031"/>
      <c r="DX72" s="1031"/>
      <c r="DY72" s="1031"/>
      <c r="DZ72" s="1032"/>
      <c r="EA72" s="246"/>
    </row>
    <row r="73" spans="1:131" s="247" customFormat="1" ht="26.25" customHeight="1" x14ac:dyDescent="0.15">
      <c r="A73" s="261">
        <v>6</v>
      </c>
      <c r="B73" s="1063" t="s">
        <v>587</v>
      </c>
      <c r="C73" s="1064"/>
      <c r="D73" s="1064"/>
      <c r="E73" s="1064"/>
      <c r="F73" s="1064"/>
      <c r="G73" s="1064"/>
      <c r="H73" s="1064"/>
      <c r="I73" s="1064"/>
      <c r="J73" s="1064"/>
      <c r="K73" s="1064"/>
      <c r="L73" s="1064"/>
      <c r="M73" s="1064"/>
      <c r="N73" s="1064"/>
      <c r="O73" s="1064"/>
      <c r="P73" s="1065"/>
      <c r="Q73" s="1066">
        <v>4152</v>
      </c>
      <c r="R73" s="1060"/>
      <c r="S73" s="1060"/>
      <c r="T73" s="1060"/>
      <c r="U73" s="1060"/>
      <c r="V73" s="1060">
        <v>4027</v>
      </c>
      <c r="W73" s="1060"/>
      <c r="X73" s="1060"/>
      <c r="Y73" s="1060"/>
      <c r="Z73" s="1060"/>
      <c r="AA73" s="1060">
        <v>125</v>
      </c>
      <c r="AB73" s="1060"/>
      <c r="AC73" s="1060"/>
      <c r="AD73" s="1060"/>
      <c r="AE73" s="1060"/>
      <c r="AF73" s="1060">
        <v>90</v>
      </c>
      <c r="AG73" s="1060"/>
      <c r="AH73" s="1060"/>
      <c r="AI73" s="1060"/>
      <c r="AJ73" s="1060"/>
      <c r="AK73" s="1060">
        <v>289</v>
      </c>
      <c r="AL73" s="1060"/>
      <c r="AM73" s="1060"/>
      <c r="AN73" s="1060"/>
      <c r="AO73" s="1060"/>
      <c r="AP73" s="1060">
        <v>3064</v>
      </c>
      <c r="AQ73" s="1060"/>
      <c r="AR73" s="1060"/>
      <c r="AS73" s="1060"/>
      <c r="AT73" s="1060"/>
      <c r="AU73" s="1060">
        <v>2728</v>
      </c>
      <c r="AV73" s="1060"/>
      <c r="AW73" s="1060"/>
      <c r="AX73" s="1060"/>
      <c r="AY73" s="1060"/>
      <c r="AZ73" s="1061"/>
      <c r="BA73" s="1061"/>
      <c r="BB73" s="1061"/>
      <c r="BC73" s="1061"/>
      <c r="BD73" s="1062"/>
      <c r="BE73" s="265"/>
      <c r="BF73" s="265"/>
      <c r="BG73" s="265"/>
      <c r="BH73" s="265"/>
      <c r="BI73" s="265"/>
      <c r="BJ73" s="265"/>
      <c r="BK73" s="265"/>
      <c r="BL73" s="265"/>
      <c r="BM73" s="265"/>
      <c r="BN73" s="265"/>
      <c r="BO73" s="265"/>
      <c r="BP73" s="265"/>
      <c r="BQ73" s="262">
        <v>67</v>
      </c>
      <c r="BR73" s="267"/>
      <c r="BS73" s="1042"/>
      <c r="BT73" s="1043"/>
      <c r="BU73" s="1043"/>
      <c r="BV73" s="1043"/>
      <c r="BW73" s="1043"/>
      <c r="BX73" s="1043"/>
      <c r="BY73" s="1043"/>
      <c r="BZ73" s="1043"/>
      <c r="CA73" s="1043"/>
      <c r="CB73" s="1043"/>
      <c r="CC73" s="1043"/>
      <c r="CD73" s="1043"/>
      <c r="CE73" s="1043"/>
      <c r="CF73" s="1043"/>
      <c r="CG73" s="1044"/>
      <c r="CH73" s="1045"/>
      <c r="CI73" s="1046"/>
      <c r="CJ73" s="1046"/>
      <c r="CK73" s="1046"/>
      <c r="CL73" s="1047"/>
      <c r="CM73" s="1045"/>
      <c r="CN73" s="1046"/>
      <c r="CO73" s="1046"/>
      <c r="CP73" s="1046"/>
      <c r="CQ73" s="1047"/>
      <c r="CR73" s="1045"/>
      <c r="CS73" s="1046"/>
      <c r="CT73" s="1046"/>
      <c r="CU73" s="1046"/>
      <c r="CV73" s="1047"/>
      <c r="CW73" s="1045"/>
      <c r="CX73" s="1046"/>
      <c r="CY73" s="1046"/>
      <c r="CZ73" s="1046"/>
      <c r="DA73" s="1047"/>
      <c r="DB73" s="1045"/>
      <c r="DC73" s="1046"/>
      <c r="DD73" s="1046"/>
      <c r="DE73" s="1046"/>
      <c r="DF73" s="1047"/>
      <c r="DG73" s="1045"/>
      <c r="DH73" s="1046"/>
      <c r="DI73" s="1046"/>
      <c r="DJ73" s="1046"/>
      <c r="DK73" s="1047"/>
      <c r="DL73" s="1045"/>
      <c r="DM73" s="1046"/>
      <c r="DN73" s="1046"/>
      <c r="DO73" s="1046"/>
      <c r="DP73" s="1047"/>
      <c r="DQ73" s="1045"/>
      <c r="DR73" s="1046"/>
      <c r="DS73" s="1046"/>
      <c r="DT73" s="1046"/>
      <c r="DU73" s="1047"/>
      <c r="DV73" s="1030"/>
      <c r="DW73" s="1031"/>
      <c r="DX73" s="1031"/>
      <c r="DY73" s="1031"/>
      <c r="DZ73" s="1032"/>
      <c r="EA73" s="246"/>
    </row>
    <row r="74" spans="1:131" s="247" customFormat="1" ht="26.25" customHeight="1" x14ac:dyDescent="0.15">
      <c r="A74" s="261">
        <v>7</v>
      </c>
      <c r="B74" s="1063" t="s">
        <v>588</v>
      </c>
      <c r="C74" s="1064"/>
      <c r="D74" s="1064"/>
      <c r="E74" s="1064"/>
      <c r="F74" s="1064"/>
      <c r="G74" s="1064"/>
      <c r="H74" s="1064"/>
      <c r="I74" s="1064"/>
      <c r="J74" s="1064"/>
      <c r="K74" s="1064"/>
      <c r="L74" s="1064"/>
      <c r="M74" s="1064"/>
      <c r="N74" s="1064"/>
      <c r="O74" s="1064"/>
      <c r="P74" s="1065"/>
      <c r="Q74" s="1066">
        <v>7175</v>
      </c>
      <c r="R74" s="1060"/>
      <c r="S74" s="1060"/>
      <c r="T74" s="1060"/>
      <c r="U74" s="1060"/>
      <c r="V74" s="1060">
        <v>6998</v>
      </c>
      <c r="W74" s="1060"/>
      <c r="X74" s="1060"/>
      <c r="Y74" s="1060"/>
      <c r="Z74" s="1060"/>
      <c r="AA74" s="1060">
        <v>176</v>
      </c>
      <c r="AB74" s="1060"/>
      <c r="AC74" s="1060"/>
      <c r="AD74" s="1060"/>
      <c r="AE74" s="1060"/>
      <c r="AF74" s="1060">
        <v>41</v>
      </c>
      <c r="AG74" s="1060"/>
      <c r="AH74" s="1060"/>
      <c r="AI74" s="1060"/>
      <c r="AJ74" s="1060"/>
      <c r="AK74" s="1060">
        <v>186</v>
      </c>
      <c r="AL74" s="1060"/>
      <c r="AM74" s="1060"/>
      <c r="AN74" s="1060"/>
      <c r="AO74" s="1060"/>
      <c r="AP74" s="1060">
        <v>8114</v>
      </c>
      <c r="AQ74" s="1060"/>
      <c r="AR74" s="1060"/>
      <c r="AS74" s="1060"/>
      <c r="AT74" s="1060"/>
      <c r="AU74" s="1060">
        <v>2643</v>
      </c>
      <c r="AV74" s="1060"/>
      <c r="AW74" s="1060"/>
      <c r="AX74" s="1060"/>
      <c r="AY74" s="1060"/>
      <c r="AZ74" s="1061"/>
      <c r="BA74" s="1061"/>
      <c r="BB74" s="1061"/>
      <c r="BC74" s="1061"/>
      <c r="BD74" s="1062"/>
      <c r="BE74" s="265"/>
      <c r="BF74" s="265"/>
      <c r="BG74" s="265"/>
      <c r="BH74" s="265"/>
      <c r="BI74" s="265"/>
      <c r="BJ74" s="265"/>
      <c r="BK74" s="265"/>
      <c r="BL74" s="265"/>
      <c r="BM74" s="265"/>
      <c r="BN74" s="265"/>
      <c r="BO74" s="265"/>
      <c r="BP74" s="265"/>
      <c r="BQ74" s="262">
        <v>68</v>
      </c>
      <c r="BR74" s="267"/>
      <c r="BS74" s="1042"/>
      <c r="BT74" s="1043"/>
      <c r="BU74" s="1043"/>
      <c r="BV74" s="1043"/>
      <c r="BW74" s="1043"/>
      <c r="BX74" s="1043"/>
      <c r="BY74" s="1043"/>
      <c r="BZ74" s="1043"/>
      <c r="CA74" s="1043"/>
      <c r="CB74" s="1043"/>
      <c r="CC74" s="1043"/>
      <c r="CD74" s="1043"/>
      <c r="CE74" s="1043"/>
      <c r="CF74" s="1043"/>
      <c r="CG74" s="1044"/>
      <c r="CH74" s="1045"/>
      <c r="CI74" s="1046"/>
      <c r="CJ74" s="1046"/>
      <c r="CK74" s="1046"/>
      <c r="CL74" s="1047"/>
      <c r="CM74" s="1045"/>
      <c r="CN74" s="1046"/>
      <c r="CO74" s="1046"/>
      <c r="CP74" s="1046"/>
      <c r="CQ74" s="1047"/>
      <c r="CR74" s="1045"/>
      <c r="CS74" s="1046"/>
      <c r="CT74" s="1046"/>
      <c r="CU74" s="1046"/>
      <c r="CV74" s="1047"/>
      <c r="CW74" s="1045"/>
      <c r="CX74" s="1046"/>
      <c r="CY74" s="1046"/>
      <c r="CZ74" s="1046"/>
      <c r="DA74" s="1047"/>
      <c r="DB74" s="1045"/>
      <c r="DC74" s="1046"/>
      <c r="DD74" s="1046"/>
      <c r="DE74" s="1046"/>
      <c r="DF74" s="1047"/>
      <c r="DG74" s="1045"/>
      <c r="DH74" s="1046"/>
      <c r="DI74" s="1046"/>
      <c r="DJ74" s="1046"/>
      <c r="DK74" s="1047"/>
      <c r="DL74" s="1045"/>
      <c r="DM74" s="1046"/>
      <c r="DN74" s="1046"/>
      <c r="DO74" s="1046"/>
      <c r="DP74" s="1047"/>
      <c r="DQ74" s="1045"/>
      <c r="DR74" s="1046"/>
      <c r="DS74" s="1046"/>
      <c r="DT74" s="1046"/>
      <c r="DU74" s="1047"/>
      <c r="DV74" s="1030"/>
      <c r="DW74" s="1031"/>
      <c r="DX74" s="1031"/>
      <c r="DY74" s="1031"/>
      <c r="DZ74" s="1032"/>
      <c r="EA74" s="246"/>
    </row>
    <row r="75" spans="1:131" s="247" customFormat="1" ht="26.25" customHeight="1" x14ac:dyDescent="0.15">
      <c r="A75" s="261">
        <v>8</v>
      </c>
      <c r="B75" s="1063" t="s">
        <v>589</v>
      </c>
      <c r="C75" s="1064"/>
      <c r="D75" s="1064"/>
      <c r="E75" s="1064"/>
      <c r="F75" s="1064"/>
      <c r="G75" s="1064"/>
      <c r="H75" s="1064"/>
      <c r="I75" s="1064"/>
      <c r="J75" s="1064"/>
      <c r="K75" s="1064"/>
      <c r="L75" s="1064"/>
      <c r="M75" s="1064"/>
      <c r="N75" s="1064"/>
      <c r="O75" s="1064"/>
      <c r="P75" s="1065"/>
      <c r="Q75" s="1067">
        <v>1160</v>
      </c>
      <c r="R75" s="1068"/>
      <c r="S75" s="1068"/>
      <c r="T75" s="1068"/>
      <c r="U75" s="1069"/>
      <c r="V75" s="1070">
        <v>489</v>
      </c>
      <c r="W75" s="1068"/>
      <c r="X75" s="1068"/>
      <c r="Y75" s="1068"/>
      <c r="Z75" s="1069"/>
      <c r="AA75" s="1060">
        <v>671</v>
      </c>
      <c r="AB75" s="1060"/>
      <c r="AC75" s="1060"/>
      <c r="AD75" s="1060"/>
      <c r="AE75" s="1060"/>
      <c r="AF75" s="1070">
        <v>83</v>
      </c>
      <c r="AG75" s="1068"/>
      <c r="AH75" s="1068"/>
      <c r="AI75" s="1068"/>
      <c r="AJ75" s="1069"/>
      <c r="AK75" s="1070">
        <v>10</v>
      </c>
      <c r="AL75" s="1068"/>
      <c r="AM75" s="1068"/>
      <c r="AN75" s="1068"/>
      <c r="AO75" s="1069"/>
      <c r="AP75" s="1070">
        <v>7788</v>
      </c>
      <c r="AQ75" s="1068"/>
      <c r="AR75" s="1068"/>
      <c r="AS75" s="1068"/>
      <c r="AT75" s="1069"/>
      <c r="AU75" s="1070" t="s">
        <v>597</v>
      </c>
      <c r="AV75" s="1068"/>
      <c r="AW75" s="1068"/>
      <c r="AX75" s="1068"/>
      <c r="AY75" s="1069"/>
      <c r="AZ75" s="1061"/>
      <c r="BA75" s="1061"/>
      <c r="BB75" s="1061"/>
      <c r="BC75" s="1061"/>
      <c r="BD75" s="1062"/>
      <c r="BE75" s="265"/>
      <c r="BF75" s="265"/>
      <c r="BG75" s="265"/>
      <c r="BH75" s="265"/>
      <c r="BI75" s="265"/>
      <c r="BJ75" s="265"/>
      <c r="BK75" s="265"/>
      <c r="BL75" s="265"/>
      <c r="BM75" s="265"/>
      <c r="BN75" s="265"/>
      <c r="BO75" s="265"/>
      <c r="BP75" s="265"/>
      <c r="BQ75" s="262">
        <v>69</v>
      </c>
      <c r="BR75" s="267"/>
      <c r="BS75" s="1042"/>
      <c r="BT75" s="1043"/>
      <c r="BU75" s="1043"/>
      <c r="BV75" s="1043"/>
      <c r="BW75" s="1043"/>
      <c r="BX75" s="1043"/>
      <c r="BY75" s="1043"/>
      <c r="BZ75" s="1043"/>
      <c r="CA75" s="1043"/>
      <c r="CB75" s="1043"/>
      <c r="CC75" s="1043"/>
      <c r="CD75" s="1043"/>
      <c r="CE75" s="1043"/>
      <c r="CF75" s="1043"/>
      <c r="CG75" s="1044"/>
      <c r="CH75" s="1045"/>
      <c r="CI75" s="1046"/>
      <c r="CJ75" s="1046"/>
      <c r="CK75" s="1046"/>
      <c r="CL75" s="1047"/>
      <c r="CM75" s="1045"/>
      <c r="CN75" s="1046"/>
      <c r="CO75" s="1046"/>
      <c r="CP75" s="1046"/>
      <c r="CQ75" s="1047"/>
      <c r="CR75" s="1045"/>
      <c r="CS75" s="1046"/>
      <c r="CT75" s="1046"/>
      <c r="CU75" s="1046"/>
      <c r="CV75" s="1047"/>
      <c r="CW75" s="1045"/>
      <c r="CX75" s="1046"/>
      <c r="CY75" s="1046"/>
      <c r="CZ75" s="1046"/>
      <c r="DA75" s="1047"/>
      <c r="DB75" s="1045"/>
      <c r="DC75" s="1046"/>
      <c r="DD75" s="1046"/>
      <c r="DE75" s="1046"/>
      <c r="DF75" s="1047"/>
      <c r="DG75" s="1045"/>
      <c r="DH75" s="1046"/>
      <c r="DI75" s="1046"/>
      <c r="DJ75" s="1046"/>
      <c r="DK75" s="1047"/>
      <c r="DL75" s="1045"/>
      <c r="DM75" s="1046"/>
      <c r="DN75" s="1046"/>
      <c r="DO75" s="1046"/>
      <c r="DP75" s="1047"/>
      <c r="DQ75" s="1045"/>
      <c r="DR75" s="1046"/>
      <c r="DS75" s="1046"/>
      <c r="DT75" s="1046"/>
      <c r="DU75" s="1047"/>
      <c r="DV75" s="1030"/>
      <c r="DW75" s="1031"/>
      <c r="DX75" s="1031"/>
      <c r="DY75" s="1031"/>
      <c r="DZ75" s="1032"/>
      <c r="EA75" s="246"/>
    </row>
    <row r="76" spans="1:131" s="247" customFormat="1" ht="26.25" customHeight="1" x14ac:dyDescent="0.15">
      <c r="A76" s="261">
        <v>9</v>
      </c>
      <c r="B76" s="1063" t="s">
        <v>590</v>
      </c>
      <c r="C76" s="1064"/>
      <c r="D76" s="1064"/>
      <c r="E76" s="1064"/>
      <c r="F76" s="1064"/>
      <c r="G76" s="1064"/>
      <c r="H76" s="1064"/>
      <c r="I76" s="1064"/>
      <c r="J76" s="1064"/>
      <c r="K76" s="1064"/>
      <c r="L76" s="1064"/>
      <c r="M76" s="1064"/>
      <c r="N76" s="1064"/>
      <c r="O76" s="1064"/>
      <c r="P76" s="1065"/>
      <c r="Q76" s="1067">
        <v>292</v>
      </c>
      <c r="R76" s="1068"/>
      <c r="S76" s="1068"/>
      <c r="T76" s="1068"/>
      <c r="U76" s="1069"/>
      <c r="V76" s="1070">
        <v>261</v>
      </c>
      <c r="W76" s="1068"/>
      <c r="X76" s="1068"/>
      <c r="Y76" s="1068"/>
      <c r="Z76" s="1069"/>
      <c r="AA76" s="1060">
        <v>32</v>
      </c>
      <c r="AB76" s="1060"/>
      <c r="AC76" s="1060"/>
      <c r="AD76" s="1060"/>
      <c r="AE76" s="1060"/>
      <c r="AF76" s="1070">
        <v>32</v>
      </c>
      <c r="AG76" s="1068"/>
      <c r="AH76" s="1068"/>
      <c r="AI76" s="1068"/>
      <c r="AJ76" s="1069"/>
      <c r="AK76" s="1070" t="s">
        <v>597</v>
      </c>
      <c r="AL76" s="1068"/>
      <c r="AM76" s="1068"/>
      <c r="AN76" s="1068"/>
      <c r="AO76" s="1069"/>
      <c r="AP76" s="1070" t="s">
        <v>597</v>
      </c>
      <c r="AQ76" s="1068"/>
      <c r="AR76" s="1068"/>
      <c r="AS76" s="1068"/>
      <c r="AT76" s="1069"/>
      <c r="AU76" s="1070" t="s">
        <v>597</v>
      </c>
      <c r="AV76" s="1068"/>
      <c r="AW76" s="1068"/>
      <c r="AX76" s="1068"/>
      <c r="AY76" s="1069"/>
      <c r="AZ76" s="1061"/>
      <c r="BA76" s="1061"/>
      <c r="BB76" s="1061"/>
      <c r="BC76" s="1061"/>
      <c r="BD76" s="1062"/>
      <c r="BE76" s="265"/>
      <c r="BF76" s="265"/>
      <c r="BG76" s="265"/>
      <c r="BH76" s="265"/>
      <c r="BI76" s="265"/>
      <c r="BJ76" s="265"/>
      <c r="BK76" s="265"/>
      <c r="BL76" s="265"/>
      <c r="BM76" s="265"/>
      <c r="BN76" s="265"/>
      <c r="BO76" s="265"/>
      <c r="BP76" s="265"/>
      <c r="BQ76" s="262">
        <v>70</v>
      </c>
      <c r="BR76" s="267"/>
      <c r="BS76" s="1042"/>
      <c r="BT76" s="1043"/>
      <c r="BU76" s="1043"/>
      <c r="BV76" s="1043"/>
      <c r="BW76" s="1043"/>
      <c r="BX76" s="1043"/>
      <c r="BY76" s="1043"/>
      <c r="BZ76" s="1043"/>
      <c r="CA76" s="1043"/>
      <c r="CB76" s="1043"/>
      <c r="CC76" s="1043"/>
      <c r="CD76" s="1043"/>
      <c r="CE76" s="1043"/>
      <c r="CF76" s="1043"/>
      <c r="CG76" s="1044"/>
      <c r="CH76" s="1045"/>
      <c r="CI76" s="1046"/>
      <c r="CJ76" s="1046"/>
      <c r="CK76" s="1046"/>
      <c r="CL76" s="1047"/>
      <c r="CM76" s="1045"/>
      <c r="CN76" s="1046"/>
      <c r="CO76" s="1046"/>
      <c r="CP76" s="1046"/>
      <c r="CQ76" s="1047"/>
      <c r="CR76" s="1045"/>
      <c r="CS76" s="1046"/>
      <c r="CT76" s="1046"/>
      <c r="CU76" s="1046"/>
      <c r="CV76" s="1047"/>
      <c r="CW76" s="1045"/>
      <c r="CX76" s="1046"/>
      <c r="CY76" s="1046"/>
      <c r="CZ76" s="1046"/>
      <c r="DA76" s="1047"/>
      <c r="DB76" s="1045"/>
      <c r="DC76" s="1046"/>
      <c r="DD76" s="1046"/>
      <c r="DE76" s="1046"/>
      <c r="DF76" s="1047"/>
      <c r="DG76" s="1045"/>
      <c r="DH76" s="1046"/>
      <c r="DI76" s="1046"/>
      <c r="DJ76" s="1046"/>
      <c r="DK76" s="1047"/>
      <c r="DL76" s="1045"/>
      <c r="DM76" s="1046"/>
      <c r="DN76" s="1046"/>
      <c r="DO76" s="1046"/>
      <c r="DP76" s="1047"/>
      <c r="DQ76" s="1045"/>
      <c r="DR76" s="1046"/>
      <c r="DS76" s="1046"/>
      <c r="DT76" s="1046"/>
      <c r="DU76" s="1047"/>
      <c r="DV76" s="1030"/>
      <c r="DW76" s="1031"/>
      <c r="DX76" s="1031"/>
      <c r="DY76" s="1031"/>
      <c r="DZ76" s="1032"/>
      <c r="EA76" s="246"/>
    </row>
    <row r="77" spans="1:131" s="247" customFormat="1" ht="26.25" customHeight="1" x14ac:dyDescent="0.15">
      <c r="A77" s="261">
        <v>10</v>
      </c>
      <c r="B77" s="1063" t="s">
        <v>591</v>
      </c>
      <c r="C77" s="1064"/>
      <c r="D77" s="1064"/>
      <c r="E77" s="1064"/>
      <c r="F77" s="1064"/>
      <c r="G77" s="1064"/>
      <c r="H77" s="1064"/>
      <c r="I77" s="1064"/>
      <c r="J77" s="1064"/>
      <c r="K77" s="1064"/>
      <c r="L77" s="1064"/>
      <c r="M77" s="1064"/>
      <c r="N77" s="1064"/>
      <c r="O77" s="1064"/>
      <c r="P77" s="1065"/>
      <c r="Q77" s="1067">
        <v>147007</v>
      </c>
      <c r="R77" s="1068"/>
      <c r="S77" s="1068"/>
      <c r="T77" s="1068"/>
      <c r="U77" s="1069"/>
      <c r="V77" s="1070">
        <v>142454</v>
      </c>
      <c r="W77" s="1068"/>
      <c r="X77" s="1068"/>
      <c r="Y77" s="1068"/>
      <c r="Z77" s="1069"/>
      <c r="AA77" s="1060">
        <v>4552</v>
      </c>
      <c r="AB77" s="1060"/>
      <c r="AC77" s="1060"/>
      <c r="AD77" s="1060"/>
      <c r="AE77" s="1060"/>
      <c r="AF77" s="1070">
        <v>4552</v>
      </c>
      <c r="AG77" s="1068"/>
      <c r="AH77" s="1068"/>
      <c r="AI77" s="1068"/>
      <c r="AJ77" s="1069"/>
      <c r="AK77" s="1070">
        <v>1023</v>
      </c>
      <c r="AL77" s="1068"/>
      <c r="AM77" s="1068"/>
      <c r="AN77" s="1068"/>
      <c r="AO77" s="1069"/>
      <c r="AP77" s="1070" t="s">
        <v>597</v>
      </c>
      <c r="AQ77" s="1068"/>
      <c r="AR77" s="1068"/>
      <c r="AS77" s="1068"/>
      <c r="AT77" s="1069"/>
      <c r="AU77" s="1070" t="s">
        <v>597</v>
      </c>
      <c r="AV77" s="1068"/>
      <c r="AW77" s="1068"/>
      <c r="AX77" s="1068"/>
      <c r="AY77" s="1069"/>
      <c r="AZ77" s="1061"/>
      <c r="BA77" s="1061"/>
      <c r="BB77" s="1061"/>
      <c r="BC77" s="1061"/>
      <c r="BD77" s="1062"/>
      <c r="BE77" s="265"/>
      <c r="BF77" s="265"/>
      <c r="BG77" s="265"/>
      <c r="BH77" s="265"/>
      <c r="BI77" s="265"/>
      <c r="BJ77" s="265"/>
      <c r="BK77" s="265"/>
      <c r="BL77" s="265"/>
      <c r="BM77" s="265"/>
      <c r="BN77" s="265"/>
      <c r="BO77" s="265"/>
      <c r="BP77" s="265"/>
      <c r="BQ77" s="262">
        <v>71</v>
      </c>
      <c r="BR77" s="267"/>
      <c r="BS77" s="1042"/>
      <c r="BT77" s="1043"/>
      <c r="BU77" s="1043"/>
      <c r="BV77" s="1043"/>
      <c r="BW77" s="1043"/>
      <c r="BX77" s="1043"/>
      <c r="BY77" s="1043"/>
      <c r="BZ77" s="1043"/>
      <c r="CA77" s="1043"/>
      <c r="CB77" s="1043"/>
      <c r="CC77" s="1043"/>
      <c r="CD77" s="1043"/>
      <c r="CE77" s="1043"/>
      <c r="CF77" s="1043"/>
      <c r="CG77" s="1044"/>
      <c r="CH77" s="1045"/>
      <c r="CI77" s="1046"/>
      <c r="CJ77" s="1046"/>
      <c r="CK77" s="1046"/>
      <c r="CL77" s="1047"/>
      <c r="CM77" s="1045"/>
      <c r="CN77" s="1046"/>
      <c r="CO77" s="1046"/>
      <c r="CP77" s="1046"/>
      <c r="CQ77" s="1047"/>
      <c r="CR77" s="1045"/>
      <c r="CS77" s="1046"/>
      <c r="CT77" s="1046"/>
      <c r="CU77" s="1046"/>
      <c r="CV77" s="1047"/>
      <c r="CW77" s="1045"/>
      <c r="CX77" s="1046"/>
      <c r="CY77" s="1046"/>
      <c r="CZ77" s="1046"/>
      <c r="DA77" s="1047"/>
      <c r="DB77" s="1045"/>
      <c r="DC77" s="1046"/>
      <c r="DD77" s="1046"/>
      <c r="DE77" s="1046"/>
      <c r="DF77" s="1047"/>
      <c r="DG77" s="1045"/>
      <c r="DH77" s="1046"/>
      <c r="DI77" s="1046"/>
      <c r="DJ77" s="1046"/>
      <c r="DK77" s="1047"/>
      <c r="DL77" s="1045"/>
      <c r="DM77" s="1046"/>
      <c r="DN77" s="1046"/>
      <c r="DO77" s="1046"/>
      <c r="DP77" s="1047"/>
      <c r="DQ77" s="1045"/>
      <c r="DR77" s="1046"/>
      <c r="DS77" s="1046"/>
      <c r="DT77" s="1046"/>
      <c r="DU77" s="1047"/>
      <c r="DV77" s="1030"/>
      <c r="DW77" s="1031"/>
      <c r="DX77" s="1031"/>
      <c r="DY77" s="1031"/>
      <c r="DZ77" s="1032"/>
      <c r="EA77" s="246"/>
    </row>
    <row r="78" spans="1:131" s="247" customFormat="1" ht="26.25" customHeight="1" x14ac:dyDescent="0.15">
      <c r="A78" s="261">
        <v>11</v>
      </c>
      <c r="B78" s="1063"/>
      <c r="C78" s="1064"/>
      <c r="D78" s="1064"/>
      <c r="E78" s="1064"/>
      <c r="F78" s="1064"/>
      <c r="G78" s="1064"/>
      <c r="H78" s="1064"/>
      <c r="I78" s="1064"/>
      <c r="J78" s="1064"/>
      <c r="K78" s="1064"/>
      <c r="L78" s="1064"/>
      <c r="M78" s="1064"/>
      <c r="N78" s="1064"/>
      <c r="O78" s="1064"/>
      <c r="P78" s="1065"/>
      <c r="Q78" s="1066"/>
      <c r="R78" s="1060"/>
      <c r="S78" s="1060"/>
      <c r="T78" s="1060"/>
      <c r="U78" s="1060"/>
      <c r="V78" s="1060"/>
      <c r="W78" s="1060"/>
      <c r="X78" s="1060"/>
      <c r="Y78" s="1060"/>
      <c r="Z78" s="1060"/>
      <c r="AA78" s="1060"/>
      <c r="AB78" s="1060"/>
      <c r="AC78" s="1060"/>
      <c r="AD78" s="1060"/>
      <c r="AE78" s="1060"/>
      <c r="AF78" s="1060"/>
      <c r="AG78" s="1060"/>
      <c r="AH78" s="1060"/>
      <c r="AI78" s="1060"/>
      <c r="AJ78" s="1060"/>
      <c r="AK78" s="1060"/>
      <c r="AL78" s="1060"/>
      <c r="AM78" s="1060"/>
      <c r="AN78" s="1060"/>
      <c r="AO78" s="1060"/>
      <c r="AP78" s="1060"/>
      <c r="AQ78" s="1060"/>
      <c r="AR78" s="1060"/>
      <c r="AS78" s="1060"/>
      <c r="AT78" s="1060"/>
      <c r="AU78" s="1060"/>
      <c r="AV78" s="1060"/>
      <c r="AW78" s="1060"/>
      <c r="AX78" s="1060"/>
      <c r="AY78" s="1060"/>
      <c r="AZ78" s="1061"/>
      <c r="BA78" s="1061"/>
      <c r="BB78" s="1061"/>
      <c r="BC78" s="1061"/>
      <c r="BD78" s="1062"/>
      <c r="BE78" s="265"/>
      <c r="BF78" s="265"/>
      <c r="BG78" s="265"/>
      <c r="BH78" s="265"/>
      <c r="BI78" s="265"/>
      <c r="BJ78" s="268"/>
      <c r="BK78" s="268"/>
      <c r="BL78" s="268"/>
      <c r="BM78" s="268"/>
      <c r="BN78" s="268"/>
      <c r="BO78" s="265"/>
      <c r="BP78" s="265"/>
      <c r="BQ78" s="262">
        <v>72</v>
      </c>
      <c r="BR78" s="267"/>
      <c r="BS78" s="1042"/>
      <c r="BT78" s="1043"/>
      <c r="BU78" s="1043"/>
      <c r="BV78" s="1043"/>
      <c r="BW78" s="1043"/>
      <c r="BX78" s="1043"/>
      <c r="BY78" s="1043"/>
      <c r="BZ78" s="1043"/>
      <c r="CA78" s="1043"/>
      <c r="CB78" s="1043"/>
      <c r="CC78" s="1043"/>
      <c r="CD78" s="1043"/>
      <c r="CE78" s="1043"/>
      <c r="CF78" s="1043"/>
      <c r="CG78" s="1044"/>
      <c r="CH78" s="1045"/>
      <c r="CI78" s="1046"/>
      <c r="CJ78" s="1046"/>
      <c r="CK78" s="1046"/>
      <c r="CL78" s="1047"/>
      <c r="CM78" s="1045"/>
      <c r="CN78" s="1046"/>
      <c r="CO78" s="1046"/>
      <c r="CP78" s="1046"/>
      <c r="CQ78" s="1047"/>
      <c r="CR78" s="1045"/>
      <c r="CS78" s="1046"/>
      <c r="CT78" s="1046"/>
      <c r="CU78" s="1046"/>
      <c r="CV78" s="1047"/>
      <c r="CW78" s="1045"/>
      <c r="CX78" s="1046"/>
      <c r="CY78" s="1046"/>
      <c r="CZ78" s="1046"/>
      <c r="DA78" s="1047"/>
      <c r="DB78" s="1045"/>
      <c r="DC78" s="1046"/>
      <c r="DD78" s="1046"/>
      <c r="DE78" s="1046"/>
      <c r="DF78" s="1047"/>
      <c r="DG78" s="1045"/>
      <c r="DH78" s="1046"/>
      <c r="DI78" s="1046"/>
      <c r="DJ78" s="1046"/>
      <c r="DK78" s="1047"/>
      <c r="DL78" s="1045"/>
      <c r="DM78" s="1046"/>
      <c r="DN78" s="1046"/>
      <c r="DO78" s="1046"/>
      <c r="DP78" s="1047"/>
      <c r="DQ78" s="1045"/>
      <c r="DR78" s="1046"/>
      <c r="DS78" s="1046"/>
      <c r="DT78" s="1046"/>
      <c r="DU78" s="1047"/>
      <c r="DV78" s="1030"/>
      <c r="DW78" s="1031"/>
      <c r="DX78" s="1031"/>
      <c r="DY78" s="1031"/>
      <c r="DZ78" s="1032"/>
      <c r="EA78" s="246"/>
    </row>
    <row r="79" spans="1:131" s="247" customFormat="1" ht="26.25" customHeight="1" x14ac:dyDescent="0.15">
      <c r="A79" s="261">
        <v>12</v>
      </c>
      <c r="B79" s="1063"/>
      <c r="C79" s="1064"/>
      <c r="D79" s="1064"/>
      <c r="E79" s="1064"/>
      <c r="F79" s="1064"/>
      <c r="G79" s="1064"/>
      <c r="H79" s="1064"/>
      <c r="I79" s="1064"/>
      <c r="J79" s="1064"/>
      <c r="K79" s="1064"/>
      <c r="L79" s="1064"/>
      <c r="M79" s="1064"/>
      <c r="N79" s="1064"/>
      <c r="O79" s="1064"/>
      <c r="P79" s="1065"/>
      <c r="Q79" s="1066"/>
      <c r="R79" s="1060"/>
      <c r="S79" s="1060"/>
      <c r="T79" s="1060"/>
      <c r="U79" s="1060"/>
      <c r="V79" s="1060"/>
      <c r="W79" s="1060"/>
      <c r="X79" s="1060"/>
      <c r="Y79" s="1060"/>
      <c r="Z79" s="1060"/>
      <c r="AA79" s="1060"/>
      <c r="AB79" s="1060"/>
      <c r="AC79" s="1060"/>
      <c r="AD79" s="1060"/>
      <c r="AE79" s="1060"/>
      <c r="AF79" s="1060"/>
      <c r="AG79" s="1060"/>
      <c r="AH79" s="1060"/>
      <c r="AI79" s="1060"/>
      <c r="AJ79" s="1060"/>
      <c r="AK79" s="1060"/>
      <c r="AL79" s="1060"/>
      <c r="AM79" s="1060"/>
      <c r="AN79" s="1060"/>
      <c r="AO79" s="1060"/>
      <c r="AP79" s="1060"/>
      <c r="AQ79" s="1060"/>
      <c r="AR79" s="1060"/>
      <c r="AS79" s="1060"/>
      <c r="AT79" s="1060"/>
      <c r="AU79" s="1060"/>
      <c r="AV79" s="1060"/>
      <c r="AW79" s="1060"/>
      <c r="AX79" s="1060"/>
      <c r="AY79" s="1060"/>
      <c r="AZ79" s="1061"/>
      <c r="BA79" s="1061"/>
      <c r="BB79" s="1061"/>
      <c r="BC79" s="1061"/>
      <c r="BD79" s="1062"/>
      <c r="BE79" s="265"/>
      <c r="BF79" s="265"/>
      <c r="BG79" s="265"/>
      <c r="BH79" s="265"/>
      <c r="BI79" s="265"/>
      <c r="BJ79" s="268"/>
      <c r="BK79" s="268"/>
      <c r="BL79" s="268"/>
      <c r="BM79" s="268"/>
      <c r="BN79" s="268"/>
      <c r="BO79" s="265"/>
      <c r="BP79" s="265"/>
      <c r="BQ79" s="262">
        <v>73</v>
      </c>
      <c r="BR79" s="267"/>
      <c r="BS79" s="1042"/>
      <c r="BT79" s="1043"/>
      <c r="BU79" s="1043"/>
      <c r="BV79" s="1043"/>
      <c r="BW79" s="1043"/>
      <c r="BX79" s="1043"/>
      <c r="BY79" s="1043"/>
      <c r="BZ79" s="1043"/>
      <c r="CA79" s="1043"/>
      <c r="CB79" s="1043"/>
      <c r="CC79" s="1043"/>
      <c r="CD79" s="1043"/>
      <c r="CE79" s="1043"/>
      <c r="CF79" s="1043"/>
      <c r="CG79" s="1044"/>
      <c r="CH79" s="1045"/>
      <c r="CI79" s="1046"/>
      <c r="CJ79" s="1046"/>
      <c r="CK79" s="1046"/>
      <c r="CL79" s="1047"/>
      <c r="CM79" s="1045"/>
      <c r="CN79" s="1046"/>
      <c r="CO79" s="1046"/>
      <c r="CP79" s="1046"/>
      <c r="CQ79" s="1047"/>
      <c r="CR79" s="1045"/>
      <c r="CS79" s="1046"/>
      <c r="CT79" s="1046"/>
      <c r="CU79" s="1046"/>
      <c r="CV79" s="1047"/>
      <c r="CW79" s="1045"/>
      <c r="CX79" s="1046"/>
      <c r="CY79" s="1046"/>
      <c r="CZ79" s="1046"/>
      <c r="DA79" s="1047"/>
      <c r="DB79" s="1045"/>
      <c r="DC79" s="1046"/>
      <c r="DD79" s="1046"/>
      <c r="DE79" s="1046"/>
      <c r="DF79" s="1047"/>
      <c r="DG79" s="1045"/>
      <c r="DH79" s="1046"/>
      <c r="DI79" s="1046"/>
      <c r="DJ79" s="1046"/>
      <c r="DK79" s="1047"/>
      <c r="DL79" s="1045"/>
      <c r="DM79" s="1046"/>
      <c r="DN79" s="1046"/>
      <c r="DO79" s="1046"/>
      <c r="DP79" s="1047"/>
      <c r="DQ79" s="1045"/>
      <c r="DR79" s="1046"/>
      <c r="DS79" s="1046"/>
      <c r="DT79" s="1046"/>
      <c r="DU79" s="1047"/>
      <c r="DV79" s="1030"/>
      <c r="DW79" s="1031"/>
      <c r="DX79" s="1031"/>
      <c r="DY79" s="1031"/>
      <c r="DZ79" s="1032"/>
      <c r="EA79" s="246"/>
    </row>
    <row r="80" spans="1:131" s="247" customFormat="1" ht="26.25" customHeight="1" x14ac:dyDescent="0.15">
      <c r="A80" s="261">
        <v>13</v>
      </c>
      <c r="B80" s="1063"/>
      <c r="C80" s="1064"/>
      <c r="D80" s="1064"/>
      <c r="E80" s="1064"/>
      <c r="F80" s="1064"/>
      <c r="G80" s="1064"/>
      <c r="H80" s="1064"/>
      <c r="I80" s="1064"/>
      <c r="J80" s="1064"/>
      <c r="K80" s="1064"/>
      <c r="L80" s="1064"/>
      <c r="M80" s="1064"/>
      <c r="N80" s="1064"/>
      <c r="O80" s="1064"/>
      <c r="P80" s="1065"/>
      <c r="Q80" s="1066"/>
      <c r="R80" s="1060"/>
      <c r="S80" s="1060"/>
      <c r="T80" s="1060"/>
      <c r="U80" s="1060"/>
      <c r="V80" s="1060"/>
      <c r="W80" s="1060"/>
      <c r="X80" s="1060"/>
      <c r="Y80" s="1060"/>
      <c r="Z80" s="1060"/>
      <c r="AA80" s="1060"/>
      <c r="AB80" s="1060"/>
      <c r="AC80" s="1060"/>
      <c r="AD80" s="1060"/>
      <c r="AE80" s="1060"/>
      <c r="AF80" s="1060"/>
      <c r="AG80" s="1060"/>
      <c r="AH80" s="1060"/>
      <c r="AI80" s="1060"/>
      <c r="AJ80" s="1060"/>
      <c r="AK80" s="1060"/>
      <c r="AL80" s="1060"/>
      <c r="AM80" s="1060"/>
      <c r="AN80" s="1060"/>
      <c r="AO80" s="1060"/>
      <c r="AP80" s="1060"/>
      <c r="AQ80" s="1060"/>
      <c r="AR80" s="1060"/>
      <c r="AS80" s="1060"/>
      <c r="AT80" s="1060"/>
      <c r="AU80" s="1060"/>
      <c r="AV80" s="1060"/>
      <c r="AW80" s="1060"/>
      <c r="AX80" s="1060"/>
      <c r="AY80" s="1060"/>
      <c r="AZ80" s="1061"/>
      <c r="BA80" s="1061"/>
      <c r="BB80" s="1061"/>
      <c r="BC80" s="1061"/>
      <c r="BD80" s="1062"/>
      <c r="BE80" s="265"/>
      <c r="BF80" s="265"/>
      <c r="BG80" s="265"/>
      <c r="BH80" s="265"/>
      <c r="BI80" s="265"/>
      <c r="BJ80" s="265"/>
      <c r="BK80" s="265"/>
      <c r="BL80" s="265"/>
      <c r="BM80" s="265"/>
      <c r="BN80" s="265"/>
      <c r="BO80" s="265"/>
      <c r="BP80" s="265"/>
      <c r="BQ80" s="262">
        <v>74</v>
      </c>
      <c r="BR80" s="267"/>
      <c r="BS80" s="1042"/>
      <c r="BT80" s="1043"/>
      <c r="BU80" s="1043"/>
      <c r="BV80" s="1043"/>
      <c r="BW80" s="1043"/>
      <c r="BX80" s="1043"/>
      <c r="BY80" s="1043"/>
      <c r="BZ80" s="1043"/>
      <c r="CA80" s="1043"/>
      <c r="CB80" s="1043"/>
      <c r="CC80" s="1043"/>
      <c r="CD80" s="1043"/>
      <c r="CE80" s="1043"/>
      <c r="CF80" s="1043"/>
      <c r="CG80" s="1044"/>
      <c r="CH80" s="1045"/>
      <c r="CI80" s="1046"/>
      <c r="CJ80" s="1046"/>
      <c r="CK80" s="1046"/>
      <c r="CL80" s="1047"/>
      <c r="CM80" s="1045"/>
      <c r="CN80" s="1046"/>
      <c r="CO80" s="1046"/>
      <c r="CP80" s="1046"/>
      <c r="CQ80" s="1047"/>
      <c r="CR80" s="1045"/>
      <c r="CS80" s="1046"/>
      <c r="CT80" s="1046"/>
      <c r="CU80" s="1046"/>
      <c r="CV80" s="1047"/>
      <c r="CW80" s="1045"/>
      <c r="CX80" s="1046"/>
      <c r="CY80" s="1046"/>
      <c r="CZ80" s="1046"/>
      <c r="DA80" s="1047"/>
      <c r="DB80" s="1045"/>
      <c r="DC80" s="1046"/>
      <c r="DD80" s="1046"/>
      <c r="DE80" s="1046"/>
      <c r="DF80" s="1047"/>
      <c r="DG80" s="1045"/>
      <c r="DH80" s="1046"/>
      <c r="DI80" s="1046"/>
      <c r="DJ80" s="1046"/>
      <c r="DK80" s="1047"/>
      <c r="DL80" s="1045"/>
      <c r="DM80" s="1046"/>
      <c r="DN80" s="1046"/>
      <c r="DO80" s="1046"/>
      <c r="DP80" s="1047"/>
      <c r="DQ80" s="1045"/>
      <c r="DR80" s="1046"/>
      <c r="DS80" s="1046"/>
      <c r="DT80" s="1046"/>
      <c r="DU80" s="1047"/>
      <c r="DV80" s="1030"/>
      <c r="DW80" s="1031"/>
      <c r="DX80" s="1031"/>
      <c r="DY80" s="1031"/>
      <c r="DZ80" s="1032"/>
      <c r="EA80" s="246"/>
    </row>
    <row r="81" spans="1:131" s="247" customFormat="1" ht="26.25" customHeight="1" x14ac:dyDescent="0.15">
      <c r="A81" s="261">
        <v>14</v>
      </c>
      <c r="B81" s="1063"/>
      <c r="C81" s="1064"/>
      <c r="D81" s="1064"/>
      <c r="E81" s="1064"/>
      <c r="F81" s="1064"/>
      <c r="G81" s="1064"/>
      <c r="H81" s="1064"/>
      <c r="I81" s="1064"/>
      <c r="J81" s="1064"/>
      <c r="K81" s="1064"/>
      <c r="L81" s="1064"/>
      <c r="M81" s="1064"/>
      <c r="N81" s="1064"/>
      <c r="O81" s="1064"/>
      <c r="P81" s="1065"/>
      <c r="Q81" s="1066"/>
      <c r="R81" s="1060"/>
      <c r="S81" s="1060"/>
      <c r="T81" s="1060"/>
      <c r="U81" s="1060"/>
      <c r="V81" s="1060"/>
      <c r="W81" s="1060"/>
      <c r="X81" s="1060"/>
      <c r="Y81" s="1060"/>
      <c r="Z81" s="1060"/>
      <c r="AA81" s="1060"/>
      <c r="AB81" s="1060"/>
      <c r="AC81" s="1060"/>
      <c r="AD81" s="1060"/>
      <c r="AE81" s="1060"/>
      <c r="AF81" s="1060"/>
      <c r="AG81" s="1060"/>
      <c r="AH81" s="1060"/>
      <c r="AI81" s="1060"/>
      <c r="AJ81" s="1060"/>
      <c r="AK81" s="1060"/>
      <c r="AL81" s="1060"/>
      <c r="AM81" s="1060"/>
      <c r="AN81" s="1060"/>
      <c r="AO81" s="1060"/>
      <c r="AP81" s="1060"/>
      <c r="AQ81" s="1060"/>
      <c r="AR81" s="1060"/>
      <c r="AS81" s="1060"/>
      <c r="AT81" s="1060"/>
      <c r="AU81" s="1060"/>
      <c r="AV81" s="1060"/>
      <c r="AW81" s="1060"/>
      <c r="AX81" s="1060"/>
      <c r="AY81" s="1060"/>
      <c r="AZ81" s="1061"/>
      <c r="BA81" s="1061"/>
      <c r="BB81" s="1061"/>
      <c r="BC81" s="1061"/>
      <c r="BD81" s="1062"/>
      <c r="BE81" s="265"/>
      <c r="BF81" s="265"/>
      <c r="BG81" s="265"/>
      <c r="BH81" s="265"/>
      <c r="BI81" s="265"/>
      <c r="BJ81" s="265"/>
      <c r="BK81" s="265"/>
      <c r="BL81" s="265"/>
      <c r="BM81" s="265"/>
      <c r="BN81" s="265"/>
      <c r="BO81" s="265"/>
      <c r="BP81" s="265"/>
      <c r="BQ81" s="262">
        <v>75</v>
      </c>
      <c r="BR81" s="267"/>
      <c r="BS81" s="1042"/>
      <c r="BT81" s="1043"/>
      <c r="BU81" s="1043"/>
      <c r="BV81" s="1043"/>
      <c r="BW81" s="1043"/>
      <c r="BX81" s="1043"/>
      <c r="BY81" s="1043"/>
      <c r="BZ81" s="1043"/>
      <c r="CA81" s="1043"/>
      <c r="CB81" s="1043"/>
      <c r="CC81" s="1043"/>
      <c r="CD81" s="1043"/>
      <c r="CE81" s="1043"/>
      <c r="CF81" s="1043"/>
      <c r="CG81" s="1044"/>
      <c r="CH81" s="1045"/>
      <c r="CI81" s="1046"/>
      <c r="CJ81" s="1046"/>
      <c r="CK81" s="1046"/>
      <c r="CL81" s="1047"/>
      <c r="CM81" s="1045"/>
      <c r="CN81" s="1046"/>
      <c r="CO81" s="1046"/>
      <c r="CP81" s="1046"/>
      <c r="CQ81" s="1047"/>
      <c r="CR81" s="1045"/>
      <c r="CS81" s="1046"/>
      <c r="CT81" s="1046"/>
      <c r="CU81" s="1046"/>
      <c r="CV81" s="1047"/>
      <c r="CW81" s="1045"/>
      <c r="CX81" s="1046"/>
      <c r="CY81" s="1046"/>
      <c r="CZ81" s="1046"/>
      <c r="DA81" s="1047"/>
      <c r="DB81" s="1045"/>
      <c r="DC81" s="1046"/>
      <c r="DD81" s="1046"/>
      <c r="DE81" s="1046"/>
      <c r="DF81" s="1047"/>
      <c r="DG81" s="1045"/>
      <c r="DH81" s="1046"/>
      <c r="DI81" s="1046"/>
      <c r="DJ81" s="1046"/>
      <c r="DK81" s="1047"/>
      <c r="DL81" s="1045"/>
      <c r="DM81" s="1046"/>
      <c r="DN81" s="1046"/>
      <c r="DO81" s="1046"/>
      <c r="DP81" s="1047"/>
      <c r="DQ81" s="1045"/>
      <c r="DR81" s="1046"/>
      <c r="DS81" s="1046"/>
      <c r="DT81" s="1046"/>
      <c r="DU81" s="1047"/>
      <c r="DV81" s="1030"/>
      <c r="DW81" s="1031"/>
      <c r="DX81" s="1031"/>
      <c r="DY81" s="1031"/>
      <c r="DZ81" s="1032"/>
      <c r="EA81" s="246"/>
    </row>
    <row r="82" spans="1:131" s="247" customFormat="1" ht="26.25" customHeight="1" x14ac:dyDescent="0.15">
      <c r="A82" s="261">
        <v>15</v>
      </c>
      <c r="B82" s="1063"/>
      <c r="C82" s="1064"/>
      <c r="D82" s="1064"/>
      <c r="E82" s="1064"/>
      <c r="F82" s="1064"/>
      <c r="G82" s="1064"/>
      <c r="H82" s="1064"/>
      <c r="I82" s="1064"/>
      <c r="J82" s="1064"/>
      <c r="K82" s="1064"/>
      <c r="L82" s="1064"/>
      <c r="M82" s="1064"/>
      <c r="N82" s="1064"/>
      <c r="O82" s="1064"/>
      <c r="P82" s="1065"/>
      <c r="Q82" s="1066"/>
      <c r="R82" s="1060"/>
      <c r="S82" s="1060"/>
      <c r="T82" s="1060"/>
      <c r="U82" s="1060"/>
      <c r="V82" s="1060"/>
      <c r="W82" s="1060"/>
      <c r="X82" s="1060"/>
      <c r="Y82" s="1060"/>
      <c r="Z82" s="1060"/>
      <c r="AA82" s="1060"/>
      <c r="AB82" s="1060"/>
      <c r="AC82" s="1060"/>
      <c r="AD82" s="1060"/>
      <c r="AE82" s="1060"/>
      <c r="AF82" s="1060"/>
      <c r="AG82" s="1060"/>
      <c r="AH82" s="1060"/>
      <c r="AI82" s="1060"/>
      <c r="AJ82" s="1060"/>
      <c r="AK82" s="1060"/>
      <c r="AL82" s="1060"/>
      <c r="AM82" s="1060"/>
      <c r="AN82" s="1060"/>
      <c r="AO82" s="1060"/>
      <c r="AP82" s="1060"/>
      <c r="AQ82" s="1060"/>
      <c r="AR82" s="1060"/>
      <c r="AS82" s="1060"/>
      <c r="AT82" s="1060"/>
      <c r="AU82" s="1060"/>
      <c r="AV82" s="1060"/>
      <c r="AW82" s="1060"/>
      <c r="AX82" s="1060"/>
      <c r="AY82" s="1060"/>
      <c r="AZ82" s="1061"/>
      <c r="BA82" s="1061"/>
      <c r="BB82" s="1061"/>
      <c r="BC82" s="1061"/>
      <c r="BD82" s="1062"/>
      <c r="BE82" s="265"/>
      <c r="BF82" s="265"/>
      <c r="BG82" s="265"/>
      <c r="BH82" s="265"/>
      <c r="BI82" s="265"/>
      <c r="BJ82" s="265"/>
      <c r="BK82" s="265"/>
      <c r="BL82" s="265"/>
      <c r="BM82" s="265"/>
      <c r="BN82" s="265"/>
      <c r="BO82" s="265"/>
      <c r="BP82" s="265"/>
      <c r="BQ82" s="262">
        <v>76</v>
      </c>
      <c r="BR82" s="267"/>
      <c r="BS82" s="1042"/>
      <c r="BT82" s="1043"/>
      <c r="BU82" s="1043"/>
      <c r="BV82" s="1043"/>
      <c r="BW82" s="1043"/>
      <c r="BX82" s="1043"/>
      <c r="BY82" s="1043"/>
      <c r="BZ82" s="1043"/>
      <c r="CA82" s="1043"/>
      <c r="CB82" s="1043"/>
      <c r="CC82" s="1043"/>
      <c r="CD82" s="1043"/>
      <c r="CE82" s="1043"/>
      <c r="CF82" s="1043"/>
      <c r="CG82" s="1044"/>
      <c r="CH82" s="1045"/>
      <c r="CI82" s="1046"/>
      <c r="CJ82" s="1046"/>
      <c r="CK82" s="1046"/>
      <c r="CL82" s="1047"/>
      <c r="CM82" s="1045"/>
      <c r="CN82" s="1046"/>
      <c r="CO82" s="1046"/>
      <c r="CP82" s="1046"/>
      <c r="CQ82" s="1047"/>
      <c r="CR82" s="1045"/>
      <c r="CS82" s="1046"/>
      <c r="CT82" s="1046"/>
      <c r="CU82" s="1046"/>
      <c r="CV82" s="1047"/>
      <c r="CW82" s="1045"/>
      <c r="CX82" s="1046"/>
      <c r="CY82" s="1046"/>
      <c r="CZ82" s="1046"/>
      <c r="DA82" s="1047"/>
      <c r="DB82" s="1045"/>
      <c r="DC82" s="1046"/>
      <c r="DD82" s="1046"/>
      <c r="DE82" s="1046"/>
      <c r="DF82" s="1047"/>
      <c r="DG82" s="1045"/>
      <c r="DH82" s="1046"/>
      <c r="DI82" s="1046"/>
      <c r="DJ82" s="1046"/>
      <c r="DK82" s="1047"/>
      <c r="DL82" s="1045"/>
      <c r="DM82" s="1046"/>
      <c r="DN82" s="1046"/>
      <c r="DO82" s="1046"/>
      <c r="DP82" s="1047"/>
      <c r="DQ82" s="1045"/>
      <c r="DR82" s="1046"/>
      <c r="DS82" s="1046"/>
      <c r="DT82" s="1046"/>
      <c r="DU82" s="1047"/>
      <c r="DV82" s="1030"/>
      <c r="DW82" s="1031"/>
      <c r="DX82" s="1031"/>
      <c r="DY82" s="1031"/>
      <c r="DZ82" s="1032"/>
      <c r="EA82" s="246"/>
    </row>
    <row r="83" spans="1:131" s="247" customFormat="1" ht="26.25" customHeight="1" x14ac:dyDescent="0.15">
      <c r="A83" s="261">
        <v>16</v>
      </c>
      <c r="B83" s="1063"/>
      <c r="C83" s="1064"/>
      <c r="D83" s="1064"/>
      <c r="E83" s="1064"/>
      <c r="F83" s="1064"/>
      <c r="G83" s="1064"/>
      <c r="H83" s="1064"/>
      <c r="I83" s="1064"/>
      <c r="J83" s="1064"/>
      <c r="K83" s="1064"/>
      <c r="L83" s="1064"/>
      <c r="M83" s="1064"/>
      <c r="N83" s="1064"/>
      <c r="O83" s="1064"/>
      <c r="P83" s="1065"/>
      <c r="Q83" s="1066"/>
      <c r="R83" s="1060"/>
      <c r="S83" s="1060"/>
      <c r="T83" s="1060"/>
      <c r="U83" s="1060"/>
      <c r="V83" s="1060"/>
      <c r="W83" s="1060"/>
      <c r="X83" s="1060"/>
      <c r="Y83" s="1060"/>
      <c r="Z83" s="1060"/>
      <c r="AA83" s="1060"/>
      <c r="AB83" s="1060"/>
      <c r="AC83" s="1060"/>
      <c r="AD83" s="1060"/>
      <c r="AE83" s="1060"/>
      <c r="AF83" s="1060"/>
      <c r="AG83" s="1060"/>
      <c r="AH83" s="1060"/>
      <c r="AI83" s="1060"/>
      <c r="AJ83" s="1060"/>
      <c r="AK83" s="1060"/>
      <c r="AL83" s="1060"/>
      <c r="AM83" s="1060"/>
      <c r="AN83" s="1060"/>
      <c r="AO83" s="1060"/>
      <c r="AP83" s="1060"/>
      <c r="AQ83" s="1060"/>
      <c r="AR83" s="1060"/>
      <c r="AS83" s="1060"/>
      <c r="AT83" s="1060"/>
      <c r="AU83" s="1060"/>
      <c r="AV83" s="1060"/>
      <c r="AW83" s="1060"/>
      <c r="AX83" s="1060"/>
      <c r="AY83" s="1060"/>
      <c r="AZ83" s="1061"/>
      <c r="BA83" s="1061"/>
      <c r="BB83" s="1061"/>
      <c r="BC83" s="1061"/>
      <c r="BD83" s="1062"/>
      <c r="BE83" s="265"/>
      <c r="BF83" s="265"/>
      <c r="BG83" s="265"/>
      <c r="BH83" s="265"/>
      <c r="BI83" s="265"/>
      <c r="BJ83" s="265"/>
      <c r="BK83" s="265"/>
      <c r="BL83" s="265"/>
      <c r="BM83" s="265"/>
      <c r="BN83" s="265"/>
      <c r="BO83" s="265"/>
      <c r="BP83" s="265"/>
      <c r="BQ83" s="262">
        <v>77</v>
      </c>
      <c r="BR83" s="267"/>
      <c r="BS83" s="1042"/>
      <c r="BT83" s="1043"/>
      <c r="BU83" s="1043"/>
      <c r="BV83" s="1043"/>
      <c r="BW83" s="1043"/>
      <c r="BX83" s="1043"/>
      <c r="BY83" s="1043"/>
      <c r="BZ83" s="1043"/>
      <c r="CA83" s="1043"/>
      <c r="CB83" s="1043"/>
      <c r="CC83" s="1043"/>
      <c r="CD83" s="1043"/>
      <c r="CE83" s="1043"/>
      <c r="CF83" s="1043"/>
      <c r="CG83" s="1044"/>
      <c r="CH83" s="1045"/>
      <c r="CI83" s="1046"/>
      <c r="CJ83" s="1046"/>
      <c r="CK83" s="1046"/>
      <c r="CL83" s="1047"/>
      <c r="CM83" s="1045"/>
      <c r="CN83" s="1046"/>
      <c r="CO83" s="1046"/>
      <c r="CP83" s="1046"/>
      <c r="CQ83" s="1047"/>
      <c r="CR83" s="1045"/>
      <c r="CS83" s="1046"/>
      <c r="CT83" s="1046"/>
      <c r="CU83" s="1046"/>
      <c r="CV83" s="1047"/>
      <c r="CW83" s="1045"/>
      <c r="CX83" s="1046"/>
      <c r="CY83" s="1046"/>
      <c r="CZ83" s="1046"/>
      <c r="DA83" s="1047"/>
      <c r="DB83" s="1045"/>
      <c r="DC83" s="1046"/>
      <c r="DD83" s="1046"/>
      <c r="DE83" s="1046"/>
      <c r="DF83" s="1047"/>
      <c r="DG83" s="1045"/>
      <c r="DH83" s="1046"/>
      <c r="DI83" s="1046"/>
      <c r="DJ83" s="1046"/>
      <c r="DK83" s="1047"/>
      <c r="DL83" s="1045"/>
      <c r="DM83" s="1046"/>
      <c r="DN83" s="1046"/>
      <c r="DO83" s="1046"/>
      <c r="DP83" s="1047"/>
      <c r="DQ83" s="1045"/>
      <c r="DR83" s="1046"/>
      <c r="DS83" s="1046"/>
      <c r="DT83" s="1046"/>
      <c r="DU83" s="1047"/>
      <c r="DV83" s="1030"/>
      <c r="DW83" s="1031"/>
      <c r="DX83" s="1031"/>
      <c r="DY83" s="1031"/>
      <c r="DZ83" s="1032"/>
      <c r="EA83" s="246"/>
    </row>
    <row r="84" spans="1:131" s="247" customFormat="1" ht="26.25" customHeight="1" x14ac:dyDescent="0.15">
      <c r="A84" s="261">
        <v>17</v>
      </c>
      <c r="B84" s="1063"/>
      <c r="C84" s="1064"/>
      <c r="D84" s="1064"/>
      <c r="E84" s="1064"/>
      <c r="F84" s="1064"/>
      <c r="G84" s="1064"/>
      <c r="H84" s="1064"/>
      <c r="I84" s="1064"/>
      <c r="J84" s="1064"/>
      <c r="K84" s="1064"/>
      <c r="L84" s="1064"/>
      <c r="M84" s="1064"/>
      <c r="N84" s="1064"/>
      <c r="O84" s="1064"/>
      <c r="P84" s="1065"/>
      <c r="Q84" s="1066"/>
      <c r="R84" s="1060"/>
      <c r="S84" s="1060"/>
      <c r="T84" s="1060"/>
      <c r="U84" s="1060"/>
      <c r="V84" s="1060"/>
      <c r="W84" s="1060"/>
      <c r="X84" s="1060"/>
      <c r="Y84" s="1060"/>
      <c r="Z84" s="1060"/>
      <c r="AA84" s="1060"/>
      <c r="AB84" s="1060"/>
      <c r="AC84" s="1060"/>
      <c r="AD84" s="1060"/>
      <c r="AE84" s="1060"/>
      <c r="AF84" s="1060"/>
      <c r="AG84" s="1060"/>
      <c r="AH84" s="1060"/>
      <c r="AI84" s="1060"/>
      <c r="AJ84" s="1060"/>
      <c r="AK84" s="1060"/>
      <c r="AL84" s="1060"/>
      <c r="AM84" s="1060"/>
      <c r="AN84" s="1060"/>
      <c r="AO84" s="1060"/>
      <c r="AP84" s="1060"/>
      <c r="AQ84" s="1060"/>
      <c r="AR84" s="1060"/>
      <c r="AS84" s="1060"/>
      <c r="AT84" s="1060"/>
      <c r="AU84" s="1060"/>
      <c r="AV84" s="1060"/>
      <c r="AW84" s="1060"/>
      <c r="AX84" s="1060"/>
      <c r="AY84" s="1060"/>
      <c r="AZ84" s="1061"/>
      <c r="BA84" s="1061"/>
      <c r="BB84" s="1061"/>
      <c r="BC84" s="1061"/>
      <c r="BD84" s="1062"/>
      <c r="BE84" s="265"/>
      <c r="BF84" s="265"/>
      <c r="BG84" s="265"/>
      <c r="BH84" s="265"/>
      <c r="BI84" s="265"/>
      <c r="BJ84" s="265"/>
      <c r="BK84" s="265"/>
      <c r="BL84" s="265"/>
      <c r="BM84" s="265"/>
      <c r="BN84" s="265"/>
      <c r="BO84" s="265"/>
      <c r="BP84" s="265"/>
      <c r="BQ84" s="262">
        <v>78</v>
      </c>
      <c r="BR84" s="267"/>
      <c r="BS84" s="1042"/>
      <c r="BT84" s="1043"/>
      <c r="BU84" s="1043"/>
      <c r="BV84" s="1043"/>
      <c r="BW84" s="1043"/>
      <c r="BX84" s="1043"/>
      <c r="BY84" s="1043"/>
      <c r="BZ84" s="1043"/>
      <c r="CA84" s="1043"/>
      <c r="CB84" s="1043"/>
      <c r="CC84" s="1043"/>
      <c r="CD84" s="1043"/>
      <c r="CE84" s="1043"/>
      <c r="CF84" s="1043"/>
      <c r="CG84" s="1044"/>
      <c r="CH84" s="1045"/>
      <c r="CI84" s="1046"/>
      <c r="CJ84" s="1046"/>
      <c r="CK84" s="1046"/>
      <c r="CL84" s="1047"/>
      <c r="CM84" s="1045"/>
      <c r="CN84" s="1046"/>
      <c r="CO84" s="1046"/>
      <c r="CP84" s="1046"/>
      <c r="CQ84" s="1047"/>
      <c r="CR84" s="1045"/>
      <c r="CS84" s="1046"/>
      <c r="CT84" s="1046"/>
      <c r="CU84" s="1046"/>
      <c r="CV84" s="1047"/>
      <c r="CW84" s="1045"/>
      <c r="CX84" s="1046"/>
      <c r="CY84" s="1046"/>
      <c r="CZ84" s="1046"/>
      <c r="DA84" s="1047"/>
      <c r="DB84" s="1045"/>
      <c r="DC84" s="1046"/>
      <c r="DD84" s="1046"/>
      <c r="DE84" s="1046"/>
      <c r="DF84" s="1047"/>
      <c r="DG84" s="1045"/>
      <c r="DH84" s="1046"/>
      <c r="DI84" s="1046"/>
      <c r="DJ84" s="1046"/>
      <c r="DK84" s="1047"/>
      <c r="DL84" s="1045"/>
      <c r="DM84" s="1046"/>
      <c r="DN84" s="1046"/>
      <c r="DO84" s="1046"/>
      <c r="DP84" s="1047"/>
      <c r="DQ84" s="1045"/>
      <c r="DR84" s="1046"/>
      <c r="DS84" s="1046"/>
      <c r="DT84" s="1046"/>
      <c r="DU84" s="1047"/>
      <c r="DV84" s="1030"/>
      <c r="DW84" s="1031"/>
      <c r="DX84" s="1031"/>
      <c r="DY84" s="1031"/>
      <c r="DZ84" s="1032"/>
      <c r="EA84" s="246"/>
    </row>
    <row r="85" spans="1:131" s="247" customFormat="1" ht="26.25" customHeight="1" x14ac:dyDescent="0.15">
      <c r="A85" s="261">
        <v>18</v>
      </c>
      <c r="B85" s="1063"/>
      <c r="C85" s="1064"/>
      <c r="D85" s="1064"/>
      <c r="E85" s="1064"/>
      <c r="F85" s="1064"/>
      <c r="G85" s="1064"/>
      <c r="H85" s="1064"/>
      <c r="I85" s="1064"/>
      <c r="J85" s="1064"/>
      <c r="K85" s="1064"/>
      <c r="L85" s="1064"/>
      <c r="M85" s="1064"/>
      <c r="N85" s="1064"/>
      <c r="O85" s="1064"/>
      <c r="P85" s="1065"/>
      <c r="Q85" s="1066"/>
      <c r="R85" s="1060"/>
      <c r="S85" s="1060"/>
      <c r="T85" s="1060"/>
      <c r="U85" s="1060"/>
      <c r="V85" s="1060"/>
      <c r="W85" s="1060"/>
      <c r="X85" s="1060"/>
      <c r="Y85" s="1060"/>
      <c r="Z85" s="1060"/>
      <c r="AA85" s="1060"/>
      <c r="AB85" s="1060"/>
      <c r="AC85" s="1060"/>
      <c r="AD85" s="1060"/>
      <c r="AE85" s="1060"/>
      <c r="AF85" s="1060"/>
      <c r="AG85" s="1060"/>
      <c r="AH85" s="1060"/>
      <c r="AI85" s="1060"/>
      <c r="AJ85" s="1060"/>
      <c r="AK85" s="1060"/>
      <c r="AL85" s="1060"/>
      <c r="AM85" s="1060"/>
      <c r="AN85" s="1060"/>
      <c r="AO85" s="1060"/>
      <c r="AP85" s="1060"/>
      <c r="AQ85" s="1060"/>
      <c r="AR85" s="1060"/>
      <c r="AS85" s="1060"/>
      <c r="AT85" s="1060"/>
      <c r="AU85" s="1060"/>
      <c r="AV85" s="1060"/>
      <c r="AW85" s="1060"/>
      <c r="AX85" s="1060"/>
      <c r="AY85" s="1060"/>
      <c r="AZ85" s="1061"/>
      <c r="BA85" s="1061"/>
      <c r="BB85" s="1061"/>
      <c r="BC85" s="1061"/>
      <c r="BD85" s="1062"/>
      <c r="BE85" s="265"/>
      <c r="BF85" s="265"/>
      <c r="BG85" s="265"/>
      <c r="BH85" s="265"/>
      <c r="BI85" s="265"/>
      <c r="BJ85" s="265"/>
      <c r="BK85" s="265"/>
      <c r="BL85" s="265"/>
      <c r="BM85" s="265"/>
      <c r="BN85" s="265"/>
      <c r="BO85" s="265"/>
      <c r="BP85" s="265"/>
      <c r="BQ85" s="262">
        <v>79</v>
      </c>
      <c r="BR85" s="267"/>
      <c r="BS85" s="1042"/>
      <c r="BT85" s="1043"/>
      <c r="BU85" s="1043"/>
      <c r="BV85" s="1043"/>
      <c r="BW85" s="1043"/>
      <c r="BX85" s="1043"/>
      <c r="BY85" s="1043"/>
      <c r="BZ85" s="1043"/>
      <c r="CA85" s="1043"/>
      <c r="CB85" s="1043"/>
      <c r="CC85" s="1043"/>
      <c r="CD85" s="1043"/>
      <c r="CE85" s="1043"/>
      <c r="CF85" s="1043"/>
      <c r="CG85" s="1044"/>
      <c r="CH85" s="1045"/>
      <c r="CI85" s="1046"/>
      <c r="CJ85" s="1046"/>
      <c r="CK85" s="1046"/>
      <c r="CL85" s="1047"/>
      <c r="CM85" s="1045"/>
      <c r="CN85" s="1046"/>
      <c r="CO85" s="1046"/>
      <c r="CP85" s="1046"/>
      <c r="CQ85" s="1047"/>
      <c r="CR85" s="1045"/>
      <c r="CS85" s="1046"/>
      <c r="CT85" s="1046"/>
      <c r="CU85" s="1046"/>
      <c r="CV85" s="1047"/>
      <c r="CW85" s="1045"/>
      <c r="CX85" s="1046"/>
      <c r="CY85" s="1046"/>
      <c r="CZ85" s="1046"/>
      <c r="DA85" s="1047"/>
      <c r="DB85" s="1045"/>
      <c r="DC85" s="1046"/>
      <c r="DD85" s="1046"/>
      <c r="DE85" s="1046"/>
      <c r="DF85" s="1047"/>
      <c r="DG85" s="1045"/>
      <c r="DH85" s="1046"/>
      <c r="DI85" s="1046"/>
      <c r="DJ85" s="1046"/>
      <c r="DK85" s="1047"/>
      <c r="DL85" s="1045"/>
      <c r="DM85" s="1046"/>
      <c r="DN85" s="1046"/>
      <c r="DO85" s="1046"/>
      <c r="DP85" s="1047"/>
      <c r="DQ85" s="1045"/>
      <c r="DR85" s="1046"/>
      <c r="DS85" s="1046"/>
      <c r="DT85" s="1046"/>
      <c r="DU85" s="1047"/>
      <c r="DV85" s="1030"/>
      <c r="DW85" s="1031"/>
      <c r="DX85" s="1031"/>
      <c r="DY85" s="1031"/>
      <c r="DZ85" s="1032"/>
      <c r="EA85" s="246"/>
    </row>
    <row r="86" spans="1:131" s="247" customFormat="1" ht="26.25" customHeight="1" x14ac:dyDescent="0.15">
      <c r="A86" s="261">
        <v>19</v>
      </c>
      <c r="B86" s="1063"/>
      <c r="C86" s="1064"/>
      <c r="D86" s="1064"/>
      <c r="E86" s="1064"/>
      <c r="F86" s="1064"/>
      <c r="G86" s="1064"/>
      <c r="H86" s="1064"/>
      <c r="I86" s="1064"/>
      <c r="J86" s="1064"/>
      <c r="K86" s="1064"/>
      <c r="L86" s="1064"/>
      <c r="M86" s="1064"/>
      <c r="N86" s="1064"/>
      <c r="O86" s="1064"/>
      <c r="P86" s="1065"/>
      <c r="Q86" s="1066"/>
      <c r="R86" s="1060"/>
      <c r="S86" s="1060"/>
      <c r="T86" s="1060"/>
      <c r="U86" s="1060"/>
      <c r="V86" s="1060"/>
      <c r="W86" s="1060"/>
      <c r="X86" s="1060"/>
      <c r="Y86" s="1060"/>
      <c r="Z86" s="1060"/>
      <c r="AA86" s="1060"/>
      <c r="AB86" s="1060"/>
      <c r="AC86" s="1060"/>
      <c r="AD86" s="1060"/>
      <c r="AE86" s="1060"/>
      <c r="AF86" s="1060"/>
      <c r="AG86" s="1060"/>
      <c r="AH86" s="1060"/>
      <c r="AI86" s="1060"/>
      <c r="AJ86" s="1060"/>
      <c r="AK86" s="1060"/>
      <c r="AL86" s="1060"/>
      <c r="AM86" s="1060"/>
      <c r="AN86" s="1060"/>
      <c r="AO86" s="1060"/>
      <c r="AP86" s="1060"/>
      <c r="AQ86" s="1060"/>
      <c r="AR86" s="1060"/>
      <c r="AS86" s="1060"/>
      <c r="AT86" s="1060"/>
      <c r="AU86" s="1060"/>
      <c r="AV86" s="1060"/>
      <c r="AW86" s="1060"/>
      <c r="AX86" s="1060"/>
      <c r="AY86" s="1060"/>
      <c r="AZ86" s="1061"/>
      <c r="BA86" s="1061"/>
      <c r="BB86" s="1061"/>
      <c r="BC86" s="1061"/>
      <c r="BD86" s="1062"/>
      <c r="BE86" s="265"/>
      <c r="BF86" s="265"/>
      <c r="BG86" s="265"/>
      <c r="BH86" s="265"/>
      <c r="BI86" s="265"/>
      <c r="BJ86" s="265"/>
      <c r="BK86" s="265"/>
      <c r="BL86" s="265"/>
      <c r="BM86" s="265"/>
      <c r="BN86" s="265"/>
      <c r="BO86" s="265"/>
      <c r="BP86" s="265"/>
      <c r="BQ86" s="262">
        <v>80</v>
      </c>
      <c r="BR86" s="267"/>
      <c r="BS86" s="1042"/>
      <c r="BT86" s="1043"/>
      <c r="BU86" s="1043"/>
      <c r="BV86" s="1043"/>
      <c r="BW86" s="1043"/>
      <c r="BX86" s="1043"/>
      <c r="BY86" s="1043"/>
      <c r="BZ86" s="1043"/>
      <c r="CA86" s="1043"/>
      <c r="CB86" s="1043"/>
      <c r="CC86" s="1043"/>
      <c r="CD86" s="1043"/>
      <c r="CE86" s="1043"/>
      <c r="CF86" s="1043"/>
      <c r="CG86" s="1044"/>
      <c r="CH86" s="1045"/>
      <c r="CI86" s="1046"/>
      <c r="CJ86" s="1046"/>
      <c r="CK86" s="1046"/>
      <c r="CL86" s="1047"/>
      <c r="CM86" s="1045"/>
      <c r="CN86" s="1046"/>
      <c r="CO86" s="1046"/>
      <c r="CP86" s="1046"/>
      <c r="CQ86" s="1047"/>
      <c r="CR86" s="1045"/>
      <c r="CS86" s="1046"/>
      <c r="CT86" s="1046"/>
      <c r="CU86" s="1046"/>
      <c r="CV86" s="1047"/>
      <c r="CW86" s="1045"/>
      <c r="CX86" s="1046"/>
      <c r="CY86" s="1046"/>
      <c r="CZ86" s="1046"/>
      <c r="DA86" s="1047"/>
      <c r="DB86" s="1045"/>
      <c r="DC86" s="1046"/>
      <c r="DD86" s="1046"/>
      <c r="DE86" s="1046"/>
      <c r="DF86" s="1047"/>
      <c r="DG86" s="1045"/>
      <c r="DH86" s="1046"/>
      <c r="DI86" s="1046"/>
      <c r="DJ86" s="1046"/>
      <c r="DK86" s="1047"/>
      <c r="DL86" s="1045"/>
      <c r="DM86" s="1046"/>
      <c r="DN86" s="1046"/>
      <c r="DO86" s="1046"/>
      <c r="DP86" s="1047"/>
      <c r="DQ86" s="1045"/>
      <c r="DR86" s="1046"/>
      <c r="DS86" s="1046"/>
      <c r="DT86" s="1046"/>
      <c r="DU86" s="1047"/>
      <c r="DV86" s="1030"/>
      <c r="DW86" s="1031"/>
      <c r="DX86" s="1031"/>
      <c r="DY86" s="1031"/>
      <c r="DZ86" s="1032"/>
      <c r="EA86" s="246"/>
    </row>
    <row r="87" spans="1:131" s="247" customFormat="1" ht="26.25" customHeight="1" x14ac:dyDescent="0.15">
      <c r="A87" s="269">
        <v>20</v>
      </c>
      <c r="B87" s="1053"/>
      <c r="C87" s="1054"/>
      <c r="D87" s="1054"/>
      <c r="E87" s="1054"/>
      <c r="F87" s="1054"/>
      <c r="G87" s="1054"/>
      <c r="H87" s="1054"/>
      <c r="I87" s="1054"/>
      <c r="J87" s="1054"/>
      <c r="K87" s="1054"/>
      <c r="L87" s="1054"/>
      <c r="M87" s="1054"/>
      <c r="N87" s="1054"/>
      <c r="O87" s="1054"/>
      <c r="P87" s="1055"/>
      <c r="Q87" s="1056"/>
      <c r="R87" s="1057"/>
      <c r="S87" s="1057"/>
      <c r="T87" s="1057"/>
      <c r="U87" s="1057"/>
      <c r="V87" s="1057"/>
      <c r="W87" s="1057"/>
      <c r="X87" s="1057"/>
      <c r="Y87" s="1057"/>
      <c r="Z87" s="1057"/>
      <c r="AA87" s="1057"/>
      <c r="AB87" s="1057"/>
      <c r="AC87" s="1057"/>
      <c r="AD87" s="1057"/>
      <c r="AE87" s="1057"/>
      <c r="AF87" s="1057"/>
      <c r="AG87" s="1057"/>
      <c r="AH87" s="1057"/>
      <c r="AI87" s="1057"/>
      <c r="AJ87" s="1057"/>
      <c r="AK87" s="1057"/>
      <c r="AL87" s="1057"/>
      <c r="AM87" s="1057"/>
      <c r="AN87" s="1057"/>
      <c r="AO87" s="1057"/>
      <c r="AP87" s="1057"/>
      <c r="AQ87" s="1057"/>
      <c r="AR87" s="1057"/>
      <c r="AS87" s="1057"/>
      <c r="AT87" s="1057"/>
      <c r="AU87" s="1057"/>
      <c r="AV87" s="1057"/>
      <c r="AW87" s="1057"/>
      <c r="AX87" s="1057"/>
      <c r="AY87" s="1057"/>
      <c r="AZ87" s="1058"/>
      <c r="BA87" s="1058"/>
      <c r="BB87" s="1058"/>
      <c r="BC87" s="1058"/>
      <c r="BD87" s="1059"/>
      <c r="BE87" s="265"/>
      <c r="BF87" s="265"/>
      <c r="BG87" s="265"/>
      <c r="BH87" s="265"/>
      <c r="BI87" s="265"/>
      <c r="BJ87" s="265"/>
      <c r="BK87" s="265"/>
      <c r="BL87" s="265"/>
      <c r="BM87" s="265"/>
      <c r="BN87" s="265"/>
      <c r="BO87" s="265"/>
      <c r="BP87" s="265"/>
      <c r="BQ87" s="262">
        <v>81</v>
      </c>
      <c r="BR87" s="267"/>
      <c r="BS87" s="1042"/>
      <c r="BT87" s="1043"/>
      <c r="BU87" s="1043"/>
      <c r="BV87" s="1043"/>
      <c r="BW87" s="1043"/>
      <c r="BX87" s="1043"/>
      <c r="BY87" s="1043"/>
      <c r="BZ87" s="1043"/>
      <c r="CA87" s="1043"/>
      <c r="CB87" s="1043"/>
      <c r="CC87" s="1043"/>
      <c r="CD87" s="1043"/>
      <c r="CE87" s="1043"/>
      <c r="CF87" s="1043"/>
      <c r="CG87" s="1044"/>
      <c r="CH87" s="1045"/>
      <c r="CI87" s="1046"/>
      <c r="CJ87" s="1046"/>
      <c r="CK87" s="1046"/>
      <c r="CL87" s="1047"/>
      <c r="CM87" s="1045"/>
      <c r="CN87" s="1046"/>
      <c r="CO87" s="1046"/>
      <c r="CP87" s="1046"/>
      <c r="CQ87" s="1047"/>
      <c r="CR87" s="1045"/>
      <c r="CS87" s="1046"/>
      <c r="CT87" s="1046"/>
      <c r="CU87" s="1046"/>
      <c r="CV87" s="1047"/>
      <c r="CW87" s="1045"/>
      <c r="CX87" s="1046"/>
      <c r="CY87" s="1046"/>
      <c r="CZ87" s="1046"/>
      <c r="DA87" s="1047"/>
      <c r="DB87" s="1045"/>
      <c r="DC87" s="1046"/>
      <c r="DD87" s="1046"/>
      <c r="DE87" s="1046"/>
      <c r="DF87" s="1047"/>
      <c r="DG87" s="1045"/>
      <c r="DH87" s="1046"/>
      <c r="DI87" s="1046"/>
      <c r="DJ87" s="1046"/>
      <c r="DK87" s="1047"/>
      <c r="DL87" s="1045"/>
      <c r="DM87" s="1046"/>
      <c r="DN87" s="1046"/>
      <c r="DO87" s="1046"/>
      <c r="DP87" s="1047"/>
      <c r="DQ87" s="1045"/>
      <c r="DR87" s="1046"/>
      <c r="DS87" s="1046"/>
      <c r="DT87" s="1046"/>
      <c r="DU87" s="1047"/>
      <c r="DV87" s="1030"/>
      <c r="DW87" s="1031"/>
      <c r="DX87" s="1031"/>
      <c r="DY87" s="1031"/>
      <c r="DZ87" s="1032"/>
      <c r="EA87" s="246"/>
    </row>
    <row r="88" spans="1:131" s="247" customFormat="1" ht="26.25" customHeight="1" thickBot="1" x14ac:dyDescent="0.2">
      <c r="A88" s="264" t="s">
        <v>387</v>
      </c>
      <c r="B88" s="1033" t="s">
        <v>416</v>
      </c>
      <c r="C88" s="1034"/>
      <c r="D88" s="1034"/>
      <c r="E88" s="1034"/>
      <c r="F88" s="1034"/>
      <c r="G88" s="1034"/>
      <c r="H88" s="1034"/>
      <c r="I88" s="1034"/>
      <c r="J88" s="1034"/>
      <c r="K88" s="1034"/>
      <c r="L88" s="1034"/>
      <c r="M88" s="1034"/>
      <c r="N88" s="1034"/>
      <c r="O88" s="1034"/>
      <c r="P88" s="1035"/>
      <c r="Q88" s="1051"/>
      <c r="R88" s="1052"/>
      <c r="S88" s="1052"/>
      <c r="T88" s="1052"/>
      <c r="U88" s="1052"/>
      <c r="V88" s="1052"/>
      <c r="W88" s="1052"/>
      <c r="X88" s="1052"/>
      <c r="Y88" s="1052"/>
      <c r="Z88" s="1052"/>
      <c r="AA88" s="1052"/>
      <c r="AB88" s="1052"/>
      <c r="AC88" s="1052"/>
      <c r="AD88" s="1052"/>
      <c r="AE88" s="1052"/>
      <c r="AF88" s="1048">
        <v>4832</v>
      </c>
      <c r="AG88" s="1048"/>
      <c r="AH88" s="1048"/>
      <c r="AI88" s="1048"/>
      <c r="AJ88" s="1048"/>
      <c r="AK88" s="1052"/>
      <c r="AL88" s="1052"/>
      <c r="AM88" s="1052"/>
      <c r="AN88" s="1052"/>
      <c r="AO88" s="1052"/>
      <c r="AP88" s="1048">
        <v>18966</v>
      </c>
      <c r="AQ88" s="1048"/>
      <c r="AR88" s="1048"/>
      <c r="AS88" s="1048"/>
      <c r="AT88" s="1048"/>
      <c r="AU88" s="1048">
        <v>5371</v>
      </c>
      <c r="AV88" s="1048"/>
      <c r="AW88" s="1048"/>
      <c r="AX88" s="1048"/>
      <c r="AY88" s="1048"/>
      <c r="AZ88" s="1049"/>
      <c r="BA88" s="1049"/>
      <c r="BB88" s="1049"/>
      <c r="BC88" s="1049"/>
      <c r="BD88" s="1050"/>
      <c r="BE88" s="265"/>
      <c r="BF88" s="265"/>
      <c r="BG88" s="265"/>
      <c r="BH88" s="265"/>
      <c r="BI88" s="265"/>
      <c r="BJ88" s="265"/>
      <c r="BK88" s="265"/>
      <c r="BL88" s="265"/>
      <c r="BM88" s="265"/>
      <c r="BN88" s="265"/>
      <c r="BO88" s="265"/>
      <c r="BP88" s="265"/>
      <c r="BQ88" s="262">
        <v>82</v>
      </c>
      <c r="BR88" s="267"/>
      <c r="BS88" s="1042"/>
      <c r="BT88" s="1043"/>
      <c r="BU88" s="1043"/>
      <c r="BV88" s="1043"/>
      <c r="BW88" s="1043"/>
      <c r="BX88" s="1043"/>
      <c r="BY88" s="1043"/>
      <c r="BZ88" s="1043"/>
      <c r="CA88" s="1043"/>
      <c r="CB88" s="1043"/>
      <c r="CC88" s="1043"/>
      <c r="CD88" s="1043"/>
      <c r="CE88" s="1043"/>
      <c r="CF88" s="1043"/>
      <c r="CG88" s="1044"/>
      <c r="CH88" s="1045"/>
      <c r="CI88" s="1046"/>
      <c r="CJ88" s="1046"/>
      <c r="CK88" s="1046"/>
      <c r="CL88" s="1047"/>
      <c r="CM88" s="1045"/>
      <c r="CN88" s="1046"/>
      <c r="CO88" s="1046"/>
      <c r="CP88" s="1046"/>
      <c r="CQ88" s="1047"/>
      <c r="CR88" s="1045"/>
      <c r="CS88" s="1046"/>
      <c r="CT88" s="1046"/>
      <c r="CU88" s="1046"/>
      <c r="CV88" s="1047"/>
      <c r="CW88" s="1045"/>
      <c r="CX88" s="1046"/>
      <c r="CY88" s="1046"/>
      <c r="CZ88" s="1046"/>
      <c r="DA88" s="1047"/>
      <c r="DB88" s="1045"/>
      <c r="DC88" s="1046"/>
      <c r="DD88" s="1046"/>
      <c r="DE88" s="1046"/>
      <c r="DF88" s="1047"/>
      <c r="DG88" s="1045"/>
      <c r="DH88" s="1046"/>
      <c r="DI88" s="1046"/>
      <c r="DJ88" s="1046"/>
      <c r="DK88" s="1047"/>
      <c r="DL88" s="1045"/>
      <c r="DM88" s="1046"/>
      <c r="DN88" s="1046"/>
      <c r="DO88" s="1046"/>
      <c r="DP88" s="1047"/>
      <c r="DQ88" s="1045"/>
      <c r="DR88" s="1046"/>
      <c r="DS88" s="1046"/>
      <c r="DT88" s="1046"/>
      <c r="DU88" s="1047"/>
      <c r="DV88" s="1030"/>
      <c r="DW88" s="1031"/>
      <c r="DX88" s="1031"/>
      <c r="DY88" s="1031"/>
      <c r="DZ88" s="1032"/>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42"/>
      <c r="BT89" s="1043"/>
      <c r="BU89" s="1043"/>
      <c r="BV89" s="1043"/>
      <c r="BW89" s="1043"/>
      <c r="BX89" s="1043"/>
      <c r="BY89" s="1043"/>
      <c r="BZ89" s="1043"/>
      <c r="CA89" s="1043"/>
      <c r="CB89" s="1043"/>
      <c r="CC89" s="1043"/>
      <c r="CD89" s="1043"/>
      <c r="CE89" s="1043"/>
      <c r="CF89" s="1043"/>
      <c r="CG89" s="1044"/>
      <c r="CH89" s="1045"/>
      <c r="CI89" s="1046"/>
      <c r="CJ89" s="1046"/>
      <c r="CK89" s="1046"/>
      <c r="CL89" s="1047"/>
      <c r="CM89" s="1045"/>
      <c r="CN89" s="1046"/>
      <c r="CO89" s="1046"/>
      <c r="CP89" s="1046"/>
      <c r="CQ89" s="1047"/>
      <c r="CR89" s="1045"/>
      <c r="CS89" s="1046"/>
      <c r="CT89" s="1046"/>
      <c r="CU89" s="1046"/>
      <c r="CV89" s="1047"/>
      <c r="CW89" s="1045"/>
      <c r="CX89" s="1046"/>
      <c r="CY89" s="1046"/>
      <c r="CZ89" s="1046"/>
      <c r="DA89" s="1047"/>
      <c r="DB89" s="1045"/>
      <c r="DC89" s="1046"/>
      <c r="DD89" s="1046"/>
      <c r="DE89" s="1046"/>
      <c r="DF89" s="1047"/>
      <c r="DG89" s="1045"/>
      <c r="DH89" s="1046"/>
      <c r="DI89" s="1046"/>
      <c r="DJ89" s="1046"/>
      <c r="DK89" s="1047"/>
      <c r="DL89" s="1045"/>
      <c r="DM89" s="1046"/>
      <c r="DN89" s="1046"/>
      <c r="DO89" s="1046"/>
      <c r="DP89" s="1047"/>
      <c r="DQ89" s="1045"/>
      <c r="DR89" s="1046"/>
      <c r="DS89" s="1046"/>
      <c r="DT89" s="1046"/>
      <c r="DU89" s="1047"/>
      <c r="DV89" s="1030"/>
      <c r="DW89" s="1031"/>
      <c r="DX89" s="1031"/>
      <c r="DY89" s="1031"/>
      <c r="DZ89" s="1032"/>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42"/>
      <c r="BT90" s="1043"/>
      <c r="BU90" s="1043"/>
      <c r="BV90" s="1043"/>
      <c r="BW90" s="1043"/>
      <c r="BX90" s="1043"/>
      <c r="BY90" s="1043"/>
      <c r="BZ90" s="1043"/>
      <c r="CA90" s="1043"/>
      <c r="CB90" s="1043"/>
      <c r="CC90" s="1043"/>
      <c r="CD90" s="1043"/>
      <c r="CE90" s="1043"/>
      <c r="CF90" s="1043"/>
      <c r="CG90" s="1044"/>
      <c r="CH90" s="1045"/>
      <c r="CI90" s="1046"/>
      <c r="CJ90" s="1046"/>
      <c r="CK90" s="1046"/>
      <c r="CL90" s="1047"/>
      <c r="CM90" s="1045"/>
      <c r="CN90" s="1046"/>
      <c r="CO90" s="1046"/>
      <c r="CP90" s="1046"/>
      <c r="CQ90" s="1047"/>
      <c r="CR90" s="1045"/>
      <c r="CS90" s="1046"/>
      <c r="CT90" s="1046"/>
      <c r="CU90" s="1046"/>
      <c r="CV90" s="1047"/>
      <c r="CW90" s="1045"/>
      <c r="CX90" s="1046"/>
      <c r="CY90" s="1046"/>
      <c r="CZ90" s="1046"/>
      <c r="DA90" s="1047"/>
      <c r="DB90" s="1045"/>
      <c r="DC90" s="1046"/>
      <c r="DD90" s="1046"/>
      <c r="DE90" s="1046"/>
      <c r="DF90" s="1047"/>
      <c r="DG90" s="1045"/>
      <c r="DH90" s="1046"/>
      <c r="DI90" s="1046"/>
      <c r="DJ90" s="1046"/>
      <c r="DK90" s="1047"/>
      <c r="DL90" s="1045"/>
      <c r="DM90" s="1046"/>
      <c r="DN90" s="1046"/>
      <c r="DO90" s="1046"/>
      <c r="DP90" s="1047"/>
      <c r="DQ90" s="1045"/>
      <c r="DR90" s="1046"/>
      <c r="DS90" s="1046"/>
      <c r="DT90" s="1046"/>
      <c r="DU90" s="1047"/>
      <c r="DV90" s="1030"/>
      <c r="DW90" s="1031"/>
      <c r="DX90" s="1031"/>
      <c r="DY90" s="1031"/>
      <c r="DZ90" s="1032"/>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42"/>
      <c r="BT91" s="1043"/>
      <c r="BU91" s="1043"/>
      <c r="BV91" s="1043"/>
      <c r="BW91" s="1043"/>
      <c r="BX91" s="1043"/>
      <c r="BY91" s="1043"/>
      <c r="BZ91" s="1043"/>
      <c r="CA91" s="1043"/>
      <c r="CB91" s="1043"/>
      <c r="CC91" s="1043"/>
      <c r="CD91" s="1043"/>
      <c r="CE91" s="1043"/>
      <c r="CF91" s="1043"/>
      <c r="CG91" s="1044"/>
      <c r="CH91" s="1045"/>
      <c r="CI91" s="1046"/>
      <c r="CJ91" s="1046"/>
      <c r="CK91" s="1046"/>
      <c r="CL91" s="1047"/>
      <c r="CM91" s="1045"/>
      <c r="CN91" s="1046"/>
      <c r="CO91" s="1046"/>
      <c r="CP91" s="1046"/>
      <c r="CQ91" s="1047"/>
      <c r="CR91" s="1045"/>
      <c r="CS91" s="1046"/>
      <c r="CT91" s="1046"/>
      <c r="CU91" s="1046"/>
      <c r="CV91" s="1047"/>
      <c r="CW91" s="1045"/>
      <c r="CX91" s="1046"/>
      <c r="CY91" s="1046"/>
      <c r="CZ91" s="1046"/>
      <c r="DA91" s="1047"/>
      <c r="DB91" s="1045"/>
      <c r="DC91" s="1046"/>
      <c r="DD91" s="1046"/>
      <c r="DE91" s="1046"/>
      <c r="DF91" s="1047"/>
      <c r="DG91" s="1045"/>
      <c r="DH91" s="1046"/>
      <c r="DI91" s="1046"/>
      <c r="DJ91" s="1046"/>
      <c r="DK91" s="1047"/>
      <c r="DL91" s="1045"/>
      <c r="DM91" s="1046"/>
      <c r="DN91" s="1046"/>
      <c r="DO91" s="1046"/>
      <c r="DP91" s="1047"/>
      <c r="DQ91" s="1045"/>
      <c r="DR91" s="1046"/>
      <c r="DS91" s="1046"/>
      <c r="DT91" s="1046"/>
      <c r="DU91" s="1047"/>
      <c r="DV91" s="1030"/>
      <c r="DW91" s="1031"/>
      <c r="DX91" s="1031"/>
      <c r="DY91" s="1031"/>
      <c r="DZ91" s="1032"/>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42"/>
      <c r="BT92" s="1043"/>
      <c r="BU92" s="1043"/>
      <c r="BV92" s="1043"/>
      <c r="BW92" s="1043"/>
      <c r="BX92" s="1043"/>
      <c r="BY92" s="1043"/>
      <c r="BZ92" s="1043"/>
      <c r="CA92" s="1043"/>
      <c r="CB92" s="1043"/>
      <c r="CC92" s="1043"/>
      <c r="CD92" s="1043"/>
      <c r="CE92" s="1043"/>
      <c r="CF92" s="1043"/>
      <c r="CG92" s="1044"/>
      <c r="CH92" s="1045"/>
      <c r="CI92" s="1046"/>
      <c r="CJ92" s="1046"/>
      <c r="CK92" s="1046"/>
      <c r="CL92" s="1047"/>
      <c r="CM92" s="1045"/>
      <c r="CN92" s="1046"/>
      <c r="CO92" s="1046"/>
      <c r="CP92" s="1046"/>
      <c r="CQ92" s="1047"/>
      <c r="CR92" s="1045"/>
      <c r="CS92" s="1046"/>
      <c r="CT92" s="1046"/>
      <c r="CU92" s="1046"/>
      <c r="CV92" s="1047"/>
      <c r="CW92" s="1045"/>
      <c r="CX92" s="1046"/>
      <c r="CY92" s="1046"/>
      <c r="CZ92" s="1046"/>
      <c r="DA92" s="1047"/>
      <c r="DB92" s="1045"/>
      <c r="DC92" s="1046"/>
      <c r="DD92" s="1046"/>
      <c r="DE92" s="1046"/>
      <c r="DF92" s="1047"/>
      <c r="DG92" s="1045"/>
      <c r="DH92" s="1046"/>
      <c r="DI92" s="1046"/>
      <c r="DJ92" s="1046"/>
      <c r="DK92" s="1047"/>
      <c r="DL92" s="1045"/>
      <c r="DM92" s="1046"/>
      <c r="DN92" s="1046"/>
      <c r="DO92" s="1046"/>
      <c r="DP92" s="1047"/>
      <c r="DQ92" s="1045"/>
      <c r="DR92" s="1046"/>
      <c r="DS92" s="1046"/>
      <c r="DT92" s="1046"/>
      <c r="DU92" s="1047"/>
      <c r="DV92" s="1030"/>
      <c r="DW92" s="1031"/>
      <c r="DX92" s="1031"/>
      <c r="DY92" s="1031"/>
      <c r="DZ92" s="1032"/>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42"/>
      <c r="BT93" s="1043"/>
      <c r="BU93" s="1043"/>
      <c r="BV93" s="1043"/>
      <c r="BW93" s="1043"/>
      <c r="BX93" s="1043"/>
      <c r="BY93" s="1043"/>
      <c r="BZ93" s="1043"/>
      <c r="CA93" s="1043"/>
      <c r="CB93" s="1043"/>
      <c r="CC93" s="1043"/>
      <c r="CD93" s="1043"/>
      <c r="CE93" s="1043"/>
      <c r="CF93" s="1043"/>
      <c r="CG93" s="1044"/>
      <c r="CH93" s="1045"/>
      <c r="CI93" s="1046"/>
      <c r="CJ93" s="1046"/>
      <c r="CK93" s="1046"/>
      <c r="CL93" s="1047"/>
      <c r="CM93" s="1045"/>
      <c r="CN93" s="1046"/>
      <c r="CO93" s="1046"/>
      <c r="CP93" s="1046"/>
      <c r="CQ93" s="1047"/>
      <c r="CR93" s="1045"/>
      <c r="CS93" s="1046"/>
      <c r="CT93" s="1046"/>
      <c r="CU93" s="1046"/>
      <c r="CV93" s="1047"/>
      <c r="CW93" s="1045"/>
      <c r="CX93" s="1046"/>
      <c r="CY93" s="1046"/>
      <c r="CZ93" s="1046"/>
      <c r="DA93" s="1047"/>
      <c r="DB93" s="1045"/>
      <c r="DC93" s="1046"/>
      <c r="DD93" s="1046"/>
      <c r="DE93" s="1046"/>
      <c r="DF93" s="1047"/>
      <c r="DG93" s="1045"/>
      <c r="DH93" s="1046"/>
      <c r="DI93" s="1046"/>
      <c r="DJ93" s="1046"/>
      <c r="DK93" s="1047"/>
      <c r="DL93" s="1045"/>
      <c r="DM93" s="1046"/>
      <c r="DN93" s="1046"/>
      <c r="DO93" s="1046"/>
      <c r="DP93" s="1047"/>
      <c r="DQ93" s="1045"/>
      <c r="DR93" s="1046"/>
      <c r="DS93" s="1046"/>
      <c r="DT93" s="1046"/>
      <c r="DU93" s="1047"/>
      <c r="DV93" s="1030"/>
      <c r="DW93" s="1031"/>
      <c r="DX93" s="1031"/>
      <c r="DY93" s="1031"/>
      <c r="DZ93" s="1032"/>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42"/>
      <c r="BT94" s="1043"/>
      <c r="BU94" s="1043"/>
      <c r="BV94" s="1043"/>
      <c r="BW94" s="1043"/>
      <c r="BX94" s="1043"/>
      <c r="BY94" s="1043"/>
      <c r="BZ94" s="1043"/>
      <c r="CA94" s="1043"/>
      <c r="CB94" s="1043"/>
      <c r="CC94" s="1043"/>
      <c r="CD94" s="1043"/>
      <c r="CE94" s="1043"/>
      <c r="CF94" s="1043"/>
      <c r="CG94" s="1044"/>
      <c r="CH94" s="1045"/>
      <c r="CI94" s="1046"/>
      <c r="CJ94" s="1046"/>
      <c r="CK94" s="1046"/>
      <c r="CL94" s="1047"/>
      <c r="CM94" s="1045"/>
      <c r="CN94" s="1046"/>
      <c r="CO94" s="1046"/>
      <c r="CP94" s="1046"/>
      <c r="CQ94" s="1047"/>
      <c r="CR94" s="1045"/>
      <c r="CS94" s="1046"/>
      <c r="CT94" s="1046"/>
      <c r="CU94" s="1046"/>
      <c r="CV94" s="1047"/>
      <c r="CW94" s="1045"/>
      <c r="CX94" s="1046"/>
      <c r="CY94" s="1046"/>
      <c r="CZ94" s="1046"/>
      <c r="DA94" s="1047"/>
      <c r="DB94" s="1045"/>
      <c r="DC94" s="1046"/>
      <c r="DD94" s="1046"/>
      <c r="DE94" s="1046"/>
      <c r="DF94" s="1047"/>
      <c r="DG94" s="1045"/>
      <c r="DH94" s="1046"/>
      <c r="DI94" s="1046"/>
      <c r="DJ94" s="1046"/>
      <c r="DK94" s="1047"/>
      <c r="DL94" s="1045"/>
      <c r="DM94" s="1046"/>
      <c r="DN94" s="1046"/>
      <c r="DO94" s="1046"/>
      <c r="DP94" s="1047"/>
      <c r="DQ94" s="1045"/>
      <c r="DR94" s="1046"/>
      <c r="DS94" s="1046"/>
      <c r="DT94" s="1046"/>
      <c r="DU94" s="1047"/>
      <c r="DV94" s="1030"/>
      <c r="DW94" s="1031"/>
      <c r="DX94" s="1031"/>
      <c r="DY94" s="1031"/>
      <c r="DZ94" s="1032"/>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42"/>
      <c r="BT95" s="1043"/>
      <c r="BU95" s="1043"/>
      <c r="BV95" s="1043"/>
      <c r="BW95" s="1043"/>
      <c r="BX95" s="1043"/>
      <c r="BY95" s="1043"/>
      <c r="BZ95" s="1043"/>
      <c r="CA95" s="1043"/>
      <c r="CB95" s="1043"/>
      <c r="CC95" s="1043"/>
      <c r="CD95" s="1043"/>
      <c r="CE95" s="1043"/>
      <c r="CF95" s="1043"/>
      <c r="CG95" s="1044"/>
      <c r="CH95" s="1045"/>
      <c r="CI95" s="1046"/>
      <c r="CJ95" s="1046"/>
      <c r="CK95" s="1046"/>
      <c r="CL95" s="1047"/>
      <c r="CM95" s="1045"/>
      <c r="CN95" s="1046"/>
      <c r="CO95" s="1046"/>
      <c r="CP95" s="1046"/>
      <c r="CQ95" s="1047"/>
      <c r="CR95" s="1045"/>
      <c r="CS95" s="1046"/>
      <c r="CT95" s="1046"/>
      <c r="CU95" s="1046"/>
      <c r="CV95" s="1047"/>
      <c r="CW95" s="1045"/>
      <c r="CX95" s="1046"/>
      <c r="CY95" s="1046"/>
      <c r="CZ95" s="1046"/>
      <c r="DA95" s="1047"/>
      <c r="DB95" s="1045"/>
      <c r="DC95" s="1046"/>
      <c r="DD95" s="1046"/>
      <c r="DE95" s="1046"/>
      <c r="DF95" s="1047"/>
      <c r="DG95" s="1045"/>
      <c r="DH95" s="1046"/>
      <c r="DI95" s="1046"/>
      <c r="DJ95" s="1046"/>
      <c r="DK95" s="1047"/>
      <c r="DL95" s="1045"/>
      <c r="DM95" s="1046"/>
      <c r="DN95" s="1046"/>
      <c r="DO95" s="1046"/>
      <c r="DP95" s="1047"/>
      <c r="DQ95" s="1045"/>
      <c r="DR95" s="1046"/>
      <c r="DS95" s="1046"/>
      <c r="DT95" s="1046"/>
      <c r="DU95" s="1047"/>
      <c r="DV95" s="1030"/>
      <c r="DW95" s="1031"/>
      <c r="DX95" s="1031"/>
      <c r="DY95" s="1031"/>
      <c r="DZ95" s="1032"/>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42"/>
      <c r="BT96" s="1043"/>
      <c r="BU96" s="1043"/>
      <c r="BV96" s="1043"/>
      <c r="BW96" s="1043"/>
      <c r="BX96" s="1043"/>
      <c r="BY96" s="1043"/>
      <c r="BZ96" s="1043"/>
      <c r="CA96" s="1043"/>
      <c r="CB96" s="1043"/>
      <c r="CC96" s="1043"/>
      <c r="CD96" s="1043"/>
      <c r="CE96" s="1043"/>
      <c r="CF96" s="1043"/>
      <c r="CG96" s="1044"/>
      <c r="CH96" s="1045"/>
      <c r="CI96" s="1046"/>
      <c r="CJ96" s="1046"/>
      <c r="CK96" s="1046"/>
      <c r="CL96" s="1047"/>
      <c r="CM96" s="1045"/>
      <c r="CN96" s="1046"/>
      <c r="CO96" s="1046"/>
      <c r="CP96" s="1046"/>
      <c r="CQ96" s="1047"/>
      <c r="CR96" s="1045"/>
      <c r="CS96" s="1046"/>
      <c r="CT96" s="1046"/>
      <c r="CU96" s="1046"/>
      <c r="CV96" s="1047"/>
      <c r="CW96" s="1045"/>
      <c r="CX96" s="1046"/>
      <c r="CY96" s="1046"/>
      <c r="CZ96" s="1046"/>
      <c r="DA96" s="1047"/>
      <c r="DB96" s="1045"/>
      <c r="DC96" s="1046"/>
      <c r="DD96" s="1046"/>
      <c r="DE96" s="1046"/>
      <c r="DF96" s="1047"/>
      <c r="DG96" s="1045"/>
      <c r="DH96" s="1046"/>
      <c r="DI96" s="1046"/>
      <c r="DJ96" s="1046"/>
      <c r="DK96" s="1047"/>
      <c r="DL96" s="1045"/>
      <c r="DM96" s="1046"/>
      <c r="DN96" s="1046"/>
      <c r="DO96" s="1046"/>
      <c r="DP96" s="1047"/>
      <c r="DQ96" s="1045"/>
      <c r="DR96" s="1046"/>
      <c r="DS96" s="1046"/>
      <c r="DT96" s="1046"/>
      <c r="DU96" s="1047"/>
      <c r="DV96" s="1030"/>
      <c r="DW96" s="1031"/>
      <c r="DX96" s="1031"/>
      <c r="DY96" s="1031"/>
      <c r="DZ96" s="1032"/>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42"/>
      <c r="BT97" s="1043"/>
      <c r="BU97" s="1043"/>
      <c r="BV97" s="1043"/>
      <c r="BW97" s="1043"/>
      <c r="BX97" s="1043"/>
      <c r="BY97" s="1043"/>
      <c r="BZ97" s="1043"/>
      <c r="CA97" s="1043"/>
      <c r="CB97" s="1043"/>
      <c r="CC97" s="1043"/>
      <c r="CD97" s="1043"/>
      <c r="CE97" s="1043"/>
      <c r="CF97" s="1043"/>
      <c r="CG97" s="1044"/>
      <c r="CH97" s="1045"/>
      <c r="CI97" s="1046"/>
      <c r="CJ97" s="1046"/>
      <c r="CK97" s="1046"/>
      <c r="CL97" s="1047"/>
      <c r="CM97" s="1045"/>
      <c r="CN97" s="1046"/>
      <c r="CO97" s="1046"/>
      <c r="CP97" s="1046"/>
      <c r="CQ97" s="1047"/>
      <c r="CR97" s="1045"/>
      <c r="CS97" s="1046"/>
      <c r="CT97" s="1046"/>
      <c r="CU97" s="1046"/>
      <c r="CV97" s="1047"/>
      <c r="CW97" s="1045"/>
      <c r="CX97" s="1046"/>
      <c r="CY97" s="1046"/>
      <c r="CZ97" s="1046"/>
      <c r="DA97" s="1047"/>
      <c r="DB97" s="1045"/>
      <c r="DC97" s="1046"/>
      <c r="DD97" s="1046"/>
      <c r="DE97" s="1046"/>
      <c r="DF97" s="1047"/>
      <c r="DG97" s="1045"/>
      <c r="DH97" s="1046"/>
      <c r="DI97" s="1046"/>
      <c r="DJ97" s="1046"/>
      <c r="DK97" s="1047"/>
      <c r="DL97" s="1045"/>
      <c r="DM97" s="1046"/>
      <c r="DN97" s="1046"/>
      <c r="DO97" s="1046"/>
      <c r="DP97" s="1047"/>
      <c r="DQ97" s="1045"/>
      <c r="DR97" s="1046"/>
      <c r="DS97" s="1046"/>
      <c r="DT97" s="1046"/>
      <c r="DU97" s="1047"/>
      <c r="DV97" s="1030"/>
      <c r="DW97" s="1031"/>
      <c r="DX97" s="1031"/>
      <c r="DY97" s="1031"/>
      <c r="DZ97" s="1032"/>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42"/>
      <c r="BT98" s="1043"/>
      <c r="BU98" s="1043"/>
      <c r="BV98" s="1043"/>
      <c r="BW98" s="1043"/>
      <c r="BX98" s="1043"/>
      <c r="BY98" s="1043"/>
      <c r="BZ98" s="1043"/>
      <c r="CA98" s="1043"/>
      <c r="CB98" s="1043"/>
      <c r="CC98" s="1043"/>
      <c r="CD98" s="1043"/>
      <c r="CE98" s="1043"/>
      <c r="CF98" s="1043"/>
      <c r="CG98" s="1044"/>
      <c r="CH98" s="1045"/>
      <c r="CI98" s="1046"/>
      <c r="CJ98" s="1046"/>
      <c r="CK98" s="1046"/>
      <c r="CL98" s="1047"/>
      <c r="CM98" s="1045"/>
      <c r="CN98" s="1046"/>
      <c r="CO98" s="1046"/>
      <c r="CP98" s="1046"/>
      <c r="CQ98" s="1047"/>
      <c r="CR98" s="1045"/>
      <c r="CS98" s="1046"/>
      <c r="CT98" s="1046"/>
      <c r="CU98" s="1046"/>
      <c r="CV98" s="1047"/>
      <c r="CW98" s="1045"/>
      <c r="CX98" s="1046"/>
      <c r="CY98" s="1046"/>
      <c r="CZ98" s="1046"/>
      <c r="DA98" s="1047"/>
      <c r="DB98" s="1045"/>
      <c r="DC98" s="1046"/>
      <c r="DD98" s="1046"/>
      <c r="DE98" s="1046"/>
      <c r="DF98" s="1047"/>
      <c r="DG98" s="1045"/>
      <c r="DH98" s="1046"/>
      <c r="DI98" s="1046"/>
      <c r="DJ98" s="1046"/>
      <c r="DK98" s="1047"/>
      <c r="DL98" s="1045"/>
      <c r="DM98" s="1046"/>
      <c r="DN98" s="1046"/>
      <c r="DO98" s="1046"/>
      <c r="DP98" s="1047"/>
      <c r="DQ98" s="1045"/>
      <c r="DR98" s="1046"/>
      <c r="DS98" s="1046"/>
      <c r="DT98" s="1046"/>
      <c r="DU98" s="1047"/>
      <c r="DV98" s="1030"/>
      <c r="DW98" s="1031"/>
      <c r="DX98" s="1031"/>
      <c r="DY98" s="1031"/>
      <c r="DZ98" s="1032"/>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42"/>
      <c r="BT99" s="1043"/>
      <c r="BU99" s="1043"/>
      <c r="BV99" s="1043"/>
      <c r="BW99" s="1043"/>
      <c r="BX99" s="1043"/>
      <c r="BY99" s="1043"/>
      <c r="BZ99" s="1043"/>
      <c r="CA99" s="1043"/>
      <c r="CB99" s="1043"/>
      <c r="CC99" s="1043"/>
      <c r="CD99" s="1043"/>
      <c r="CE99" s="1043"/>
      <c r="CF99" s="1043"/>
      <c r="CG99" s="1044"/>
      <c r="CH99" s="1045"/>
      <c r="CI99" s="1046"/>
      <c r="CJ99" s="1046"/>
      <c r="CK99" s="1046"/>
      <c r="CL99" s="1047"/>
      <c r="CM99" s="1045"/>
      <c r="CN99" s="1046"/>
      <c r="CO99" s="1046"/>
      <c r="CP99" s="1046"/>
      <c r="CQ99" s="1047"/>
      <c r="CR99" s="1045"/>
      <c r="CS99" s="1046"/>
      <c r="CT99" s="1046"/>
      <c r="CU99" s="1046"/>
      <c r="CV99" s="1047"/>
      <c r="CW99" s="1045"/>
      <c r="CX99" s="1046"/>
      <c r="CY99" s="1046"/>
      <c r="CZ99" s="1046"/>
      <c r="DA99" s="1047"/>
      <c r="DB99" s="1045"/>
      <c r="DC99" s="1046"/>
      <c r="DD99" s="1046"/>
      <c r="DE99" s="1046"/>
      <c r="DF99" s="1047"/>
      <c r="DG99" s="1045"/>
      <c r="DH99" s="1046"/>
      <c r="DI99" s="1046"/>
      <c r="DJ99" s="1046"/>
      <c r="DK99" s="1047"/>
      <c r="DL99" s="1045"/>
      <c r="DM99" s="1046"/>
      <c r="DN99" s="1046"/>
      <c r="DO99" s="1046"/>
      <c r="DP99" s="1047"/>
      <c r="DQ99" s="1045"/>
      <c r="DR99" s="1046"/>
      <c r="DS99" s="1046"/>
      <c r="DT99" s="1046"/>
      <c r="DU99" s="1047"/>
      <c r="DV99" s="1030"/>
      <c r="DW99" s="1031"/>
      <c r="DX99" s="1031"/>
      <c r="DY99" s="1031"/>
      <c r="DZ99" s="1032"/>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42"/>
      <c r="BT100" s="1043"/>
      <c r="BU100" s="1043"/>
      <c r="BV100" s="1043"/>
      <c r="BW100" s="1043"/>
      <c r="BX100" s="1043"/>
      <c r="BY100" s="1043"/>
      <c r="BZ100" s="1043"/>
      <c r="CA100" s="1043"/>
      <c r="CB100" s="1043"/>
      <c r="CC100" s="1043"/>
      <c r="CD100" s="1043"/>
      <c r="CE100" s="1043"/>
      <c r="CF100" s="1043"/>
      <c r="CG100" s="1044"/>
      <c r="CH100" s="1045"/>
      <c r="CI100" s="1046"/>
      <c r="CJ100" s="1046"/>
      <c r="CK100" s="1046"/>
      <c r="CL100" s="1047"/>
      <c r="CM100" s="1045"/>
      <c r="CN100" s="1046"/>
      <c r="CO100" s="1046"/>
      <c r="CP100" s="1046"/>
      <c r="CQ100" s="1047"/>
      <c r="CR100" s="1045"/>
      <c r="CS100" s="1046"/>
      <c r="CT100" s="1046"/>
      <c r="CU100" s="1046"/>
      <c r="CV100" s="1047"/>
      <c r="CW100" s="1045"/>
      <c r="CX100" s="1046"/>
      <c r="CY100" s="1046"/>
      <c r="CZ100" s="1046"/>
      <c r="DA100" s="1047"/>
      <c r="DB100" s="1045"/>
      <c r="DC100" s="1046"/>
      <c r="DD100" s="1046"/>
      <c r="DE100" s="1046"/>
      <c r="DF100" s="1047"/>
      <c r="DG100" s="1045"/>
      <c r="DH100" s="1046"/>
      <c r="DI100" s="1046"/>
      <c r="DJ100" s="1046"/>
      <c r="DK100" s="1047"/>
      <c r="DL100" s="1045"/>
      <c r="DM100" s="1046"/>
      <c r="DN100" s="1046"/>
      <c r="DO100" s="1046"/>
      <c r="DP100" s="1047"/>
      <c r="DQ100" s="1045"/>
      <c r="DR100" s="1046"/>
      <c r="DS100" s="1046"/>
      <c r="DT100" s="1046"/>
      <c r="DU100" s="1047"/>
      <c r="DV100" s="1030"/>
      <c r="DW100" s="1031"/>
      <c r="DX100" s="1031"/>
      <c r="DY100" s="1031"/>
      <c r="DZ100" s="1032"/>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42"/>
      <c r="BT101" s="1043"/>
      <c r="BU101" s="1043"/>
      <c r="BV101" s="1043"/>
      <c r="BW101" s="1043"/>
      <c r="BX101" s="1043"/>
      <c r="BY101" s="1043"/>
      <c r="BZ101" s="1043"/>
      <c r="CA101" s="1043"/>
      <c r="CB101" s="1043"/>
      <c r="CC101" s="1043"/>
      <c r="CD101" s="1043"/>
      <c r="CE101" s="1043"/>
      <c r="CF101" s="1043"/>
      <c r="CG101" s="1044"/>
      <c r="CH101" s="1045"/>
      <c r="CI101" s="1046"/>
      <c r="CJ101" s="1046"/>
      <c r="CK101" s="1046"/>
      <c r="CL101" s="1047"/>
      <c r="CM101" s="1045"/>
      <c r="CN101" s="1046"/>
      <c r="CO101" s="1046"/>
      <c r="CP101" s="1046"/>
      <c r="CQ101" s="1047"/>
      <c r="CR101" s="1045"/>
      <c r="CS101" s="1046"/>
      <c r="CT101" s="1046"/>
      <c r="CU101" s="1046"/>
      <c r="CV101" s="1047"/>
      <c r="CW101" s="1045"/>
      <c r="CX101" s="1046"/>
      <c r="CY101" s="1046"/>
      <c r="CZ101" s="1046"/>
      <c r="DA101" s="1047"/>
      <c r="DB101" s="1045"/>
      <c r="DC101" s="1046"/>
      <c r="DD101" s="1046"/>
      <c r="DE101" s="1046"/>
      <c r="DF101" s="1047"/>
      <c r="DG101" s="1045"/>
      <c r="DH101" s="1046"/>
      <c r="DI101" s="1046"/>
      <c r="DJ101" s="1046"/>
      <c r="DK101" s="1047"/>
      <c r="DL101" s="1045"/>
      <c r="DM101" s="1046"/>
      <c r="DN101" s="1046"/>
      <c r="DO101" s="1046"/>
      <c r="DP101" s="1047"/>
      <c r="DQ101" s="1045"/>
      <c r="DR101" s="1046"/>
      <c r="DS101" s="1046"/>
      <c r="DT101" s="1046"/>
      <c r="DU101" s="1047"/>
      <c r="DV101" s="1030"/>
      <c r="DW101" s="1031"/>
      <c r="DX101" s="1031"/>
      <c r="DY101" s="1031"/>
      <c r="DZ101" s="1032"/>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387</v>
      </c>
      <c r="BR102" s="1033" t="s">
        <v>417</v>
      </c>
      <c r="BS102" s="1034"/>
      <c r="BT102" s="1034"/>
      <c r="BU102" s="1034"/>
      <c r="BV102" s="1034"/>
      <c r="BW102" s="1034"/>
      <c r="BX102" s="1034"/>
      <c r="BY102" s="1034"/>
      <c r="BZ102" s="1034"/>
      <c r="CA102" s="1034"/>
      <c r="CB102" s="1034"/>
      <c r="CC102" s="1034"/>
      <c r="CD102" s="1034"/>
      <c r="CE102" s="1034"/>
      <c r="CF102" s="1034"/>
      <c r="CG102" s="1035"/>
      <c r="CH102" s="1036"/>
      <c r="CI102" s="1037"/>
      <c r="CJ102" s="1037"/>
      <c r="CK102" s="1037"/>
      <c r="CL102" s="1038"/>
      <c r="CM102" s="1036"/>
      <c r="CN102" s="1037"/>
      <c r="CO102" s="1037"/>
      <c r="CP102" s="1037"/>
      <c r="CQ102" s="1038"/>
      <c r="CR102" s="1039">
        <v>5208</v>
      </c>
      <c r="CS102" s="1040"/>
      <c r="CT102" s="1040"/>
      <c r="CU102" s="1040"/>
      <c r="CV102" s="1041"/>
      <c r="CW102" s="1039">
        <v>712</v>
      </c>
      <c r="CX102" s="1040"/>
      <c r="CY102" s="1040"/>
      <c r="CZ102" s="1040"/>
      <c r="DA102" s="1041"/>
      <c r="DB102" s="1039">
        <v>9326</v>
      </c>
      <c r="DC102" s="1040"/>
      <c r="DD102" s="1040"/>
      <c r="DE102" s="1040"/>
      <c r="DF102" s="1041"/>
      <c r="DG102" s="1039"/>
      <c r="DH102" s="1040"/>
      <c r="DI102" s="1040"/>
      <c r="DJ102" s="1040"/>
      <c r="DK102" s="1041"/>
      <c r="DL102" s="1039"/>
      <c r="DM102" s="1040"/>
      <c r="DN102" s="1040"/>
      <c r="DO102" s="1040"/>
      <c r="DP102" s="1041"/>
      <c r="DQ102" s="1039"/>
      <c r="DR102" s="1040"/>
      <c r="DS102" s="1040"/>
      <c r="DT102" s="1040"/>
      <c r="DU102" s="1041"/>
      <c r="DV102" s="1022"/>
      <c r="DW102" s="1023"/>
      <c r="DX102" s="1023"/>
      <c r="DY102" s="1023"/>
      <c r="DZ102" s="1024"/>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1025" t="s">
        <v>418</v>
      </c>
      <c r="BR103" s="1025"/>
      <c r="BS103" s="1025"/>
      <c r="BT103" s="1025"/>
      <c r="BU103" s="1025"/>
      <c r="BV103" s="1025"/>
      <c r="BW103" s="1025"/>
      <c r="BX103" s="1025"/>
      <c r="BY103" s="1025"/>
      <c r="BZ103" s="1025"/>
      <c r="CA103" s="1025"/>
      <c r="CB103" s="1025"/>
      <c r="CC103" s="1025"/>
      <c r="CD103" s="1025"/>
      <c r="CE103" s="1025"/>
      <c r="CF103" s="1025"/>
      <c r="CG103" s="1025"/>
      <c r="CH103" s="1025"/>
      <c r="CI103" s="1025"/>
      <c r="CJ103" s="1025"/>
      <c r="CK103" s="1025"/>
      <c r="CL103" s="1025"/>
      <c r="CM103" s="1025"/>
      <c r="CN103" s="1025"/>
      <c r="CO103" s="1025"/>
      <c r="CP103" s="1025"/>
      <c r="CQ103" s="1025"/>
      <c r="CR103" s="1025"/>
      <c r="CS103" s="1025"/>
      <c r="CT103" s="1025"/>
      <c r="CU103" s="1025"/>
      <c r="CV103" s="1025"/>
      <c r="CW103" s="1025"/>
      <c r="CX103" s="1025"/>
      <c r="CY103" s="1025"/>
      <c r="CZ103" s="1025"/>
      <c r="DA103" s="1025"/>
      <c r="DB103" s="1025"/>
      <c r="DC103" s="1025"/>
      <c r="DD103" s="1025"/>
      <c r="DE103" s="1025"/>
      <c r="DF103" s="1025"/>
      <c r="DG103" s="1025"/>
      <c r="DH103" s="1025"/>
      <c r="DI103" s="1025"/>
      <c r="DJ103" s="1025"/>
      <c r="DK103" s="1025"/>
      <c r="DL103" s="1025"/>
      <c r="DM103" s="1025"/>
      <c r="DN103" s="1025"/>
      <c r="DO103" s="1025"/>
      <c r="DP103" s="1025"/>
      <c r="DQ103" s="1025"/>
      <c r="DR103" s="1025"/>
      <c r="DS103" s="1025"/>
      <c r="DT103" s="1025"/>
      <c r="DU103" s="1025"/>
      <c r="DV103" s="1025"/>
      <c r="DW103" s="1025"/>
      <c r="DX103" s="1025"/>
      <c r="DY103" s="1025"/>
      <c r="DZ103" s="1025"/>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26" t="s">
        <v>419</v>
      </c>
      <c r="BR104" s="1026"/>
      <c r="BS104" s="1026"/>
      <c r="BT104" s="1026"/>
      <c r="BU104" s="1026"/>
      <c r="BV104" s="1026"/>
      <c r="BW104" s="1026"/>
      <c r="BX104" s="1026"/>
      <c r="BY104" s="1026"/>
      <c r="BZ104" s="1026"/>
      <c r="CA104" s="1026"/>
      <c r="CB104" s="1026"/>
      <c r="CC104" s="1026"/>
      <c r="CD104" s="1026"/>
      <c r="CE104" s="1026"/>
      <c r="CF104" s="1026"/>
      <c r="CG104" s="1026"/>
      <c r="CH104" s="1026"/>
      <c r="CI104" s="1026"/>
      <c r="CJ104" s="1026"/>
      <c r="CK104" s="1026"/>
      <c r="CL104" s="1026"/>
      <c r="CM104" s="1026"/>
      <c r="CN104" s="1026"/>
      <c r="CO104" s="1026"/>
      <c r="CP104" s="1026"/>
      <c r="CQ104" s="1026"/>
      <c r="CR104" s="1026"/>
      <c r="CS104" s="1026"/>
      <c r="CT104" s="1026"/>
      <c r="CU104" s="1026"/>
      <c r="CV104" s="1026"/>
      <c r="CW104" s="1026"/>
      <c r="CX104" s="1026"/>
      <c r="CY104" s="1026"/>
      <c r="CZ104" s="1026"/>
      <c r="DA104" s="1026"/>
      <c r="DB104" s="1026"/>
      <c r="DC104" s="1026"/>
      <c r="DD104" s="1026"/>
      <c r="DE104" s="1026"/>
      <c r="DF104" s="1026"/>
      <c r="DG104" s="1026"/>
      <c r="DH104" s="1026"/>
      <c r="DI104" s="1026"/>
      <c r="DJ104" s="1026"/>
      <c r="DK104" s="1026"/>
      <c r="DL104" s="1026"/>
      <c r="DM104" s="1026"/>
      <c r="DN104" s="1026"/>
      <c r="DO104" s="1026"/>
      <c r="DP104" s="1026"/>
      <c r="DQ104" s="1026"/>
      <c r="DR104" s="1026"/>
      <c r="DS104" s="1026"/>
      <c r="DT104" s="1026"/>
      <c r="DU104" s="1026"/>
      <c r="DV104" s="1026"/>
      <c r="DW104" s="1026"/>
      <c r="DX104" s="1026"/>
      <c r="DY104" s="1026"/>
      <c r="DZ104" s="1026"/>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420</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421</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27" t="s">
        <v>422</v>
      </c>
      <c r="B108" s="1028"/>
      <c r="C108" s="1028"/>
      <c r="D108" s="1028"/>
      <c r="E108" s="1028"/>
      <c r="F108" s="1028"/>
      <c r="G108" s="1028"/>
      <c r="H108" s="1028"/>
      <c r="I108" s="1028"/>
      <c r="J108" s="1028"/>
      <c r="K108" s="1028"/>
      <c r="L108" s="1028"/>
      <c r="M108" s="1028"/>
      <c r="N108" s="1028"/>
      <c r="O108" s="1028"/>
      <c r="P108" s="1028"/>
      <c r="Q108" s="1028"/>
      <c r="R108" s="1028"/>
      <c r="S108" s="1028"/>
      <c r="T108" s="1028"/>
      <c r="U108" s="1028"/>
      <c r="V108" s="1028"/>
      <c r="W108" s="1028"/>
      <c r="X108" s="1028"/>
      <c r="Y108" s="1028"/>
      <c r="Z108" s="1028"/>
      <c r="AA108" s="1028"/>
      <c r="AB108" s="1028"/>
      <c r="AC108" s="1028"/>
      <c r="AD108" s="1028"/>
      <c r="AE108" s="1028"/>
      <c r="AF108" s="1028"/>
      <c r="AG108" s="1028"/>
      <c r="AH108" s="1028"/>
      <c r="AI108" s="1028"/>
      <c r="AJ108" s="1028"/>
      <c r="AK108" s="1028"/>
      <c r="AL108" s="1028"/>
      <c r="AM108" s="1028"/>
      <c r="AN108" s="1028"/>
      <c r="AO108" s="1028"/>
      <c r="AP108" s="1028"/>
      <c r="AQ108" s="1028"/>
      <c r="AR108" s="1028"/>
      <c r="AS108" s="1028"/>
      <c r="AT108" s="1029"/>
      <c r="AU108" s="1027" t="s">
        <v>423</v>
      </c>
      <c r="AV108" s="1028"/>
      <c r="AW108" s="1028"/>
      <c r="AX108" s="1028"/>
      <c r="AY108" s="1028"/>
      <c r="AZ108" s="1028"/>
      <c r="BA108" s="1028"/>
      <c r="BB108" s="1028"/>
      <c r="BC108" s="1028"/>
      <c r="BD108" s="1028"/>
      <c r="BE108" s="1028"/>
      <c r="BF108" s="1028"/>
      <c r="BG108" s="1028"/>
      <c r="BH108" s="1028"/>
      <c r="BI108" s="1028"/>
      <c r="BJ108" s="1028"/>
      <c r="BK108" s="1028"/>
      <c r="BL108" s="1028"/>
      <c r="BM108" s="1028"/>
      <c r="BN108" s="1028"/>
      <c r="BO108" s="1028"/>
      <c r="BP108" s="1028"/>
      <c r="BQ108" s="1028"/>
      <c r="BR108" s="1028"/>
      <c r="BS108" s="1028"/>
      <c r="BT108" s="1028"/>
      <c r="BU108" s="1028"/>
      <c r="BV108" s="1028"/>
      <c r="BW108" s="1028"/>
      <c r="BX108" s="1028"/>
      <c r="BY108" s="1028"/>
      <c r="BZ108" s="1028"/>
      <c r="CA108" s="1028"/>
      <c r="CB108" s="1028"/>
      <c r="CC108" s="1028"/>
      <c r="CD108" s="1028"/>
      <c r="CE108" s="1028"/>
      <c r="CF108" s="1028"/>
      <c r="CG108" s="1028"/>
      <c r="CH108" s="1028"/>
      <c r="CI108" s="1028"/>
      <c r="CJ108" s="1028"/>
      <c r="CK108" s="1028"/>
      <c r="CL108" s="1028"/>
      <c r="CM108" s="1028"/>
      <c r="CN108" s="1028"/>
      <c r="CO108" s="1028"/>
      <c r="CP108" s="1028"/>
      <c r="CQ108" s="1028"/>
      <c r="CR108" s="1028"/>
      <c r="CS108" s="1028"/>
      <c r="CT108" s="1028"/>
      <c r="CU108" s="1028"/>
      <c r="CV108" s="1028"/>
      <c r="CW108" s="1028"/>
      <c r="CX108" s="1028"/>
      <c r="CY108" s="1028"/>
      <c r="CZ108" s="1028"/>
      <c r="DA108" s="1028"/>
      <c r="DB108" s="1028"/>
      <c r="DC108" s="1028"/>
      <c r="DD108" s="1028"/>
      <c r="DE108" s="1028"/>
      <c r="DF108" s="1028"/>
      <c r="DG108" s="1028"/>
      <c r="DH108" s="1028"/>
      <c r="DI108" s="1028"/>
      <c r="DJ108" s="1028"/>
      <c r="DK108" s="1028"/>
      <c r="DL108" s="1028"/>
      <c r="DM108" s="1028"/>
      <c r="DN108" s="1028"/>
      <c r="DO108" s="1028"/>
      <c r="DP108" s="1028"/>
      <c r="DQ108" s="1028"/>
      <c r="DR108" s="1028"/>
      <c r="DS108" s="1028"/>
      <c r="DT108" s="1028"/>
      <c r="DU108" s="1028"/>
      <c r="DV108" s="1028"/>
      <c r="DW108" s="1028"/>
      <c r="DX108" s="1028"/>
      <c r="DY108" s="1028"/>
      <c r="DZ108" s="1029"/>
    </row>
    <row r="109" spans="1:131" s="246" customFormat="1" ht="26.25" customHeight="1" x14ac:dyDescent="0.15">
      <c r="A109" s="982" t="s">
        <v>424</v>
      </c>
      <c r="B109" s="983"/>
      <c r="C109" s="983"/>
      <c r="D109" s="983"/>
      <c r="E109" s="983"/>
      <c r="F109" s="983"/>
      <c r="G109" s="983"/>
      <c r="H109" s="983"/>
      <c r="I109" s="983"/>
      <c r="J109" s="983"/>
      <c r="K109" s="983"/>
      <c r="L109" s="983"/>
      <c r="M109" s="983"/>
      <c r="N109" s="983"/>
      <c r="O109" s="983"/>
      <c r="P109" s="983"/>
      <c r="Q109" s="983"/>
      <c r="R109" s="983"/>
      <c r="S109" s="983"/>
      <c r="T109" s="983"/>
      <c r="U109" s="983"/>
      <c r="V109" s="983"/>
      <c r="W109" s="983"/>
      <c r="X109" s="983"/>
      <c r="Y109" s="983"/>
      <c r="Z109" s="984"/>
      <c r="AA109" s="985" t="s">
        <v>425</v>
      </c>
      <c r="AB109" s="983"/>
      <c r="AC109" s="983"/>
      <c r="AD109" s="983"/>
      <c r="AE109" s="984"/>
      <c r="AF109" s="985" t="s">
        <v>301</v>
      </c>
      <c r="AG109" s="983"/>
      <c r="AH109" s="983"/>
      <c r="AI109" s="983"/>
      <c r="AJ109" s="984"/>
      <c r="AK109" s="985" t="s">
        <v>300</v>
      </c>
      <c r="AL109" s="983"/>
      <c r="AM109" s="983"/>
      <c r="AN109" s="983"/>
      <c r="AO109" s="984"/>
      <c r="AP109" s="985" t="s">
        <v>426</v>
      </c>
      <c r="AQ109" s="983"/>
      <c r="AR109" s="983"/>
      <c r="AS109" s="983"/>
      <c r="AT109" s="1014"/>
      <c r="AU109" s="982" t="s">
        <v>424</v>
      </c>
      <c r="AV109" s="983"/>
      <c r="AW109" s="983"/>
      <c r="AX109" s="983"/>
      <c r="AY109" s="983"/>
      <c r="AZ109" s="983"/>
      <c r="BA109" s="983"/>
      <c r="BB109" s="983"/>
      <c r="BC109" s="983"/>
      <c r="BD109" s="983"/>
      <c r="BE109" s="983"/>
      <c r="BF109" s="983"/>
      <c r="BG109" s="983"/>
      <c r="BH109" s="983"/>
      <c r="BI109" s="983"/>
      <c r="BJ109" s="983"/>
      <c r="BK109" s="983"/>
      <c r="BL109" s="983"/>
      <c r="BM109" s="983"/>
      <c r="BN109" s="983"/>
      <c r="BO109" s="983"/>
      <c r="BP109" s="984"/>
      <c r="BQ109" s="985" t="s">
        <v>425</v>
      </c>
      <c r="BR109" s="983"/>
      <c r="BS109" s="983"/>
      <c r="BT109" s="983"/>
      <c r="BU109" s="984"/>
      <c r="BV109" s="985" t="s">
        <v>301</v>
      </c>
      <c r="BW109" s="983"/>
      <c r="BX109" s="983"/>
      <c r="BY109" s="983"/>
      <c r="BZ109" s="984"/>
      <c r="CA109" s="985" t="s">
        <v>300</v>
      </c>
      <c r="CB109" s="983"/>
      <c r="CC109" s="983"/>
      <c r="CD109" s="983"/>
      <c r="CE109" s="984"/>
      <c r="CF109" s="1021" t="s">
        <v>426</v>
      </c>
      <c r="CG109" s="1021"/>
      <c r="CH109" s="1021"/>
      <c r="CI109" s="1021"/>
      <c r="CJ109" s="1021"/>
      <c r="CK109" s="985" t="s">
        <v>427</v>
      </c>
      <c r="CL109" s="983"/>
      <c r="CM109" s="983"/>
      <c r="CN109" s="983"/>
      <c r="CO109" s="983"/>
      <c r="CP109" s="983"/>
      <c r="CQ109" s="983"/>
      <c r="CR109" s="983"/>
      <c r="CS109" s="983"/>
      <c r="CT109" s="983"/>
      <c r="CU109" s="983"/>
      <c r="CV109" s="983"/>
      <c r="CW109" s="983"/>
      <c r="CX109" s="983"/>
      <c r="CY109" s="983"/>
      <c r="CZ109" s="983"/>
      <c r="DA109" s="983"/>
      <c r="DB109" s="983"/>
      <c r="DC109" s="983"/>
      <c r="DD109" s="983"/>
      <c r="DE109" s="983"/>
      <c r="DF109" s="984"/>
      <c r="DG109" s="985" t="s">
        <v>425</v>
      </c>
      <c r="DH109" s="983"/>
      <c r="DI109" s="983"/>
      <c r="DJ109" s="983"/>
      <c r="DK109" s="984"/>
      <c r="DL109" s="985" t="s">
        <v>301</v>
      </c>
      <c r="DM109" s="983"/>
      <c r="DN109" s="983"/>
      <c r="DO109" s="983"/>
      <c r="DP109" s="984"/>
      <c r="DQ109" s="985" t="s">
        <v>300</v>
      </c>
      <c r="DR109" s="983"/>
      <c r="DS109" s="983"/>
      <c r="DT109" s="983"/>
      <c r="DU109" s="984"/>
      <c r="DV109" s="985" t="s">
        <v>426</v>
      </c>
      <c r="DW109" s="983"/>
      <c r="DX109" s="983"/>
      <c r="DY109" s="983"/>
      <c r="DZ109" s="1014"/>
    </row>
    <row r="110" spans="1:131" s="246" customFormat="1" ht="26.25" customHeight="1" x14ac:dyDescent="0.15">
      <c r="A110" s="885" t="s">
        <v>428</v>
      </c>
      <c r="B110" s="886"/>
      <c r="C110" s="886"/>
      <c r="D110" s="886"/>
      <c r="E110" s="886"/>
      <c r="F110" s="886"/>
      <c r="G110" s="886"/>
      <c r="H110" s="886"/>
      <c r="I110" s="886"/>
      <c r="J110" s="886"/>
      <c r="K110" s="886"/>
      <c r="L110" s="886"/>
      <c r="M110" s="886"/>
      <c r="N110" s="886"/>
      <c r="O110" s="886"/>
      <c r="P110" s="886"/>
      <c r="Q110" s="886"/>
      <c r="R110" s="886"/>
      <c r="S110" s="886"/>
      <c r="T110" s="886"/>
      <c r="U110" s="886"/>
      <c r="V110" s="886"/>
      <c r="W110" s="886"/>
      <c r="X110" s="886"/>
      <c r="Y110" s="886"/>
      <c r="Z110" s="887"/>
      <c r="AA110" s="975">
        <v>12880502</v>
      </c>
      <c r="AB110" s="976"/>
      <c r="AC110" s="976"/>
      <c r="AD110" s="976"/>
      <c r="AE110" s="977"/>
      <c r="AF110" s="978">
        <v>12814073</v>
      </c>
      <c r="AG110" s="976"/>
      <c r="AH110" s="976"/>
      <c r="AI110" s="976"/>
      <c r="AJ110" s="977"/>
      <c r="AK110" s="978">
        <v>12636181</v>
      </c>
      <c r="AL110" s="976"/>
      <c r="AM110" s="976"/>
      <c r="AN110" s="976"/>
      <c r="AO110" s="977"/>
      <c r="AP110" s="979">
        <v>20.3</v>
      </c>
      <c r="AQ110" s="980"/>
      <c r="AR110" s="980"/>
      <c r="AS110" s="980"/>
      <c r="AT110" s="981"/>
      <c r="AU110" s="1015" t="s">
        <v>73</v>
      </c>
      <c r="AV110" s="1016"/>
      <c r="AW110" s="1016"/>
      <c r="AX110" s="1016"/>
      <c r="AY110" s="1016"/>
      <c r="AZ110" s="941" t="s">
        <v>429</v>
      </c>
      <c r="BA110" s="886"/>
      <c r="BB110" s="886"/>
      <c r="BC110" s="886"/>
      <c r="BD110" s="886"/>
      <c r="BE110" s="886"/>
      <c r="BF110" s="886"/>
      <c r="BG110" s="886"/>
      <c r="BH110" s="886"/>
      <c r="BI110" s="886"/>
      <c r="BJ110" s="886"/>
      <c r="BK110" s="886"/>
      <c r="BL110" s="886"/>
      <c r="BM110" s="886"/>
      <c r="BN110" s="886"/>
      <c r="BO110" s="886"/>
      <c r="BP110" s="887"/>
      <c r="BQ110" s="942">
        <v>137854234</v>
      </c>
      <c r="BR110" s="923"/>
      <c r="BS110" s="923"/>
      <c r="BT110" s="923"/>
      <c r="BU110" s="923"/>
      <c r="BV110" s="923">
        <v>135732538</v>
      </c>
      <c r="BW110" s="923"/>
      <c r="BX110" s="923"/>
      <c r="BY110" s="923"/>
      <c r="BZ110" s="923"/>
      <c r="CA110" s="923">
        <v>134135878</v>
      </c>
      <c r="CB110" s="923"/>
      <c r="CC110" s="923"/>
      <c r="CD110" s="923"/>
      <c r="CE110" s="923"/>
      <c r="CF110" s="947">
        <v>215</v>
      </c>
      <c r="CG110" s="948"/>
      <c r="CH110" s="948"/>
      <c r="CI110" s="948"/>
      <c r="CJ110" s="948"/>
      <c r="CK110" s="1011" t="s">
        <v>430</v>
      </c>
      <c r="CL110" s="897"/>
      <c r="CM110" s="972" t="s">
        <v>431</v>
      </c>
      <c r="CN110" s="973"/>
      <c r="CO110" s="973"/>
      <c r="CP110" s="973"/>
      <c r="CQ110" s="973"/>
      <c r="CR110" s="973"/>
      <c r="CS110" s="973"/>
      <c r="CT110" s="973"/>
      <c r="CU110" s="973"/>
      <c r="CV110" s="973"/>
      <c r="CW110" s="973"/>
      <c r="CX110" s="973"/>
      <c r="CY110" s="973"/>
      <c r="CZ110" s="973"/>
      <c r="DA110" s="973"/>
      <c r="DB110" s="973"/>
      <c r="DC110" s="973"/>
      <c r="DD110" s="973"/>
      <c r="DE110" s="973"/>
      <c r="DF110" s="974"/>
      <c r="DG110" s="942" t="s">
        <v>432</v>
      </c>
      <c r="DH110" s="923"/>
      <c r="DI110" s="923"/>
      <c r="DJ110" s="923"/>
      <c r="DK110" s="923"/>
      <c r="DL110" s="923" t="s">
        <v>432</v>
      </c>
      <c r="DM110" s="923"/>
      <c r="DN110" s="923"/>
      <c r="DO110" s="923"/>
      <c r="DP110" s="923"/>
      <c r="DQ110" s="923" t="s">
        <v>433</v>
      </c>
      <c r="DR110" s="923"/>
      <c r="DS110" s="923"/>
      <c r="DT110" s="923"/>
      <c r="DU110" s="923"/>
      <c r="DV110" s="924" t="s">
        <v>432</v>
      </c>
      <c r="DW110" s="924"/>
      <c r="DX110" s="924"/>
      <c r="DY110" s="924"/>
      <c r="DZ110" s="925"/>
    </row>
    <row r="111" spans="1:131" s="246" customFormat="1" ht="26.25" customHeight="1" x14ac:dyDescent="0.15">
      <c r="A111" s="852" t="s">
        <v>434</v>
      </c>
      <c r="B111" s="853"/>
      <c r="C111" s="853"/>
      <c r="D111" s="853"/>
      <c r="E111" s="853"/>
      <c r="F111" s="853"/>
      <c r="G111" s="853"/>
      <c r="H111" s="853"/>
      <c r="I111" s="853"/>
      <c r="J111" s="853"/>
      <c r="K111" s="853"/>
      <c r="L111" s="853"/>
      <c r="M111" s="853"/>
      <c r="N111" s="853"/>
      <c r="O111" s="853"/>
      <c r="P111" s="853"/>
      <c r="Q111" s="853"/>
      <c r="R111" s="853"/>
      <c r="S111" s="853"/>
      <c r="T111" s="853"/>
      <c r="U111" s="853"/>
      <c r="V111" s="853"/>
      <c r="W111" s="853"/>
      <c r="X111" s="853"/>
      <c r="Y111" s="853"/>
      <c r="Z111" s="1010"/>
      <c r="AA111" s="1003" t="s">
        <v>432</v>
      </c>
      <c r="AB111" s="1004"/>
      <c r="AC111" s="1004"/>
      <c r="AD111" s="1004"/>
      <c r="AE111" s="1005"/>
      <c r="AF111" s="1006" t="s">
        <v>432</v>
      </c>
      <c r="AG111" s="1004"/>
      <c r="AH111" s="1004"/>
      <c r="AI111" s="1004"/>
      <c r="AJ111" s="1005"/>
      <c r="AK111" s="1006" t="s">
        <v>432</v>
      </c>
      <c r="AL111" s="1004"/>
      <c r="AM111" s="1004"/>
      <c r="AN111" s="1004"/>
      <c r="AO111" s="1005"/>
      <c r="AP111" s="1007" t="s">
        <v>433</v>
      </c>
      <c r="AQ111" s="1008"/>
      <c r="AR111" s="1008"/>
      <c r="AS111" s="1008"/>
      <c r="AT111" s="1009"/>
      <c r="AU111" s="1017"/>
      <c r="AV111" s="1018"/>
      <c r="AW111" s="1018"/>
      <c r="AX111" s="1018"/>
      <c r="AY111" s="1018"/>
      <c r="AZ111" s="893" t="s">
        <v>435</v>
      </c>
      <c r="BA111" s="828"/>
      <c r="BB111" s="828"/>
      <c r="BC111" s="828"/>
      <c r="BD111" s="828"/>
      <c r="BE111" s="828"/>
      <c r="BF111" s="828"/>
      <c r="BG111" s="828"/>
      <c r="BH111" s="828"/>
      <c r="BI111" s="828"/>
      <c r="BJ111" s="828"/>
      <c r="BK111" s="828"/>
      <c r="BL111" s="828"/>
      <c r="BM111" s="828"/>
      <c r="BN111" s="828"/>
      <c r="BO111" s="828"/>
      <c r="BP111" s="829"/>
      <c r="BQ111" s="894">
        <v>1454308</v>
      </c>
      <c r="BR111" s="895"/>
      <c r="BS111" s="895"/>
      <c r="BT111" s="895"/>
      <c r="BU111" s="895"/>
      <c r="BV111" s="895">
        <v>1129422</v>
      </c>
      <c r="BW111" s="895"/>
      <c r="BX111" s="895"/>
      <c r="BY111" s="895"/>
      <c r="BZ111" s="895"/>
      <c r="CA111" s="895">
        <v>889961</v>
      </c>
      <c r="CB111" s="895"/>
      <c r="CC111" s="895"/>
      <c r="CD111" s="895"/>
      <c r="CE111" s="895"/>
      <c r="CF111" s="956">
        <v>1.4</v>
      </c>
      <c r="CG111" s="957"/>
      <c r="CH111" s="957"/>
      <c r="CI111" s="957"/>
      <c r="CJ111" s="957"/>
      <c r="CK111" s="1012"/>
      <c r="CL111" s="899"/>
      <c r="CM111" s="902" t="s">
        <v>436</v>
      </c>
      <c r="CN111" s="903"/>
      <c r="CO111" s="903"/>
      <c r="CP111" s="903"/>
      <c r="CQ111" s="903"/>
      <c r="CR111" s="903"/>
      <c r="CS111" s="903"/>
      <c r="CT111" s="903"/>
      <c r="CU111" s="903"/>
      <c r="CV111" s="903"/>
      <c r="CW111" s="903"/>
      <c r="CX111" s="903"/>
      <c r="CY111" s="903"/>
      <c r="CZ111" s="903"/>
      <c r="DA111" s="903"/>
      <c r="DB111" s="903"/>
      <c r="DC111" s="903"/>
      <c r="DD111" s="903"/>
      <c r="DE111" s="903"/>
      <c r="DF111" s="904"/>
      <c r="DG111" s="894" t="s">
        <v>432</v>
      </c>
      <c r="DH111" s="895"/>
      <c r="DI111" s="895"/>
      <c r="DJ111" s="895"/>
      <c r="DK111" s="895"/>
      <c r="DL111" s="895" t="s">
        <v>432</v>
      </c>
      <c r="DM111" s="895"/>
      <c r="DN111" s="895"/>
      <c r="DO111" s="895"/>
      <c r="DP111" s="895"/>
      <c r="DQ111" s="895" t="s">
        <v>432</v>
      </c>
      <c r="DR111" s="895"/>
      <c r="DS111" s="895"/>
      <c r="DT111" s="895"/>
      <c r="DU111" s="895"/>
      <c r="DV111" s="872" t="s">
        <v>432</v>
      </c>
      <c r="DW111" s="872"/>
      <c r="DX111" s="872"/>
      <c r="DY111" s="872"/>
      <c r="DZ111" s="873"/>
    </row>
    <row r="112" spans="1:131" s="246" customFormat="1" ht="26.25" customHeight="1" x14ac:dyDescent="0.15">
      <c r="A112" s="997" t="s">
        <v>437</v>
      </c>
      <c r="B112" s="998"/>
      <c r="C112" s="828" t="s">
        <v>438</v>
      </c>
      <c r="D112" s="828"/>
      <c r="E112" s="828"/>
      <c r="F112" s="828"/>
      <c r="G112" s="828"/>
      <c r="H112" s="828"/>
      <c r="I112" s="828"/>
      <c r="J112" s="828"/>
      <c r="K112" s="828"/>
      <c r="L112" s="828"/>
      <c r="M112" s="828"/>
      <c r="N112" s="828"/>
      <c r="O112" s="828"/>
      <c r="P112" s="828"/>
      <c r="Q112" s="828"/>
      <c r="R112" s="828"/>
      <c r="S112" s="828"/>
      <c r="T112" s="828"/>
      <c r="U112" s="828"/>
      <c r="V112" s="828"/>
      <c r="W112" s="828"/>
      <c r="X112" s="828"/>
      <c r="Y112" s="828"/>
      <c r="Z112" s="829"/>
      <c r="AA112" s="857" t="s">
        <v>433</v>
      </c>
      <c r="AB112" s="858"/>
      <c r="AC112" s="858"/>
      <c r="AD112" s="858"/>
      <c r="AE112" s="859"/>
      <c r="AF112" s="860" t="s">
        <v>433</v>
      </c>
      <c r="AG112" s="858"/>
      <c r="AH112" s="858"/>
      <c r="AI112" s="858"/>
      <c r="AJ112" s="859"/>
      <c r="AK112" s="860" t="s">
        <v>433</v>
      </c>
      <c r="AL112" s="858"/>
      <c r="AM112" s="858"/>
      <c r="AN112" s="858"/>
      <c r="AO112" s="859"/>
      <c r="AP112" s="905" t="s">
        <v>433</v>
      </c>
      <c r="AQ112" s="906"/>
      <c r="AR112" s="906"/>
      <c r="AS112" s="906"/>
      <c r="AT112" s="907"/>
      <c r="AU112" s="1017"/>
      <c r="AV112" s="1018"/>
      <c r="AW112" s="1018"/>
      <c r="AX112" s="1018"/>
      <c r="AY112" s="1018"/>
      <c r="AZ112" s="893" t="s">
        <v>439</v>
      </c>
      <c r="BA112" s="828"/>
      <c r="BB112" s="828"/>
      <c r="BC112" s="828"/>
      <c r="BD112" s="828"/>
      <c r="BE112" s="828"/>
      <c r="BF112" s="828"/>
      <c r="BG112" s="828"/>
      <c r="BH112" s="828"/>
      <c r="BI112" s="828"/>
      <c r="BJ112" s="828"/>
      <c r="BK112" s="828"/>
      <c r="BL112" s="828"/>
      <c r="BM112" s="828"/>
      <c r="BN112" s="828"/>
      <c r="BO112" s="828"/>
      <c r="BP112" s="829"/>
      <c r="BQ112" s="894">
        <v>7999027</v>
      </c>
      <c r="BR112" s="895"/>
      <c r="BS112" s="895"/>
      <c r="BT112" s="895"/>
      <c r="BU112" s="895"/>
      <c r="BV112" s="895">
        <v>7652912</v>
      </c>
      <c r="BW112" s="895"/>
      <c r="BX112" s="895"/>
      <c r="BY112" s="895"/>
      <c r="BZ112" s="895"/>
      <c r="CA112" s="895">
        <v>7461595</v>
      </c>
      <c r="CB112" s="895"/>
      <c r="CC112" s="895"/>
      <c r="CD112" s="895"/>
      <c r="CE112" s="895"/>
      <c r="CF112" s="956">
        <v>12</v>
      </c>
      <c r="CG112" s="957"/>
      <c r="CH112" s="957"/>
      <c r="CI112" s="957"/>
      <c r="CJ112" s="957"/>
      <c r="CK112" s="1012"/>
      <c r="CL112" s="899"/>
      <c r="CM112" s="902" t="s">
        <v>440</v>
      </c>
      <c r="CN112" s="903"/>
      <c r="CO112" s="903"/>
      <c r="CP112" s="903"/>
      <c r="CQ112" s="903"/>
      <c r="CR112" s="903"/>
      <c r="CS112" s="903"/>
      <c r="CT112" s="903"/>
      <c r="CU112" s="903"/>
      <c r="CV112" s="903"/>
      <c r="CW112" s="903"/>
      <c r="CX112" s="903"/>
      <c r="CY112" s="903"/>
      <c r="CZ112" s="903"/>
      <c r="DA112" s="903"/>
      <c r="DB112" s="903"/>
      <c r="DC112" s="903"/>
      <c r="DD112" s="903"/>
      <c r="DE112" s="903"/>
      <c r="DF112" s="904"/>
      <c r="DG112" s="894" t="s">
        <v>433</v>
      </c>
      <c r="DH112" s="895"/>
      <c r="DI112" s="895"/>
      <c r="DJ112" s="895"/>
      <c r="DK112" s="895"/>
      <c r="DL112" s="895" t="s">
        <v>441</v>
      </c>
      <c r="DM112" s="895"/>
      <c r="DN112" s="895"/>
      <c r="DO112" s="895"/>
      <c r="DP112" s="895"/>
      <c r="DQ112" s="895" t="s">
        <v>432</v>
      </c>
      <c r="DR112" s="895"/>
      <c r="DS112" s="895"/>
      <c r="DT112" s="895"/>
      <c r="DU112" s="895"/>
      <c r="DV112" s="872" t="s">
        <v>432</v>
      </c>
      <c r="DW112" s="872"/>
      <c r="DX112" s="872"/>
      <c r="DY112" s="872"/>
      <c r="DZ112" s="873"/>
    </row>
    <row r="113" spans="1:130" s="246" customFormat="1" ht="26.25" customHeight="1" x14ac:dyDescent="0.15">
      <c r="A113" s="999"/>
      <c r="B113" s="1000"/>
      <c r="C113" s="828" t="s">
        <v>442</v>
      </c>
      <c r="D113" s="828"/>
      <c r="E113" s="828"/>
      <c r="F113" s="828"/>
      <c r="G113" s="828"/>
      <c r="H113" s="828"/>
      <c r="I113" s="828"/>
      <c r="J113" s="828"/>
      <c r="K113" s="828"/>
      <c r="L113" s="828"/>
      <c r="M113" s="828"/>
      <c r="N113" s="828"/>
      <c r="O113" s="828"/>
      <c r="P113" s="828"/>
      <c r="Q113" s="828"/>
      <c r="R113" s="828"/>
      <c r="S113" s="828"/>
      <c r="T113" s="828"/>
      <c r="U113" s="828"/>
      <c r="V113" s="828"/>
      <c r="W113" s="828"/>
      <c r="X113" s="828"/>
      <c r="Y113" s="828"/>
      <c r="Z113" s="829"/>
      <c r="AA113" s="1003">
        <v>793433</v>
      </c>
      <c r="AB113" s="1004"/>
      <c r="AC113" s="1004"/>
      <c r="AD113" s="1004"/>
      <c r="AE113" s="1005"/>
      <c r="AF113" s="1006">
        <v>739312</v>
      </c>
      <c r="AG113" s="1004"/>
      <c r="AH113" s="1004"/>
      <c r="AI113" s="1004"/>
      <c r="AJ113" s="1005"/>
      <c r="AK113" s="1006">
        <v>729684</v>
      </c>
      <c r="AL113" s="1004"/>
      <c r="AM113" s="1004"/>
      <c r="AN113" s="1004"/>
      <c r="AO113" s="1005"/>
      <c r="AP113" s="1007">
        <v>1.2</v>
      </c>
      <c r="AQ113" s="1008"/>
      <c r="AR113" s="1008"/>
      <c r="AS113" s="1008"/>
      <c r="AT113" s="1009"/>
      <c r="AU113" s="1017"/>
      <c r="AV113" s="1018"/>
      <c r="AW113" s="1018"/>
      <c r="AX113" s="1018"/>
      <c r="AY113" s="1018"/>
      <c r="AZ113" s="893" t="s">
        <v>443</v>
      </c>
      <c r="BA113" s="828"/>
      <c r="BB113" s="828"/>
      <c r="BC113" s="828"/>
      <c r="BD113" s="828"/>
      <c r="BE113" s="828"/>
      <c r="BF113" s="828"/>
      <c r="BG113" s="828"/>
      <c r="BH113" s="828"/>
      <c r="BI113" s="828"/>
      <c r="BJ113" s="828"/>
      <c r="BK113" s="828"/>
      <c r="BL113" s="828"/>
      <c r="BM113" s="828"/>
      <c r="BN113" s="828"/>
      <c r="BO113" s="828"/>
      <c r="BP113" s="829"/>
      <c r="BQ113" s="894">
        <v>6565159</v>
      </c>
      <c r="BR113" s="895"/>
      <c r="BS113" s="895"/>
      <c r="BT113" s="895"/>
      <c r="BU113" s="895"/>
      <c r="BV113" s="895">
        <v>6192327</v>
      </c>
      <c r="BW113" s="895"/>
      <c r="BX113" s="895"/>
      <c r="BY113" s="895"/>
      <c r="BZ113" s="895"/>
      <c r="CA113" s="895">
        <v>5370569</v>
      </c>
      <c r="CB113" s="895"/>
      <c r="CC113" s="895"/>
      <c r="CD113" s="895"/>
      <c r="CE113" s="895"/>
      <c r="CF113" s="956">
        <v>8.6</v>
      </c>
      <c r="CG113" s="957"/>
      <c r="CH113" s="957"/>
      <c r="CI113" s="957"/>
      <c r="CJ113" s="957"/>
      <c r="CK113" s="1012"/>
      <c r="CL113" s="899"/>
      <c r="CM113" s="902" t="s">
        <v>444</v>
      </c>
      <c r="CN113" s="903"/>
      <c r="CO113" s="903"/>
      <c r="CP113" s="903"/>
      <c r="CQ113" s="903"/>
      <c r="CR113" s="903"/>
      <c r="CS113" s="903"/>
      <c r="CT113" s="903"/>
      <c r="CU113" s="903"/>
      <c r="CV113" s="903"/>
      <c r="CW113" s="903"/>
      <c r="CX113" s="903"/>
      <c r="CY113" s="903"/>
      <c r="CZ113" s="903"/>
      <c r="DA113" s="903"/>
      <c r="DB113" s="903"/>
      <c r="DC113" s="903"/>
      <c r="DD113" s="903"/>
      <c r="DE113" s="903"/>
      <c r="DF113" s="904"/>
      <c r="DG113" s="857" t="s">
        <v>433</v>
      </c>
      <c r="DH113" s="858"/>
      <c r="DI113" s="858"/>
      <c r="DJ113" s="858"/>
      <c r="DK113" s="859"/>
      <c r="DL113" s="860" t="s">
        <v>433</v>
      </c>
      <c r="DM113" s="858"/>
      <c r="DN113" s="858"/>
      <c r="DO113" s="858"/>
      <c r="DP113" s="859"/>
      <c r="DQ113" s="860" t="s">
        <v>433</v>
      </c>
      <c r="DR113" s="858"/>
      <c r="DS113" s="858"/>
      <c r="DT113" s="858"/>
      <c r="DU113" s="859"/>
      <c r="DV113" s="905" t="s">
        <v>432</v>
      </c>
      <c r="DW113" s="906"/>
      <c r="DX113" s="906"/>
      <c r="DY113" s="906"/>
      <c r="DZ113" s="907"/>
    </row>
    <row r="114" spans="1:130" s="246" customFormat="1" ht="26.25" customHeight="1" x14ac:dyDescent="0.15">
      <c r="A114" s="999"/>
      <c r="B114" s="1000"/>
      <c r="C114" s="828" t="s">
        <v>445</v>
      </c>
      <c r="D114" s="828"/>
      <c r="E114" s="828"/>
      <c r="F114" s="828"/>
      <c r="G114" s="828"/>
      <c r="H114" s="828"/>
      <c r="I114" s="828"/>
      <c r="J114" s="828"/>
      <c r="K114" s="828"/>
      <c r="L114" s="828"/>
      <c r="M114" s="828"/>
      <c r="N114" s="828"/>
      <c r="O114" s="828"/>
      <c r="P114" s="828"/>
      <c r="Q114" s="828"/>
      <c r="R114" s="828"/>
      <c r="S114" s="828"/>
      <c r="T114" s="828"/>
      <c r="U114" s="828"/>
      <c r="V114" s="828"/>
      <c r="W114" s="828"/>
      <c r="X114" s="828"/>
      <c r="Y114" s="828"/>
      <c r="Z114" s="829"/>
      <c r="AA114" s="857">
        <v>1012604</v>
      </c>
      <c r="AB114" s="858"/>
      <c r="AC114" s="858"/>
      <c r="AD114" s="858"/>
      <c r="AE114" s="859"/>
      <c r="AF114" s="860">
        <v>882923</v>
      </c>
      <c r="AG114" s="858"/>
      <c r="AH114" s="858"/>
      <c r="AI114" s="858"/>
      <c r="AJ114" s="859"/>
      <c r="AK114" s="860">
        <v>850239</v>
      </c>
      <c r="AL114" s="858"/>
      <c r="AM114" s="858"/>
      <c r="AN114" s="858"/>
      <c r="AO114" s="859"/>
      <c r="AP114" s="905">
        <v>1.4</v>
      </c>
      <c r="AQ114" s="906"/>
      <c r="AR114" s="906"/>
      <c r="AS114" s="906"/>
      <c r="AT114" s="907"/>
      <c r="AU114" s="1017"/>
      <c r="AV114" s="1018"/>
      <c r="AW114" s="1018"/>
      <c r="AX114" s="1018"/>
      <c r="AY114" s="1018"/>
      <c r="AZ114" s="893" t="s">
        <v>446</v>
      </c>
      <c r="BA114" s="828"/>
      <c r="BB114" s="828"/>
      <c r="BC114" s="828"/>
      <c r="BD114" s="828"/>
      <c r="BE114" s="828"/>
      <c r="BF114" s="828"/>
      <c r="BG114" s="828"/>
      <c r="BH114" s="828"/>
      <c r="BI114" s="828"/>
      <c r="BJ114" s="828"/>
      <c r="BK114" s="828"/>
      <c r="BL114" s="828"/>
      <c r="BM114" s="828"/>
      <c r="BN114" s="828"/>
      <c r="BO114" s="828"/>
      <c r="BP114" s="829"/>
      <c r="BQ114" s="894">
        <v>15892563</v>
      </c>
      <c r="BR114" s="895"/>
      <c r="BS114" s="895"/>
      <c r="BT114" s="895"/>
      <c r="BU114" s="895"/>
      <c r="BV114" s="895">
        <v>15315165</v>
      </c>
      <c r="BW114" s="895"/>
      <c r="BX114" s="895"/>
      <c r="BY114" s="895"/>
      <c r="BZ114" s="895"/>
      <c r="CA114" s="895">
        <v>15079924</v>
      </c>
      <c r="CB114" s="895"/>
      <c r="CC114" s="895"/>
      <c r="CD114" s="895"/>
      <c r="CE114" s="895"/>
      <c r="CF114" s="956">
        <v>24.2</v>
      </c>
      <c r="CG114" s="957"/>
      <c r="CH114" s="957"/>
      <c r="CI114" s="957"/>
      <c r="CJ114" s="957"/>
      <c r="CK114" s="1012"/>
      <c r="CL114" s="899"/>
      <c r="CM114" s="902" t="s">
        <v>447</v>
      </c>
      <c r="CN114" s="903"/>
      <c r="CO114" s="903"/>
      <c r="CP114" s="903"/>
      <c r="CQ114" s="903"/>
      <c r="CR114" s="903"/>
      <c r="CS114" s="903"/>
      <c r="CT114" s="903"/>
      <c r="CU114" s="903"/>
      <c r="CV114" s="903"/>
      <c r="CW114" s="903"/>
      <c r="CX114" s="903"/>
      <c r="CY114" s="903"/>
      <c r="CZ114" s="903"/>
      <c r="DA114" s="903"/>
      <c r="DB114" s="903"/>
      <c r="DC114" s="903"/>
      <c r="DD114" s="903"/>
      <c r="DE114" s="903"/>
      <c r="DF114" s="904"/>
      <c r="DG114" s="857" t="s">
        <v>433</v>
      </c>
      <c r="DH114" s="858"/>
      <c r="DI114" s="858"/>
      <c r="DJ114" s="858"/>
      <c r="DK114" s="859"/>
      <c r="DL114" s="860" t="s">
        <v>441</v>
      </c>
      <c r="DM114" s="858"/>
      <c r="DN114" s="858"/>
      <c r="DO114" s="858"/>
      <c r="DP114" s="859"/>
      <c r="DQ114" s="860" t="s">
        <v>441</v>
      </c>
      <c r="DR114" s="858"/>
      <c r="DS114" s="858"/>
      <c r="DT114" s="858"/>
      <c r="DU114" s="859"/>
      <c r="DV114" s="905" t="s">
        <v>433</v>
      </c>
      <c r="DW114" s="906"/>
      <c r="DX114" s="906"/>
      <c r="DY114" s="906"/>
      <c r="DZ114" s="907"/>
    </row>
    <row r="115" spans="1:130" s="246" customFormat="1" ht="26.25" customHeight="1" x14ac:dyDescent="0.15">
      <c r="A115" s="999"/>
      <c r="B115" s="1000"/>
      <c r="C115" s="828" t="s">
        <v>448</v>
      </c>
      <c r="D115" s="828"/>
      <c r="E115" s="828"/>
      <c r="F115" s="828"/>
      <c r="G115" s="828"/>
      <c r="H115" s="828"/>
      <c r="I115" s="828"/>
      <c r="J115" s="828"/>
      <c r="K115" s="828"/>
      <c r="L115" s="828"/>
      <c r="M115" s="828"/>
      <c r="N115" s="828"/>
      <c r="O115" s="828"/>
      <c r="P115" s="828"/>
      <c r="Q115" s="828"/>
      <c r="R115" s="828"/>
      <c r="S115" s="828"/>
      <c r="T115" s="828"/>
      <c r="U115" s="828"/>
      <c r="V115" s="828"/>
      <c r="W115" s="828"/>
      <c r="X115" s="828"/>
      <c r="Y115" s="828"/>
      <c r="Z115" s="829"/>
      <c r="AA115" s="1003">
        <v>294864</v>
      </c>
      <c r="AB115" s="1004"/>
      <c r="AC115" s="1004"/>
      <c r="AD115" s="1004"/>
      <c r="AE115" s="1005"/>
      <c r="AF115" s="1006">
        <v>294864</v>
      </c>
      <c r="AG115" s="1004"/>
      <c r="AH115" s="1004"/>
      <c r="AI115" s="1004"/>
      <c r="AJ115" s="1005"/>
      <c r="AK115" s="1006">
        <v>263019</v>
      </c>
      <c r="AL115" s="1004"/>
      <c r="AM115" s="1004"/>
      <c r="AN115" s="1004"/>
      <c r="AO115" s="1005"/>
      <c r="AP115" s="1007">
        <v>0.4</v>
      </c>
      <c r="AQ115" s="1008"/>
      <c r="AR115" s="1008"/>
      <c r="AS115" s="1008"/>
      <c r="AT115" s="1009"/>
      <c r="AU115" s="1017"/>
      <c r="AV115" s="1018"/>
      <c r="AW115" s="1018"/>
      <c r="AX115" s="1018"/>
      <c r="AY115" s="1018"/>
      <c r="AZ115" s="893" t="s">
        <v>449</v>
      </c>
      <c r="BA115" s="828"/>
      <c r="BB115" s="828"/>
      <c r="BC115" s="828"/>
      <c r="BD115" s="828"/>
      <c r="BE115" s="828"/>
      <c r="BF115" s="828"/>
      <c r="BG115" s="828"/>
      <c r="BH115" s="828"/>
      <c r="BI115" s="828"/>
      <c r="BJ115" s="828"/>
      <c r="BK115" s="828"/>
      <c r="BL115" s="828"/>
      <c r="BM115" s="828"/>
      <c r="BN115" s="828"/>
      <c r="BO115" s="828"/>
      <c r="BP115" s="829"/>
      <c r="BQ115" s="894">
        <v>9863</v>
      </c>
      <c r="BR115" s="895"/>
      <c r="BS115" s="895"/>
      <c r="BT115" s="895"/>
      <c r="BU115" s="895"/>
      <c r="BV115" s="895">
        <v>5510</v>
      </c>
      <c r="BW115" s="895"/>
      <c r="BX115" s="895"/>
      <c r="BY115" s="895"/>
      <c r="BZ115" s="895"/>
      <c r="CA115" s="895">
        <v>2841</v>
      </c>
      <c r="CB115" s="895"/>
      <c r="CC115" s="895"/>
      <c r="CD115" s="895"/>
      <c r="CE115" s="895"/>
      <c r="CF115" s="956">
        <v>0</v>
      </c>
      <c r="CG115" s="957"/>
      <c r="CH115" s="957"/>
      <c r="CI115" s="957"/>
      <c r="CJ115" s="957"/>
      <c r="CK115" s="1012"/>
      <c r="CL115" s="899"/>
      <c r="CM115" s="893" t="s">
        <v>450</v>
      </c>
      <c r="CN115" s="996"/>
      <c r="CO115" s="996"/>
      <c r="CP115" s="996"/>
      <c r="CQ115" s="996"/>
      <c r="CR115" s="996"/>
      <c r="CS115" s="996"/>
      <c r="CT115" s="996"/>
      <c r="CU115" s="996"/>
      <c r="CV115" s="996"/>
      <c r="CW115" s="996"/>
      <c r="CX115" s="996"/>
      <c r="CY115" s="996"/>
      <c r="CZ115" s="996"/>
      <c r="DA115" s="996"/>
      <c r="DB115" s="996"/>
      <c r="DC115" s="996"/>
      <c r="DD115" s="996"/>
      <c r="DE115" s="996"/>
      <c r="DF115" s="829"/>
      <c r="DG115" s="857" t="s">
        <v>433</v>
      </c>
      <c r="DH115" s="858"/>
      <c r="DI115" s="858"/>
      <c r="DJ115" s="858"/>
      <c r="DK115" s="859"/>
      <c r="DL115" s="860" t="s">
        <v>433</v>
      </c>
      <c r="DM115" s="858"/>
      <c r="DN115" s="858"/>
      <c r="DO115" s="858"/>
      <c r="DP115" s="859"/>
      <c r="DQ115" s="860" t="s">
        <v>441</v>
      </c>
      <c r="DR115" s="858"/>
      <c r="DS115" s="858"/>
      <c r="DT115" s="858"/>
      <c r="DU115" s="859"/>
      <c r="DV115" s="905" t="s">
        <v>433</v>
      </c>
      <c r="DW115" s="906"/>
      <c r="DX115" s="906"/>
      <c r="DY115" s="906"/>
      <c r="DZ115" s="907"/>
    </row>
    <row r="116" spans="1:130" s="246" customFormat="1" ht="26.25" customHeight="1" x14ac:dyDescent="0.15">
      <c r="A116" s="1001"/>
      <c r="B116" s="1002"/>
      <c r="C116" s="961" t="s">
        <v>451</v>
      </c>
      <c r="D116" s="961"/>
      <c r="E116" s="961"/>
      <c r="F116" s="961"/>
      <c r="G116" s="961"/>
      <c r="H116" s="961"/>
      <c r="I116" s="961"/>
      <c r="J116" s="961"/>
      <c r="K116" s="961"/>
      <c r="L116" s="961"/>
      <c r="M116" s="961"/>
      <c r="N116" s="961"/>
      <c r="O116" s="961"/>
      <c r="P116" s="961"/>
      <c r="Q116" s="961"/>
      <c r="R116" s="961"/>
      <c r="S116" s="961"/>
      <c r="T116" s="961"/>
      <c r="U116" s="961"/>
      <c r="V116" s="961"/>
      <c r="W116" s="961"/>
      <c r="X116" s="961"/>
      <c r="Y116" s="961"/>
      <c r="Z116" s="962"/>
      <c r="AA116" s="857">
        <v>3566</v>
      </c>
      <c r="AB116" s="858"/>
      <c r="AC116" s="858"/>
      <c r="AD116" s="858"/>
      <c r="AE116" s="859"/>
      <c r="AF116" s="860">
        <v>1561</v>
      </c>
      <c r="AG116" s="858"/>
      <c r="AH116" s="858"/>
      <c r="AI116" s="858"/>
      <c r="AJ116" s="859"/>
      <c r="AK116" s="860">
        <v>207</v>
      </c>
      <c r="AL116" s="858"/>
      <c r="AM116" s="858"/>
      <c r="AN116" s="858"/>
      <c r="AO116" s="859"/>
      <c r="AP116" s="905">
        <v>0</v>
      </c>
      <c r="AQ116" s="906"/>
      <c r="AR116" s="906"/>
      <c r="AS116" s="906"/>
      <c r="AT116" s="907"/>
      <c r="AU116" s="1017"/>
      <c r="AV116" s="1018"/>
      <c r="AW116" s="1018"/>
      <c r="AX116" s="1018"/>
      <c r="AY116" s="1018"/>
      <c r="AZ116" s="944" t="s">
        <v>452</v>
      </c>
      <c r="BA116" s="945"/>
      <c r="BB116" s="945"/>
      <c r="BC116" s="945"/>
      <c r="BD116" s="945"/>
      <c r="BE116" s="945"/>
      <c r="BF116" s="945"/>
      <c r="BG116" s="945"/>
      <c r="BH116" s="945"/>
      <c r="BI116" s="945"/>
      <c r="BJ116" s="945"/>
      <c r="BK116" s="945"/>
      <c r="BL116" s="945"/>
      <c r="BM116" s="945"/>
      <c r="BN116" s="945"/>
      <c r="BO116" s="945"/>
      <c r="BP116" s="946"/>
      <c r="BQ116" s="894" t="s">
        <v>432</v>
      </c>
      <c r="BR116" s="895"/>
      <c r="BS116" s="895"/>
      <c r="BT116" s="895"/>
      <c r="BU116" s="895"/>
      <c r="BV116" s="895" t="s">
        <v>441</v>
      </c>
      <c r="BW116" s="895"/>
      <c r="BX116" s="895"/>
      <c r="BY116" s="895"/>
      <c r="BZ116" s="895"/>
      <c r="CA116" s="895" t="s">
        <v>432</v>
      </c>
      <c r="CB116" s="895"/>
      <c r="CC116" s="895"/>
      <c r="CD116" s="895"/>
      <c r="CE116" s="895"/>
      <c r="CF116" s="956" t="s">
        <v>432</v>
      </c>
      <c r="CG116" s="957"/>
      <c r="CH116" s="957"/>
      <c r="CI116" s="957"/>
      <c r="CJ116" s="957"/>
      <c r="CK116" s="1012"/>
      <c r="CL116" s="899"/>
      <c r="CM116" s="902" t="s">
        <v>453</v>
      </c>
      <c r="CN116" s="903"/>
      <c r="CO116" s="903"/>
      <c r="CP116" s="903"/>
      <c r="CQ116" s="903"/>
      <c r="CR116" s="903"/>
      <c r="CS116" s="903"/>
      <c r="CT116" s="903"/>
      <c r="CU116" s="903"/>
      <c r="CV116" s="903"/>
      <c r="CW116" s="903"/>
      <c r="CX116" s="903"/>
      <c r="CY116" s="903"/>
      <c r="CZ116" s="903"/>
      <c r="DA116" s="903"/>
      <c r="DB116" s="903"/>
      <c r="DC116" s="903"/>
      <c r="DD116" s="903"/>
      <c r="DE116" s="903"/>
      <c r="DF116" s="904"/>
      <c r="DG116" s="857" t="s">
        <v>432</v>
      </c>
      <c r="DH116" s="858"/>
      <c r="DI116" s="858"/>
      <c r="DJ116" s="858"/>
      <c r="DK116" s="859"/>
      <c r="DL116" s="860" t="s">
        <v>433</v>
      </c>
      <c r="DM116" s="858"/>
      <c r="DN116" s="858"/>
      <c r="DO116" s="858"/>
      <c r="DP116" s="859"/>
      <c r="DQ116" s="860" t="s">
        <v>432</v>
      </c>
      <c r="DR116" s="858"/>
      <c r="DS116" s="858"/>
      <c r="DT116" s="858"/>
      <c r="DU116" s="859"/>
      <c r="DV116" s="905" t="s">
        <v>432</v>
      </c>
      <c r="DW116" s="906"/>
      <c r="DX116" s="906"/>
      <c r="DY116" s="906"/>
      <c r="DZ116" s="907"/>
    </row>
    <row r="117" spans="1:130" s="246" customFormat="1" ht="26.25" customHeight="1" x14ac:dyDescent="0.15">
      <c r="A117" s="982" t="s">
        <v>186</v>
      </c>
      <c r="B117" s="983"/>
      <c r="C117" s="983"/>
      <c r="D117" s="983"/>
      <c r="E117" s="983"/>
      <c r="F117" s="983"/>
      <c r="G117" s="983"/>
      <c r="H117" s="983"/>
      <c r="I117" s="983"/>
      <c r="J117" s="983"/>
      <c r="K117" s="983"/>
      <c r="L117" s="983"/>
      <c r="M117" s="983"/>
      <c r="N117" s="983"/>
      <c r="O117" s="983"/>
      <c r="P117" s="983"/>
      <c r="Q117" s="983"/>
      <c r="R117" s="983"/>
      <c r="S117" s="983"/>
      <c r="T117" s="983"/>
      <c r="U117" s="983"/>
      <c r="V117" s="983"/>
      <c r="W117" s="983"/>
      <c r="X117" s="983"/>
      <c r="Y117" s="958" t="s">
        <v>454</v>
      </c>
      <c r="Z117" s="984"/>
      <c r="AA117" s="989">
        <v>14984969</v>
      </c>
      <c r="AB117" s="990"/>
      <c r="AC117" s="990"/>
      <c r="AD117" s="990"/>
      <c r="AE117" s="991"/>
      <c r="AF117" s="992">
        <v>14732733</v>
      </c>
      <c r="AG117" s="990"/>
      <c r="AH117" s="990"/>
      <c r="AI117" s="990"/>
      <c r="AJ117" s="991"/>
      <c r="AK117" s="992">
        <v>14479330</v>
      </c>
      <c r="AL117" s="990"/>
      <c r="AM117" s="990"/>
      <c r="AN117" s="990"/>
      <c r="AO117" s="991"/>
      <c r="AP117" s="993"/>
      <c r="AQ117" s="994"/>
      <c r="AR117" s="994"/>
      <c r="AS117" s="994"/>
      <c r="AT117" s="995"/>
      <c r="AU117" s="1017"/>
      <c r="AV117" s="1018"/>
      <c r="AW117" s="1018"/>
      <c r="AX117" s="1018"/>
      <c r="AY117" s="1018"/>
      <c r="AZ117" s="944" t="s">
        <v>455</v>
      </c>
      <c r="BA117" s="945"/>
      <c r="BB117" s="945"/>
      <c r="BC117" s="945"/>
      <c r="BD117" s="945"/>
      <c r="BE117" s="945"/>
      <c r="BF117" s="945"/>
      <c r="BG117" s="945"/>
      <c r="BH117" s="945"/>
      <c r="BI117" s="945"/>
      <c r="BJ117" s="945"/>
      <c r="BK117" s="945"/>
      <c r="BL117" s="945"/>
      <c r="BM117" s="945"/>
      <c r="BN117" s="945"/>
      <c r="BO117" s="945"/>
      <c r="BP117" s="946"/>
      <c r="BQ117" s="894" t="s">
        <v>433</v>
      </c>
      <c r="BR117" s="895"/>
      <c r="BS117" s="895"/>
      <c r="BT117" s="895"/>
      <c r="BU117" s="895"/>
      <c r="BV117" s="895" t="s">
        <v>408</v>
      </c>
      <c r="BW117" s="895"/>
      <c r="BX117" s="895"/>
      <c r="BY117" s="895"/>
      <c r="BZ117" s="895"/>
      <c r="CA117" s="895" t="s">
        <v>456</v>
      </c>
      <c r="CB117" s="895"/>
      <c r="CC117" s="895"/>
      <c r="CD117" s="895"/>
      <c r="CE117" s="895"/>
      <c r="CF117" s="956" t="s">
        <v>128</v>
      </c>
      <c r="CG117" s="957"/>
      <c r="CH117" s="957"/>
      <c r="CI117" s="957"/>
      <c r="CJ117" s="957"/>
      <c r="CK117" s="1012"/>
      <c r="CL117" s="899"/>
      <c r="CM117" s="902" t="s">
        <v>457</v>
      </c>
      <c r="CN117" s="903"/>
      <c r="CO117" s="903"/>
      <c r="CP117" s="903"/>
      <c r="CQ117" s="903"/>
      <c r="CR117" s="903"/>
      <c r="CS117" s="903"/>
      <c r="CT117" s="903"/>
      <c r="CU117" s="903"/>
      <c r="CV117" s="903"/>
      <c r="CW117" s="903"/>
      <c r="CX117" s="903"/>
      <c r="CY117" s="903"/>
      <c r="CZ117" s="903"/>
      <c r="DA117" s="903"/>
      <c r="DB117" s="903"/>
      <c r="DC117" s="903"/>
      <c r="DD117" s="903"/>
      <c r="DE117" s="903"/>
      <c r="DF117" s="904"/>
      <c r="DG117" s="857" t="s">
        <v>408</v>
      </c>
      <c r="DH117" s="858"/>
      <c r="DI117" s="858"/>
      <c r="DJ117" s="858"/>
      <c r="DK117" s="859"/>
      <c r="DL117" s="860" t="s">
        <v>458</v>
      </c>
      <c r="DM117" s="858"/>
      <c r="DN117" s="858"/>
      <c r="DO117" s="858"/>
      <c r="DP117" s="859"/>
      <c r="DQ117" s="860" t="s">
        <v>433</v>
      </c>
      <c r="DR117" s="858"/>
      <c r="DS117" s="858"/>
      <c r="DT117" s="858"/>
      <c r="DU117" s="859"/>
      <c r="DV117" s="905" t="s">
        <v>128</v>
      </c>
      <c r="DW117" s="906"/>
      <c r="DX117" s="906"/>
      <c r="DY117" s="906"/>
      <c r="DZ117" s="907"/>
    </row>
    <row r="118" spans="1:130" s="246" customFormat="1" ht="26.25" customHeight="1" x14ac:dyDescent="0.15">
      <c r="A118" s="982" t="s">
        <v>427</v>
      </c>
      <c r="B118" s="983"/>
      <c r="C118" s="983"/>
      <c r="D118" s="983"/>
      <c r="E118" s="983"/>
      <c r="F118" s="983"/>
      <c r="G118" s="983"/>
      <c r="H118" s="983"/>
      <c r="I118" s="983"/>
      <c r="J118" s="983"/>
      <c r="K118" s="983"/>
      <c r="L118" s="983"/>
      <c r="M118" s="983"/>
      <c r="N118" s="983"/>
      <c r="O118" s="983"/>
      <c r="P118" s="983"/>
      <c r="Q118" s="983"/>
      <c r="R118" s="983"/>
      <c r="S118" s="983"/>
      <c r="T118" s="983"/>
      <c r="U118" s="983"/>
      <c r="V118" s="983"/>
      <c r="W118" s="983"/>
      <c r="X118" s="983"/>
      <c r="Y118" s="983"/>
      <c r="Z118" s="984"/>
      <c r="AA118" s="985" t="s">
        <v>425</v>
      </c>
      <c r="AB118" s="983"/>
      <c r="AC118" s="983"/>
      <c r="AD118" s="983"/>
      <c r="AE118" s="984"/>
      <c r="AF118" s="985" t="s">
        <v>301</v>
      </c>
      <c r="AG118" s="983"/>
      <c r="AH118" s="983"/>
      <c r="AI118" s="983"/>
      <c r="AJ118" s="984"/>
      <c r="AK118" s="985" t="s">
        <v>300</v>
      </c>
      <c r="AL118" s="983"/>
      <c r="AM118" s="983"/>
      <c r="AN118" s="983"/>
      <c r="AO118" s="984"/>
      <c r="AP118" s="986" t="s">
        <v>426</v>
      </c>
      <c r="AQ118" s="987"/>
      <c r="AR118" s="987"/>
      <c r="AS118" s="987"/>
      <c r="AT118" s="988"/>
      <c r="AU118" s="1017"/>
      <c r="AV118" s="1018"/>
      <c r="AW118" s="1018"/>
      <c r="AX118" s="1018"/>
      <c r="AY118" s="1018"/>
      <c r="AZ118" s="960" t="s">
        <v>459</v>
      </c>
      <c r="BA118" s="961"/>
      <c r="BB118" s="961"/>
      <c r="BC118" s="961"/>
      <c r="BD118" s="961"/>
      <c r="BE118" s="961"/>
      <c r="BF118" s="961"/>
      <c r="BG118" s="961"/>
      <c r="BH118" s="961"/>
      <c r="BI118" s="961"/>
      <c r="BJ118" s="961"/>
      <c r="BK118" s="961"/>
      <c r="BL118" s="961"/>
      <c r="BM118" s="961"/>
      <c r="BN118" s="961"/>
      <c r="BO118" s="961"/>
      <c r="BP118" s="962"/>
      <c r="BQ118" s="963" t="s">
        <v>460</v>
      </c>
      <c r="BR118" s="926"/>
      <c r="BS118" s="926"/>
      <c r="BT118" s="926"/>
      <c r="BU118" s="926"/>
      <c r="BV118" s="926" t="s">
        <v>128</v>
      </c>
      <c r="BW118" s="926"/>
      <c r="BX118" s="926"/>
      <c r="BY118" s="926"/>
      <c r="BZ118" s="926"/>
      <c r="CA118" s="926" t="s">
        <v>456</v>
      </c>
      <c r="CB118" s="926"/>
      <c r="CC118" s="926"/>
      <c r="CD118" s="926"/>
      <c r="CE118" s="926"/>
      <c r="CF118" s="956" t="s">
        <v>128</v>
      </c>
      <c r="CG118" s="957"/>
      <c r="CH118" s="957"/>
      <c r="CI118" s="957"/>
      <c r="CJ118" s="957"/>
      <c r="CK118" s="1012"/>
      <c r="CL118" s="899"/>
      <c r="CM118" s="902" t="s">
        <v>461</v>
      </c>
      <c r="CN118" s="903"/>
      <c r="CO118" s="903"/>
      <c r="CP118" s="903"/>
      <c r="CQ118" s="903"/>
      <c r="CR118" s="903"/>
      <c r="CS118" s="903"/>
      <c r="CT118" s="903"/>
      <c r="CU118" s="903"/>
      <c r="CV118" s="903"/>
      <c r="CW118" s="903"/>
      <c r="CX118" s="903"/>
      <c r="CY118" s="903"/>
      <c r="CZ118" s="903"/>
      <c r="DA118" s="903"/>
      <c r="DB118" s="903"/>
      <c r="DC118" s="903"/>
      <c r="DD118" s="903"/>
      <c r="DE118" s="903"/>
      <c r="DF118" s="904"/>
      <c r="DG118" s="857" t="s">
        <v>128</v>
      </c>
      <c r="DH118" s="858"/>
      <c r="DI118" s="858"/>
      <c r="DJ118" s="858"/>
      <c r="DK118" s="859"/>
      <c r="DL118" s="860" t="s">
        <v>128</v>
      </c>
      <c r="DM118" s="858"/>
      <c r="DN118" s="858"/>
      <c r="DO118" s="858"/>
      <c r="DP118" s="859"/>
      <c r="DQ118" s="860" t="s">
        <v>460</v>
      </c>
      <c r="DR118" s="858"/>
      <c r="DS118" s="858"/>
      <c r="DT118" s="858"/>
      <c r="DU118" s="859"/>
      <c r="DV118" s="905" t="s">
        <v>456</v>
      </c>
      <c r="DW118" s="906"/>
      <c r="DX118" s="906"/>
      <c r="DY118" s="906"/>
      <c r="DZ118" s="907"/>
    </row>
    <row r="119" spans="1:130" s="246" customFormat="1" ht="26.25" customHeight="1" x14ac:dyDescent="0.15">
      <c r="A119" s="896" t="s">
        <v>430</v>
      </c>
      <c r="B119" s="897"/>
      <c r="C119" s="972" t="s">
        <v>431</v>
      </c>
      <c r="D119" s="973"/>
      <c r="E119" s="973"/>
      <c r="F119" s="973"/>
      <c r="G119" s="973"/>
      <c r="H119" s="973"/>
      <c r="I119" s="973"/>
      <c r="J119" s="973"/>
      <c r="K119" s="973"/>
      <c r="L119" s="973"/>
      <c r="M119" s="973"/>
      <c r="N119" s="973"/>
      <c r="O119" s="973"/>
      <c r="P119" s="973"/>
      <c r="Q119" s="973"/>
      <c r="R119" s="973"/>
      <c r="S119" s="973"/>
      <c r="T119" s="973"/>
      <c r="U119" s="973"/>
      <c r="V119" s="973"/>
      <c r="W119" s="973"/>
      <c r="X119" s="973"/>
      <c r="Y119" s="973"/>
      <c r="Z119" s="974"/>
      <c r="AA119" s="975" t="s">
        <v>128</v>
      </c>
      <c r="AB119" s="976"/>
      <c r="AC119" s="976"/>
      <c r="AD119" s="976"/>
      <c r="AE119" s="977"/>
      <c r="AF119" s="978" t="s">
        <v>460</v>
      </c>
      <c r="AG119" s="976"/>
      <c r="AH119" s="976"/>
      <c r="AI119" s="976"/>
      <c r="AJ119" s="977"/>
      <c r="AK119" s="978" t="s">
        <v>456</v>
      </c>
      <c r="AL119" s="976"/>
      <c r="AM119" s="976"/>
      <c r="AN119" s="976"/>
      <c r="AO119" s="977"/>
      <c r="AP119" s="979" t="s">
        <v>128</v>
      </c>
      <c r="AQ119" s="980"/>
      <c r="AR119" s="980"/>
      <c r="AS119" s="980"/>
      <c r="AT119" s="981"/>
      <c r="AU119" s="1019"/>
      <c r="AV119" s="1020"/>
      <c r="AW119" s="1020"/>
      <c r="AX119" s="1020"/>
      <c r="AY119" s="1020"/>
      <c r="AZ119" s="277" t="s">
        <v>186</v>
      </c>
      <c r="BA119" s="277"/>
      <c r="BB119" s="277"/>
      <c r="BC119" s="277"/>
      <c r="BD119" s="277"/>
      <c r="BE119" s="277"/>
      <c r="BF119" s="277"/>
      <c r="BG119" s="277"/>
      <c r="BH119" s="277"/>
      <c r="BI119" s="277"/>
      <c r="BJ119" s="277"/>
      <c r="BK119" s="277"/>
      <c r="BL119" s="277"/>
      <c r="BM119" s="277"/>
      <c r="BN119" s="277"/>
      <c r="BO119" s="958" t="s">
        <v>462</v>
      </c>
      <c r="BP119" s="959"/>
      <c r="BQ119" s="963">
        <v>169775154</v>
      </c>
      <c r="BR119" s="926"/>
      <c r="BS119" s="926"/>
      <c r="BT119" s="926"/>
      <c r="BU119" s="926"/>
      <c r="BV119" s="926">
        <v>166027874</v>
      </c>
      <c r="BW119" s="926"/>
      <c r="BX119" s="926"/>
      <c r="BY119" s="926"/>
      <c r="BZ119" s="926"/>
      <c r="CA119" s="926">
        <v>162940768</v>
      </c>
      <c r="CB119" s="926"/>
      <c r="CC119" s="926"/>
      <c r="CD119" s="926"/>
      <c r="CE119" s="926"/>
      <c r="CF119" s="824"/>
      <c r="CG119" s="825"/>
      <c r="CH119" s="825"/>
      <c r="CI119" s="825"/>
      <c r="CJ119" s="915"/>
      <c r="CK119" s="1013"/>
      <c r="CL119" s="901"/>
      <c r="CM119" s="919" t="s">
        <v>463</v>
      </c>
      <c r="CN119" s="920"/>
      <c r="CO119" s="920"/>
      <c r="CP119" s="920"/>
      <c r="CQ119" s="920"/>
      <c r="CR119" s="920"/>
      <c r="CS119" s="920"/>
      <c r="CT119" s="920"/>
      <c r="CU119" s="920"/>
      <c r="CV119" s="920"/>
      <c r="CW119" s="920"/>
      <c r="CX119" s="920"/>
      <c r="CY119" s="920"/>
      <c r="CZ119" s="920"/>
      <c r="DA119" s="920"/>
      <c r="DB119" s="920"/>
      <c r="DC119" s="920"/>
      <c r="DD119" s="920"/>
      <c r="DE119" s="920"/>
      <c r="DF119" s="921"/>
      <c r="DG119" s="840">
        <v>1454308</v>
      </c>
      <c r="DH119" s="841"/>
      <c r="DI119" s="841"/>
      <c r="DJ119" s="841"/>
      <c r="DK119" s="842"/>
      <c r="DL119" s="843">
        <v>1129422</v>
      </c>
      <c r="DM119" s="841"/>
      <c r="DN119" s="841"/>
      <c r="DO119" s="841"/>
      <c r="DP119" s="842"/>
      <c r="DQ119" s="843">
        <v>889961</v>
      </c>
      <c r="DR119" s="841"/>
      <c r="DS119" s="841"/>
      <c r="DT119" s="841"/>
      <c r="DU119" s="842"/>
      <c r="DV119" s="929">
        <v>1.4</v>
      </c>
      <c r="DW119" s="930"/>
      <c r="DX119" s="930"/>
      <c r="DY119" s="930"/>
      <c r="DZ119" s="931"/>
    </row>
    <row r="120" spans="1:130" s="246" customFormat="1" ht="26.25" customHeight="1" x14ac:dyDescent="0.15">
      <c r="A120" s="898"/>
      <c r="B120" s="899"/>
      <c r="C120" s="902" t="s">
        <v>436</v>
      </c>
      <c r="D120" s="903"/>
      <c r="E120" s="903"/>
      <c r="F120" s="903"/>
      <c r="G120" s="903"/>
      <c r="H120" s="903"/>
      <c r="I120" s="903"/>
      <c r="J120" s="903"/>
      <c r="K120" s="903"/>
      <c r="L120" s="903"/>
      <c r="M120" s="903"/>
      <c r="N120" s="903"/>
      <c r="O120" s="903"/>
      <c r="P120" s="903"/>
      <c r="Q120" s="903"/>
      <c r="R120" s="903"/>
      <c r="S120" s="903"/>
      <c r="T120" s="903"/>
      <c r="U120" s="903"/>
      <c r="V120" s="903"/>
      <c r="W120" s="903"/>
      <c r="X120" s="903"/>
      <c r="Y120" s="903"/>
      <c r="Z120" s="904"/>
      <c r="AA120" s="857" t="s">
        <v>433</v>
      </c>
      <c r="AB120" s="858"/>
      <c r="AC120" s="858"/>
      <c r="AD120" s="858"/>
      <c r="AE120" s="859"/>
      <c r="AF120" s="860" t="s">
        <v>128</v>
      </c>
      <c r="AG120" s="858"/>
      <c r="AH120" s="858"/>
      <c r="AI120" s="858"/>
      <c r="AJ120" s="859"/>
      <c r="AK120" s="860" t="s">
        <v>433</v>
      </c>
      <c r="AL120" s="858"/>
      <c r="AM120" s="858"/>
      <c r="AN120" s="858"/>
      <c r="AO120" s="859"/>
      <c r="AP120" s="905" t="s">
        <v>128</v>
      </c>
      <c r="AQ120" s="906"/>
      <c r="AR120" s="906"/>
      <c r="AS120" s="906"/>
      <c r="AT120" s="907"/>
      <c r="AU120" s="964" t="s">
        <v>464</v>
      </c>
      <c r="AV120" s="965"/>
      <c r="AW120" s="965"/>
      <c r="AX120" s="965"/>
      <c r="AY120" s="966"/>
      <c r="AZ120" s="941" t="s">
        <v>465</v>
      </c>
      <c r="BA120" s="886"/>
      <c r="BB120" s="886"/>
      <c r="BC120" s="886"/>
      <c r="BD120" s="886"/>
      <c r="BE120" s="886"/>
      <c r="BF120" s="886"/>
      <c r="BG120" s="886"/>
      <c r="BH120" s="886"/>
      <c r="BI120" s="886"/>
      <c r="BJ120" s="886"/>
      <c r="BK120" s="886"/>
      <c r="BL120" s="886"/>
      <c r="BM120" s="886"/>
      <c r="BN120" s="886"/>
      <c r="BO120" s="886"/>
      <c r="BP120" s="887"/>
      <c r="BQ120" s="942">
        <v>21940747</v>
      </c>
      <c r="BR120" s="923"/>
      <c r="BS120" s="923"/>
      <c r="BT120" s="923"/>
      <c r="BU120" s="923"/>
      <c r="BV120" s="923">
        <v>19689528</v>
      </c>
      <c r="BW120" s="923"/>
      <c r="BX120" s="923"/>
      <c r="BY120" s="923"/>
      <c r="BZ120" s="923"/>
      <c r="CA120" s="923">
        <v>18158092</v>
      </c>
      <c r="CB120" s="923"/>
      <c r="CC120" s="923"/>
      <c r="CD120" s="923"/>
      <c r="CE120" s="923"/>
      <c r="CF120" s="947">
        <v>29.1</v>
      </c>
      <c r="CG120" s="948"/>
      <c r="CH120" s="948"/>
      <c r="CI120" s="948"/>
      <c r="CJ120" s="948"/>
      <c r="CK120" s="949" t="s">
        <v>466</v>
      </c>
      <c r="CL120" s="933"/>
      <c r="CM120" s="933"/>
      <c r="CN120" s="933"/>
      <c r="CO120" s="934"/>
      <c r="CP120" s="953" t="s">
        <v>467</v>
      </c>
      <c r="CQ120" s="954"/>
      <c r="CR120" s="954"/>
      <c r="CS120" s="954"/>
      <c r="CT120" s="954"/>
      <c r="CU120" s="954"/>
      <c r="CV120" s="954"/>
      <c r="CW120" s="954"/>
      <c r="CX120" s="954"/>
      <c r="CY120" s="954"/>
      <c r="CZ120" s="954"/>
      <c r="DA120" s="954"/>
      <c r="DB120" s="954"/>
      <c r="DC120" s="954"/>
      <c r="DD120" s="954"/>
      <c r="DE120" s="954"/>
      <c r="DF120" s="955"/>
      <c r="DG120" s="942">
        <v>7999027</v>
      </c>
      <c r="DH120" s="923"/>
      <c r="DI120" s="923"/>
      <c r="DJ120" s="923"/>
      <c r="DK120" s="923"/>
      <c r="DL120" s="923">
        <v>7652912</v>
      </c>
      <c r="DM120" s="923"/>
      <c r="DN120" s="923"/>
      <c r="DO120" s="923"/>
      <c r="DP120" s="923"/>
      <c r="DQ120" s="923">
        <v>7461595</v>
      </c>
      <c r="DR120" s="923"/>
      <c r="DS120" s="923"/>
      <c r="DT120" s="923"/>
      <c r="DU120" s="923"/>
      <c r="DV120" s="924">
        <v>12</v>
      </c>
      <c r="DW120" s="924"/>
      <c r="DX120" s="924"/>
      <c r="DY120" s="924"/>
      <c r="DZ120" s="925"/>
    </row>
    <row r="121" spans="1:130" s="246" customFormat="1" ht="26.25" customHeight="1" x14ac:dyDescent="0.15">
      <c r="A121" s="898"/>
      <c r="B121" s="899"/>
      <c r="C121" s="944" t="s">
        <v>468</v>
      </c>
      <c r="D121" s="945"/>
      <c r="E121" s="945"/>
      <c r="F121" s="945"/>
      <c r="G121" s="945"/>
      <c r="H121" s="945"/>
      <c r="I121" s="945"/>
      <c r="J121" s="945"/>
      <c r="K121" s="945"/>
      <c r="L121" s="945"/>
      <c r="M121" s="945"/>
      <c r="N121" s="945"/>
      <c r="O121" s="945"/>
      <c r="P121" s="945"/>
      <c r="Q121" s="945"/>
      <c r="R121" s="945"/>
      <c r="S121" s="945"/>
      <c r="T121" s="945"/>
      <c r="U121" s="945"/>
      <c r="V121" s="945"/>
      <c r="W121" s="945"/>
      <c r="X121" s="945"/>
      <c r="Y121" s="945"/>
      <c r="Z121" s="946"/>
      <c r="AA121" s="857" t="s">
        <v>460</v>
      </c>
      <c r="AB121" s="858"/>
      <c r="AC121" s="858"/>
      <c r="AD121" s="858"/>
      <c r="AE121" s="859"/>
      <c r="AF121" s="860" t="s">
        <v>408</v>
      </c>
      <c r="AG121" s="858"/>
      <c r="AH121" s="858"/>
      <c r="AI121" s="858"/>
      <c r="AJ121" s="859"/>
      <c r="AK121" s="860" t="s">
        <v>128</v>
      </c>
      <c r="AL121" s="858"/>
      <c r="AM121" s="858"/>
      <c r="AN121" s="858"/>
      <c r="AO121" s="859"/>
      <c r="AP121" s="905" t="s">
        <v>128</v>
      </c>
      <c r="AQ121" s="906"/>
      <c r="AR121" s="906"/>
      <c r="AS121" s="906"/>
      <c r="AT121" s="907"/>
      <c r="AU121" s="967"/>
      <c r="AV121" s="968"/>
      <c r="AW121" s="968"/>
      <c r="AX121" s="968"/>
      <c r="AY121" s="969"/>
      <c r="AZ121" s="893" t="s">
        <v>469</v>
      </c>
      <c r="BA121" s="828"/>
      <c r="BB121" s="828"/>
      <c r="BC121" s="828"/>
      <c r="BD121" s="828"/>
      <c r="BE121" s="828"/>
      <c r="BF121" s="828"/>
      <c r="BG121" s="828"/>
      <c r="BH121" s="828"/>
      <c r="BI121" s="828"/>
      <c r="BJ121" s="828"/>
      <c r="BK121" s="828"/>
      <c r="BL121" s="828"/>
      <c r="BM121" s="828"/>
      <c r="BN121" s="828"/>
      <c r="BO121" s="828"/>
      <c r="BP121" s="829"/>
      <c r="BQ121" s="894">
        <v>20747746</v>
      </c>
      <c r="BR121" s="895"/>
      <c r="BS121" s="895"/>
      <c r="BT121" s="895"/>
      <c r="BU121" s="895"/>
      <c r="BV121" s="895">
        <v>20382716</v>
      </c>
      <c r="BW121" s="895"/>
      <c r="BX121" s="895"/>
      <c r="BY121" s="895"/>
      <c r="BZ121" s="895"/>
      <c r="CA121" s="895">
        <v>19998049</v>
      </c>
      <c r="CB121" s="895"/>
      <c r="CC121" s="895"/>
      <c r="CD121" s="895"/>
      <c r="CE121" s="895"/>
      <c r="CF121" s="956">
        <v>32.1</v>
      </c>
      <c r="CG121" s="957"/>
      <c r="CH121" s="957"/>
      <c r="CI121" s="957"/>
      <c r="CJ121" s="957"/>
      <c r="CK121" s="950"/>
      <c r="CL121" s="936"/>
      <c r="CM121" s="936"/>
      <c r="CN121" s="936"/>
      <c r="CO121" s="937"/>
      <c r="CP121" s="916" t="s">
        <v>400</v>
      </c>
      <c r="CQ121" s="917"/>
      <c r="CR121" s="917"/>
      <c r="CS121" s="917"/>
      <c r="CT121" s="917"/>
      <c r="CU121" s="917"/>
      <c r="CV121" s="917"/>
      <c r="CW121" s="917"/>
      <c r="CX121" s="917"/>
      <c r="CY121" s="917"/>
      <c r="CZ121" s="917"/>
      <c r="DA121" s="917"/>
      <c r="DB121" s="917"/>
      <c r="DC121" s="917"/>
      <c r="DD121" s="917"/>
      <c r="DE121" s="917"/>
      <c r="DF121" s="918"/>
      <c r="DG121" s="894" t="s">
        <v>433</v>
      </c>
      <c r="DH121" s="895"/>
      <c r="DI121" s="895"/>
      <c r="DJ121" s="895"/>
      <c r="DK121" s="895"/>
      <c r="DL121" s="895" t="s">
        <v>456</v>
      </c>
      <c r="DM121" s="895"/>
      <c r="DN121" s="895"/>
      <c r="DO121" s="895"/>
      <c r="DP121" s="895"/>
      <c r="DQ121" s="895" t="s">
        <v>128</v>
      </c>
      <c r="DR121" s="895"/>
      <c r="DS121" s="895"/>
      <c r="DT121" s="895"/>
      <c r="DU121" s="895"/>
      <c r="DV121" s="872" t="s">
        <v>128</v>
      </c>
      <c r="DW121" s="872"/>
      <c r="DX121" s="872"/>
      <c r="DY121" s="872"/>
      <c r="DZ121" s="873"/>
    </row>
    <row r="122" spans="1:130" s="246" customFormat="1" ht="26.25" customHeight="1" x14ac:dyDescent="0.15">
      <c r="A122" s="898"/>
      <c r="B122" s="899"/>
      <c r="C122" s="902" t="s">
        <v>447</v>
      </c>
      <c r="D122" s="903"/>
      <c r="E122" s="903"/>
      <c r="F122" s="903"/>
      <c r="G122" s="903"/>
      <c r="H122" s="903"/>
      <c r="I122" s="903"/>
      <c r="J122" s="903"/>
      <c r="K122" s="903"/>
      <c r="L122" s="903"/>
      <c r="M122" s="903"/>
      <c r="N122" s="903"/>
      <c r="O122" s="903"/>
      <c r="P122" s="903"/>
      <c r="Q122" s="903"/>
      <c r="R122" s="903"/>
      <c r="S122" s="903"/>
      <c r="T122" s="903"/>
      <c r="U122" s="903"/>
      <c r="V122" s="903"/>
      <c r="W122" s="903"/>
      <c r="X122" s="903"/>
      <c r="Y122" s="903"/>
      <c r="Z122" s="904"/>
      <c r="AA122" s="857" t="s">
        <v>128</v>
      </c>
      <c r="AB122" s="858"/>
      <c r="AC122" s="858"/>
      <c r="AD122" s="858"/>
      <c r="AE122" s="859"/>
      <c r="AF122" s="860" t="s">
        <v>128</v>
      </c>
      <c r="AG122" s="858"/>
      <c r="AH122" s="858"/>
      <c r="AI122" s="858"/>
      <c r="AJ122" s="859"/>
      <c r="AK122" s="860" t="s">
        <v>456</v>
      </c>
      <c r="AL122" s="858"/>
      <c r="AM122" s="858"/>
      <c r="AN122" s="858"/>
      <c r="AO122" s="859"/>
      <c r="AP122" s="905" t="s">
        <v>408</v>
      </c>
      <c r="AQ122" s="906"/>
      <c r="AR122" s="906"/>
      <c r="AS122" s="906"/>
      <c r="AT122" s="907"/>
      <c r="AU122" s="967"/>
      <c r="AV122" s="968"/>
      <c r="AW122" s="968"/>
      <c r="AX122" s="968"/>
      <c r="AY122" s="969"/>
      <c r="AZ122" s="960" t="s">
        <v>470</v>
      </c>
      <c r="BA122" s="961"/>
      <c r="BB122" s="961"/>
      <c r="BC122" s="961"/>
      <c r="BD122" s="961"/>
      <c r="BE122" s="961"/>
      <c r="BF122" s="961"/>
      <c r="BG122" s="961"/>
      <c r="BH122" s="961"/>
      <c r="BI122" s="961"/>
      <c r="BJ122" s="961"/>
      <c r="BK122" s="961"/>
      <c r="BL122" s="961"/>
      <c r="BM122" s="961"/>
      <c r="BN122" s="961"/>
      <c r="BO122" s="961"/>
      <c r="BP122" s="962"/>
      <c r="BQ122" s="963">
        <v>77480260</v>
      </c>
      <c r="BR122" s="926"/>
      <c r="BS122" s="926"/>
      <c r="BT122" s="926"/>
      <c r="BU122" s="926"/>
      <c r="BV122" s="926">
        <v>77870955</v>
      </c>
      <c r="BW122" s="926"/>
      <c r="BX122" s="926"/>
      <c r="BY122" s="926"/>
      <c r="BZ122" s="926"/>
      <c r="CA122" s="926">
        <v>78441336</v>
      </c>
      <c r="CB122" s="926"/>
      <c r="CC122" s="926"/>
      <c r="CD122" s="926"/>
      <c r="CE122" s="926"/>
      <c r="CF122" s="927">
        <v>125.7</v>
      </c>
      <c r="CG122" s="928"/>
      <c r="CH122" s="928"/>
      <c r="CI122" s="928"/>
      <c r="CJ122" s="928"/>
      <c r="CK122" s="950"/>
      <c r="CL122" s="936"/>
      <c r="CM122" s="936"/>
      <c r="CN122" s="936"/>
      <c r="CO122" s="937"/>
      <c r="CP122" s="916" t="s">
        <v>401</v>
      </c>
      <c r="CQ122" s="917"/>
      <c r="CR122" s="917"/>
      <c r="CS122" s="917"/>
      <c r="CT122" s="917"/>
      <c r="CU122" s="917"/>
      <c r="CV122" s="917"/>
      <c r="CW122" s="917"/>
      <c r="CX122" s="917"/>
      <c r="CY122" s="917"/>
      <c r="CZ122" s="917"/>
      <c r="DA122" s="917"/>
      <c r="DB122" s="917"/>
      <c r="DC122" s="917"/>
      <c r="DD122" s="917"/>
      <c r="DE122" s="917"/>
      <c r="DF122" s="918"/>
      <c r="DG122" s="894" t="s">
        <v>128</v>
      </c>
      <c r="DH122" s="895"/>
      <c r="DI122" s="895"/>
      <c r="DJ122" s="895"/>
      <c r="DK122" s="895"/>
      <c r="DL122" s="895" t="s">
        <v>458</v>
      </c>
      <c r="DM122" s="895"/>
      <c r="DN122" s="895"/>
      <c r="DO122" s="895"/>
      <c r="DP122" s="895"/>
      <c r="DQ122" s="895" t="s">
        <v>128</v>
      </c>
      <c r="DR122" s="895"/>
      <c r="DS122" s="895"/>
      <c r="DT122" s="895"/>
      <c r="DU122" s="895"/>
      <c r="DV122" s="872" t="s">
        <v>128</v>
      </c>
      <c r="DW122" s="872"/>
      <c r="DX122" s="872"/>
      <c r="DY122" s="872"/>
      <c r="DZ122" s="873"/>
    </row>
    <row r="123" spans="1:130" s="246" customFormat="1" ht="26.25" customHeight="1" x14ac:dyDescent="0.15">
      <c r="A123" s="898"/>
      <c r="B123" s="899"/>
      <c r="C123" s="902" t="s">
        <v>453</v>
      </c>
      <c r="D123" s="903"/>
      <c r="E123" s="903"/>
      <c r="F123" s="903"/>
      <c r="G123" s="903"/>
      <c r="H123" s="903"/>
      <c r="I123" s="903"/>
      <c r="J123" s="903"/>
      <c r="K123" s="903"/>
      <c r="L123" s="903"/>
      <c r="M123" s="903"/>
      <c r="N123" s="903"/>
      <c r="O123" s="903"/>
      <c r="P123" s="903"/>
      <c r="Q123" s="903"/>
      <c r="R123" s="903"/>
      <c r="S123" s="903"/>
      <c r="T123" s="903"/>
      <c r="U123" s="903"/>
      <c r="V123" s="903"/>
      <c r="W123" s="903"/>
      <c r="X123" s="903"/>
      <c r="Y123" s="903"/>
      <c r="Z123" s="904"/>
      <c r="AA123" s="857" t="s">
        <v>128</v>
      </c>
      <c r="AB123" s="858"/>
      <c r="AC123" s="858"/>
      <c r="AD123" s="858"/>
      <c r="AE123" s="859"/>
      <c r="AF123" s="860" t="s">
        <v>458</v>
      </c>
      <c r="AG123" s="858"/>
      <c r="AH123" s="858"/>
      <c r="AI123" s="858"/>
      <c r="AJ123" s="859"/>
      <c r="AK123" s="860" t="s">
        <v>458</v>
      </c>
      <c r="AL123" s="858"/>
      <c r="AM123" s="858"/>
      <c r="AN123" s="858"/>
      <c r="AO123" s="859"/>
      <c r="AP123" s="905" t="s">
        <v>458</v>
      </c>
      <c r="AQ123" s="906"/>
      <c r="AR123" s="906"/>
      <c r="AS123" s="906"/>
      <c r="AT123" s="907"/>
      <c r="AU123" s="970"/>
      <c r="AV123" s="971"/>
      <c r="AW123" s="971"/>
      <c r="AX123" s="971"/>
      <c r="AY123" s="971"/>
      <c r="AZ123" s="277" t="s">
        <v>186</v>
      </c>
      <c r="BA123" s="277"/>
      <c r="BB123" s="277"/>
      <c r="BC123" s="277"/>
      <c r="BD123" s="277"/>
      <c r="BE123" s="277"/>
      <c r="BF123" s="277"/>
      <c r="BG123" s="277"/>
      <c r="BH123" s="277"/>
      <c r="BI123" s="277"/>
      <c r="BJ123" s="277"/>
      <c r="BK123" s="277"/>
      <c r="BL123" s="277"/>
      <c r="BM123" s="277"/>
      <c r="BN123" s="277"/>
      <c r="BO123" s="958" t="s">
        <v>471</v>
      </c>
      <c r="BP123" s="959"/>
      <c r="BQ123" s="913">
        <v>120168753</v>
      </c>
      <c r="BR123" s="914"/>
      <c r="BS123" s="914"/>
      <c r="BT123" s="914"/>
      <c r="BU123" s="914"/>
      <c r="BV123" s="914">
        <v>117943199</v>
      </c>
      <c r="BW123" s="914"/>
      <c r="BX123" s="914"/>
      <c r="BY123" s="914"/>
      <c r="BZ123" s="914"/>
      <c r="CA123" s="914">
        <v>116597477</v>
      </c>
      <c r="CB123" s="914"/>
      <c r="CC123" s="914"/>
      <c r="CD123" s="914"/>
      <c r="CE123" s="914"/>
      <c r="CF123" s="824"/>
      <c r="CG123" s="825"/>
      <c r="CH123" s="825"/>
      <c r="CI123" s="825"/>
      <c r="CJ123" s="915"/>
      <c r="CK123" s="950"/>
      <c r="CL123" s="936"/>
      <c r="CM123" s="936"/>
      <c r="CN123" s="936"/>
      <c r="CO123" s="937"/>
      <c r="CP123" s="916" t="s">
        <v>472</v>
      </c>
      <c r="CQ123" s="917"/>
      <c r="CR123" s="917"/>
      <c r="CS123" s="917"/>
      <c r="CT123" s="917"/>
      <c r="CU123" s="917"/>
      <c r="CV123" s="917"/>
      <c r="CW123" s="917"/>
      <c r="CX123" s="917"/>
      <c r="CY123" s="917"/>
      <c r="CZ123" s="917"/>
      <c r="DA123" s="917"/>
      <c r="DB123" s="917"/>
      <c r="DC123" s="917"/>
      <c r="DD123" s="917"/>
      <c r="DE123" s="917"/>
      <c r="DF123" s="918"/>
      <c r="DG123" s="857" t="s">
        <v>433</v>
      </c>
      <c r="DH123" s="858"/>
      <c r="DI123" s="858"/>
      <c r="DJ123" s="858"/>
      <c r="DK123" s="859"/>
      <c r="DL123" s="860" t="s">
        <v>456</v>
      </c>
      <c r="DM123" s="858"/>
      <c r="DN123" s="858"/>
      <c r="DO123" s="858"/>
      <c r="DP123" s="859"/>
      <c r="DQ123" s="860" t="s">
        <v>460</v>
      </c>
      <c r="DR123" s="858"/>
      <c r="DS123" s="858"/>
      <c r="DT123" s="858"/>
      <c r="DU123" s="859"/>
      <c r="DV123" s="905" t="s">
        <v>408</v>
      </c>
      <c r="DW123" s="906"/>
      <c r="DX123" s="906"/>
      <c r="DY123" s="906"/>
      <c r="DZ123" s="907"/>
    </row>
    <row r="124" spans="1:130" s="246" customFormat="1" ht="26.25" customHeight="1" thickBot="1" x14ac:dyDescent="0.2">
      <c r="A124" s="898"/>
      <c r="B124" s="899"/>
      <c r="C124" s="902" t="s">
        <v>457</v>
      </c>
      <c r="D124" s="903"/>
      <c r="E124" s="903"/>
      <c r="F124" s="903"/>
      <c r="G124" s="903"/>
      <c r="H124" s="903"/>
      <c r="I124" s="903"/>
      <c r="J124" s="903"/>
      <c r="K124" s="903"/>
      <c r="L124" s="903"/>
      <c r="M124" s="903"/>
      <c r="N124" s="903"/>
      <c r="O124" s="903"/>
      <c r="P124" s="903"/>
      <c r="Q124" s="903"/>
      <c r="R124" s="903"/>
      <c r="S124" s="903"/>
      <c r="T124" s="903"/>
      <c r="U124" s="903"/>
      <c r="V124" s="903"/>
      <c r="W124" s="903"/>
      <c r="X124" s="903"/>
      <c r="Y124" s="903"/>
      <c r="Z124" s="904"/>
      <c r="AA124" s="857" t="s">
        <v>128</v>
      </c>
      <c r="AB124" s="858"/>
      <c r="AC124" s="858"/>
      <c r="AD124" s="858"/>
      <c r="AE124" s="859"/>
      <c r="AF124" s="860" t="s">
        <v>456</v>
      </c>
      <c r="AG124" s="858"/>
      <c r="AH124" s="858"/>
      <c r="AI124" s="858"/>
      <c r="AJ124" s="859"/>
      <c r="AK124" s="860" t="s">
        <v>128</v>
      </c>
      <c r="AL124" s="858"/>
      <c r="AM124" s="858"/>
      <c r="AN124" s="858"/>
      <c r="AO124" s="859"/>
      <c r="AP124" s="905" t="s">
        <v>458</v>
      </c>
      <c r="AQ124" s="906"/>
      <c r="AR124" s="906"/>
      <c r="AS124" s="906"/>
      <c r="AT124" s="907"/>
      <c r="AU124" s="908" t="s">
        <v>473</v>
      </c>
      <c r="AV124" s="909"/>
      <c r="AW124" s="909"/>
      <c r="AX124" s="909"/>
      <c r="AY124" s="909"/>
      <c r="AZ124" s="909"/>
      <c r="BA124" s="909"/>
      <c r="BB124" s="909"/>
      <c r="BC124" s="909"/>
      <c r="BD124" s="909"/>
      <c r="BE124" s="909"/>
      <c r="BF124" s="909"/>
      <c r="BG124" s="909"/>
      <c r="BH124" s="909"/>
      <c r="BI124" s="909"/>
      <c r="BJ124" s="909"/>
      <c r="BK124" s="909"/>
      <c r="BL124" s="909"/>
      <c r="BM124" s="909"/>
      <c r="BN124" s="909"/>
      <c r="BO124" s="909"/>
      <c r="BP124" s="910"/>
      <c r="BQ124" s="911">
        <v>81.8</v>
      </c>
      <c r="BR124" s="912"/>
      <c r="BS124" s="912"/>
      <c r="BT124" s="912"/>
      <c r="BU124" s="912"/>
      <c r="BV124" s="912">
        <v>77.5</v>
      </c>
      <c r="BW124" s="912"/>
      <c r="BX124" s="912"/>
      <c r="BY124" s="912"/>
      <c r="BZ124" s="912"/>
      <c r="CA124" s="912">
        <v>74.2</v>
      </c>
      <c r="CB124" s="912"/>
      <c r="CC124" s="912"/>
      <c r="CD124" s="912"/>
      <c r="CE124" s="912"/>
      <c r="CF124" s="802"/>
      <c r="CG124" s="803"/>
      <c r="CH124" s="803"/>
      <c r="CI124" s="803"/>
      <c r="CJ124" s="943"/>
      <c r="CK124" s="951"/>
      <c r="CL124" s="951"/>
      <c r="CM124" s="951"/>
      <c r="CN124" s="951"/>
      <c r="CO124" s="952"/>
      <c r="CP124" s="916" t="s">
        <v>474</v>
      </c>
      <c r="CQ124" s="917"/>
      <c r="CR124" s="917"/>
      <c r="CS124" s="917"/>
      <c r="CT124" s="917"/>
      <c r="CU124" s="917"/>
      <c r="CV124" s="917"/>
      <c r="CW124" s="917"/>
      <c r="CX124" s="917"/>
      <c r="CY124" s="917"/>
      <c r="CZ124" s="917"/>
      <c r="DA124" s="917"/>
      <c r="DB124" s="917"/>
      <c r="DC124" s="917"/>
      <c r="DD124" s="917"/>
      <c r="DE124" s="917"/>
      <c r="DF124" s="918"/>
      <c r="DG124" s="840" t="s">
        <v>456</v>
      </c>
      <c r="DH124" s="841"/>
      <c r="DI124" s="841"/>
      <c r="DJ124" s="841"/>
      <c r="DK124" s="842"/>
      <c r="DL124" s="843" t="s">
        <v>433</v>
      </c>
      <c r="DM124" s="841"/>
      <c r="DN124" s="841"/>
      <c r="DO124" s="841"/>
      <c r="DP124" s="842"/>
      <c r="DQ124" s="843" t="s">
        <v>456</v>
      </c>
      <c r="DR124" s="841"/>
      <c r="DS124" s="841"/>
      <c r="DT124" s="841"/>
      <c r="DU124" s="842"/>
      <c r="DV124" s="929" t="s">
        <v>128</v>
      </c>
      <c r="DW124" s="930"/>
      <c r="DX124" s="930"/>
      <c r="DY124" s="930"/>
      <c r="DZ124" s="931"/>
    </row>
    <row r="125" spans="1:130" s="246" customFormat="1" ht="26.25" customHeight="1" x14ac:dyDescent="0.15">
      <c r="A125" s="898"/>
      <c r="B125" s="899"/>
      <c r="C125" s="902" t="s">
        <v>461</v>
      </c>
      <c r="D125" s="903"/>
      <c r="E125" s="903"/>
      <c r="F125" s="903"/>
      <c r="G125" s="903"/>
      <c r="H125" s="903"/>
      <c r="I125" s="903"/>
      <c r="J125" s="903"/>
      <c r="K125" s="903"/>
      <c r="L125" s="903"/>
      <c r="M125" s="903"/>
      <c r="N125" s="903"/>
      <c r="O125" s="903"/>
      <c r="P125" s="903"/>
      <c r="Q125" s="903"/>
      <c r="R125" s="903"/>
      <c r="S125" s="903"/>
      <c r="T125" s="903"/>
      <c r="U125" s="903"/>
      <c r="V125" s="903"/>
      <c r="W125" s="903"/>
      <c r="X125" s="903"/>
      <c r="Y125" s="903"/>
      <c r="Z125" s="904"/>
      <c r="AA125" s="857" t="s">
        <v>456</v>
      </c>
      <c r="AB125" s="858"/>
      <c r="AC125" s="858"/>
      <c r="AD125" s="858"/>
      <c r="AE125" s="859"/>
      <c r="AF125" s="860" t="s">
        <v>128</v>
      </c>
      <c r="AG125" s="858"/>
      <c r="AH125" s="858"/>
      <c r="AI125" s="858"/>
      <c r="AJ125" s="859"/>
      <c r="AK125" s="860" t="s">
        <v>408</v>
      </c>
      <c r="AL125" s="858"/>
      <c r="AM125" s="858"/>
      <c r="AN125" s="858"/>
      <c r="AO125" s="859"/>
      <c r="AP125" s="905" t="s">
        <v>456</v>
      </c>
      <c r="AQ125" s="906"/>
      <c r="AR125" s="906"/>
      <c r="AS125" s="906"/>
      <c r="AT125" s="907"/>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932" t="s">
        <v>475</v>
      </c>
      <c r="CL125" s="933"/>
      <c r="CM125" s="933"/>
      <c r="CN125" s="933"/>
      <c r="CO125" s="934"/>
      <c r="CP125" s="941" t="s">
        <v>476</v>
      </c>
      <c r="CQ125" s="886"/>
      <c r="CR125" s="886"/>
      <c r="CS125" s="886"/>
      <c r="CT125" s="886"/>
      <c r="CU125" s="886"/>
      <c r="CV125" s="886"/>
      <c r="CW125" s="886"/>
      <c r="CX125" s="886"/>
      <c r="CY125" s="886"/>
      <c r="CZ125" s="886"/>
      <c r="DA125" s="886"/>
      <c r="DB125" s="886"/>
      <c r="DC125" s="886"/>
      <c r="DD125" s="886"/>
      <c r="DE125" s="886"/>
      <c r="DF125" s="887"/>
      <c r="DG125" s="942" t="s">
        <v>408</v>
      </c>
      <c r="DH125" s="923"/>
      <c r="DI125" s="923"/>
      <c r="DJ125" s="923"/>
      <c r="DK125" s="923"/>
      <c r="DL125" s="923" t="s">
        <v>456</v>
      </c>
      <c r="DM125" s="923"/>
      <c r="DN125" s="923"/>
      <c r="DO125" s="923"/>
      <c r="DP125" s="923"/>
      <c r="DQ125" s="923" t="s">
        <v>460</v>
      </c>
      <c r="DR125" s="923"/>
      <c r="DS125" s="923"/>
      <c r="DT125" s="923"/>
      <c r="DU125" s="923"/>
      <c r="DV125" s="924" t="s">
        <v>128</v>
      </c>
      <c r="DW125" s="924"/>
      <c r="DX125" s="924"/>
      <c r="DY125" s="924"/>
      <c r="DZ125" s="925"/>
    </row>
    <row r="126" spans="1:130" s="246" customFormat="1" ht="26.25" customHeight="1" thickBot="1" x14ac:dyDescent="0.2">
      <c r="A126" s="898"/>
      <c r="B126" s="899"/>
      <c r="C126" s="902" t="s">
        <v>463</v>
      </c>
      <c r="D126" s="903"/>
      <c r="E126" s="903"/>
      <c r="F126" s="903"/>
      <c r="G126" s="903"/>
      <c r="H126" s="903"/>
      <c r="I126" s="903"/>
      <c r="J126" s="903"/>
      <c r="K126" s="903"/>
      <c r="L126" s="903"/>
      <c r="M126" s="903"/>
      <c r="N126" s="903"/>
      <c r="O126" s="903"/>
      <c r="P126" s="903"/>
      <c r="Q126" s="903"/>
      <c r="R126" s="903"/>
      <c r="S126" s="903"/>
      <c r="T126" s="903"/>
      <c r="U126" s="903"/>
      <c r="V126" s="903"/>
      <c r="W126" s="903"/>
      <c r="X126" s="903"/>
      <c r="Y126" s="903"/>
      <c r="Z126" s="904"/>
      <c r="AA126" s="857">
        <v>294864</v>
      </c>
      <c r="AB126" s="858"/>
      <c r="AC126" s="858"/>
      <c r="AD126" s="858"/>
      <c r="AE126" s="859"/>
      <c r="AF126" s="860">
        <v>294864</v>
      </c>
      <c r="AG126" s="858"/>
      <c r="AH126" s="858"/>
      <c r="AI126" s="858"/>
      <c r="AJ126" s="859"/>
      <c r="AK126" s="860">
        <v>263019</v>
      </c>
      <c r="AL126" s="858"/>
      <c r="AM126" s="858"/>
      <c r="AN126" s="858"/>
      <c r="AO126" s="859"/>
      <c r="AP126" s="905">
        <v>0.4</v>
      </c>
      <c r="AQ126" s="906"/>
      <c r="AR126" s="906"/>
      <c r="AS126" s="906"/>
      <c r="AT126" s="907"/>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935"/>
      <c r="CL126" s="936"/>
      <c r="CM126" s="936"/>
      <c r="CN126" s="936"/>
      <c r="CO126" s="937"/>
      <c r="CP126" s="893" t="s">
        <v>477</v>
      </c>
      <c r="CQ126" s="828"/>
      <c r="CR126" s="828"/>
      <c r="CS126" s="828"/>
      <c r="CT126" s="828"/>
      <c r="CU126" s="828"/>
      <c r="CV126" s="828"/>
      <c r="CW126" s="828"/>
      <c r="CX126" s="828"/>
      <c r="CY126" s="828"/>
      <c r="CZ126" s="828"/>
      <c r="DA126" s="828"/>
      <c r="DB126" s="828"/>
      <c r="DC126" s="828"/>
      <c r="DD126" s="828"/>
      <c r="DE126" s="828"/>
      <c r="DF126" s="829"/>
      <c r="DG126" s="894" t="s">
        <v>458</v>
      </c>
      <c r="DH126" s="895"/>
      <c r="DI126" s="895"/>
      <c r="DJ126" s="895"/>
      <c r="DK126" s="895"/>
      <c r="DL126" s="895" t="s">
        <v>456</v>
      </c>
      <c r="DM126" s="895"/>
      <c r="DN126" s="895"/>
      <c r="DO126" s="895"/>
      <c r="DP126" s="895"/>
      <c r="DQ126" s="895" t="s">
        <v>128</v>
      </c>
      <c r="DR126" s="895"/>
      <c r="DS126" s="895"/>
      <c r="DT126" s="895"/>
      <c r="DU126" s="895"/>
      <c r="DV126" s="872" t="s">
        <v>128</v>
      </c>
      <c r="DW126" s="872"/>
      <c r="DX126" s="872"/>
      <c r="DY126" s="872"/>
      <c r="DZ126" s="873"/>
    </row>
    <row r="127" spans="1:130" s="246" customFormat="1" ht="26.25" customHeight="1" x14ac:dyDescent="0.15">
      <c r="A127" s="900"/>
      <c r="B127" s="901"/>
      <c r="C127" s="919" t="s">
        <v>478</v>
      </c>
      <c r="D127" s="920"/>
      <c r="E127" s="920"/>
      <c r="F127" s="920"/>
      <c r="G127" s="920"/>
      <c r="H127" s="920"/>
      <c r="I127" s="920"/>
      <c r="J127" s="920"/>
      <c r="K127" s="920"/>
      <c r="L127" s="920"/>
      <c r="M127" s="920"/>
      <c r="N127" s="920"/>
      <c r="O127" s="920"/>
      <c r="P127" s="920"/>
      <c r="Q127" s="920"/>
      <c r="R127" s="920"/>
      <c r="S127" s="920"/>
      <c r="T127" s="920"/>
      <c r="U127" s="920"/>
      <c r="V127" s="920"/>
      <c r="W127" s="920"/>
      <c r="X127" s="920"/>
      <c r="Y127" s="920"/>
      <c r="Z127" s="921"/>
      <c r="AA127" s="857" t="s">
        <v>128</v>
      </c>
      <c r="AB127" s="858"/>
      <c r="AC127" s="858"/>
      <c r="AD127" s="858"/>
      <c r="AE127" s="859"/>
      <c r="AF127" s="860" t="s">
        <v>128</v>
      </c>
      <c r="AG127" s="858"/>
      <c r="AH127" s="858"/>
      <c r="AI127" s="858"/>
      <c r="AJ127" s="859"/>
      <c r="AK127" s="860" t="s">
        <v>456</v>
      </c>
      <c r="AL127" s="858"/>
      <c r="AM127" s="858"/>
      <c r="AN127" s="858"/>
      <c r="AO127" s="859"/>
      <c r="AP127" s="905" t="s">
        <v>128</v>
      </c>
      <c r="AQ127" s="906"/>
      <c r="AR127" s="906"/>
      <c r="AS127" s="906"/>
      <c r="AT127" s="907"/>
      <c r="AU127" s="282"/>
      <c r="AV127" s="282"/>
      <c r="AW127" s="282"/>
      <c r="AX127" s="922" t="s">
        <v>479</v>
      </c>
      <c r="AY127" s="890"/>
      <c r="AZ127" s="890"/>
      <c r="BA127" s="890"/>
      <c r="BB127" s="890"/>
      <c r="BC127" s="890"/>
      <c r="BD127" s="890"/>
      <c r="BE127" s="891"/>
      <c r="BF127" s="889" t="s">
        <v>480</v>
      </c>
      <c r="BG127" s="890"/>
      <c r="BH127" s="890"/>
      <c r="BI127" s="890"/>
      <c r="BJ127" s="890"/>
      <c r="BK127" s="890"/>
      <c r="BL127" s="891"/>
      <c r="BM127" s="889" t="s">
        <v>481</v>
      </c>
      <c r="BN127" s="890"/>
      <c r="BO127" s="890"/>
      <c r="BP127" s="890"/>
      <c r="BQ127" s="890"/>
      <c r="BR127" s="890"/>
      <c r="BS127" s="891"/>
      <c r="BT127" s="889" t="s">
        <v>482</v>
      </c>
      <c r="BU127" s="890"/>
      <c r="BV127" s="890"/>
      <c r="BW127" s="890"/>
      <c r="BX127" s="890"/>
      <c r="BY127" s="890"/>
      <c r="BZ127" s="892"/>
      <c r="CA127" s="282"/>
      <c r="CB127" s="282"/>
      <c r="CC127" s="282"/>
      <c r="CD127" s="283"/>
      <c r="CE127" s="283"/>
      <c r="CF127" s="283"/>
      <c r="CG127" s="280"/>
      <c r="CH127" s="280"/>
      <c r="CI127" s="280"/>
      <c r="CJ127" s="281"/>
      <c r="CK127" s="935"/>
      <c r="CL127" s="936"/>
      <c r="CM127" s="936"/>
      <c r="CN127" s="936"/>
      <c r="CO127" s="937"/>
      <c r="CP127" s="893" t="s">
        <v>483</v>
      </c>
      <c r="CQ127" s="828"/>
      <c r="CR127" s="828"/>
      <c r="CS127" s="828"/>
      <c r="CT127" s="828"/>
      <c r="CU127" s="828"/>
      <c r="CV127" s="828"/>
      <c r="CW127" s="828"/>
      <c r="CX127" s="828"/>
      <c r="CY127" s="828"/>
      <c r="CZ127" s="828"/>
      <c r="DA127" s="828"/>
      <c r="DB127" s="828"/>
      <c r="DC127" s="828"/>
      <c r="DD127" s="828"/>
      <c r="DE127" s="828"/>
      <c r="DF127" s="829"/>
      <c r="DG127" s="894" t="s">
        <v>128</v>
      </c>
      <c r="DH127" s="895"/>
      <c r="DI127" s="895"/>
      <c r="DJ127" s="895"/>
      <c r="DK127" s="895"/>
      <c r="DL127" s="895" t="s">
        <v>128</v>
      </c>
      <c r="DM127" s="895"/>
      <c r="DN127" s="895"/>
      <c r="DO127" s="895"/>
      <c r="DP127" s="895"/>
      <c r="DQ127" s="895" t="s">
        <v>433</v>
      </c>
      <c r="DR127" s="895"/>
      <c r="DS127" s="895"/>
      <c r="DT127" s="895"/>
      <c r="DU127" s="895"/>
      <c r="DV127" s="872" t="s">
        <v>128</v>
      </c>
      <c r="DW127" s="872"/>
      <c r="DX127" s="872"/>
      <c r="DY127" s="872"/>
      <c r="DZ127" s="873"/>
    </row>
    <row r="128" spans="1:130" s="246" customFormat="1" ht="26.25" customHeight="1" thickBot="1" x14ac:dyDescent="0.2">
      <c r="A128" s="874" t="s">
        <v>484</v>
      </c>
      <c r="B128" s="875"/>
      <c r="C128" s="875"/>
      <c r="D128" s="875"/>
      <c r="E128" s="875"/>
      <c r="F128" s="875"/>
      <c r="G128" s="875"/>
      <c r="H128" s="875"/>
      <c r="I128" s="875"/>
      <c r="J128" s="875"/>
      <c r="K128" s="875"/>
      <c r="L128" s="875"/>
      <c r="M128" s="875"/>
      <c r="N128" s="875"/>
      <c r="O128" s="875"/>
      <c r="P128" s="875"/>
      <c r="Q128" s="875"/>
      <c r="R128" s="875"/>
      <c r="S128" s="875"/>
      <c r="T128" s="875"/>
      <c r="U128" s="875"/>
      <c r="V128" s="875"/>
      <c r="W128" s="876" t="s">
        <v>485</v>
      </c>
      <c r="X128" s="876"/>
      <c r="Y128" s="876"/>
      <c r="Z128" s="877"/>
      <c r="AA128" s="878">
        <v>1299264</v>
      </c>
      <c r="AB128" s="879"/>
      <c r="AC128" s="879"/>
      <c r="AD128" s="879"/>
      <c r="AE128" s="880"/>
      <c r="AF128" s="881">
        <v>1360307</v>
      </c>
      <c r="AG128" s="879"/>
      <c r="AH128" s="879"/>
      <c r="AI128" s="879"/>
      <c r="AJ128" s="880"/>
      <c r="AK128" s="881">
        <v>1360641</v>
      </c>
      <c r="AL128" s="879"/>
      <c r="AM128" s="879"/>
      <c r="AN128" s="879"/>
      <c r="AO128" s="880"/>
      <c r="AP128" s="882"/>
      <c r="AQ128" s="883"/>
      <c r="AR128" s="883"/>
      <c r="AS128" s="883"/>
      <c r="AT128" s="884"/>
      <c r="AU128" s="282"/>
      <c r="AV128" s="282"/>
      <c r="AW128" s="282"/>
      <c r="AX128" s="885" t="s">
        <v>486</v>
      </c>
      <c r="AY128" s="886"/>
      <c r="AZ128" s="886"/>
      <c r="BA128" s="886"/>
      <c r="BB128" s="886"/>
      <c r="BC128" s="886"/>
      <c r="BD128" s="886"/>
      <c r="BE128" s="887"/>
      <c r="BF128" s="864" t="s">
        <v>460</v>
      </c>
      <c r="BG128" s="865"/>
      <c r="BH128" s="865"/>
      <c r="BI128" s="865"/>
      <c r="BJ128" s="865"/>
      <c r="BK128" s="865"/>
      <c r="BL128" s="888"/>
      <c r="BM128" s="864">
        <v>11.25</v>
      </c>
      <c r="BN128" s="865"/>
      <c r="BO128" s="865"/>
      <c r="BP128" s="865"/>
      <c r="BQ128" s="865"/>
      <c r="BR128" s="865"/>
      <c r="BS128" s="888"/>
      <c r="BT128" s="864">
        <v>20</v>
      </c>
      <c r="BU128" s="865"/>
      <c r="BV128" s="865"/>
      <c r="BW128" s="865"/>
      <c r="BX128" s="865"/>
      <c r="BY128" s="865"/>
      <c r="BZ128" s="866"/>
      <c r="CA128" s="283"/>
      <c r="CB128" s="283"/>
      <c r="CC128" s="283"/>
      <c r="CD128" s="283"/>
      <c r="CE128" s="283"/>
      <c r="CF128" s="283"/>
      <c r="CG128" s="280"/>
      <c r="CH128" s="280"/>
      <c r="CI128" s="280"/>
      <c r="CJ128" s="281"/>
      <c r="CK128" s="938"/>
      <c r="CL128" s="939"/>
      <c r="CM128" s="939"/>
      <c r="CN128" s="939"/>
      <c r="CO128" s="940"/>
      <c r="CP128" s="867" t="s">
        <v>487</v>
      </c>
      <c r="CQ128" s="806"/>
      <c r="CR128" s="806"/>
      <c r="CS128" s="806"/>
      <c r="CT128" s="806"/>
      <c r="CU128" s="806"/>
      <c r="CV128" s="806"/>
      <c r="CW128" s="806"/>
      <c r="CX128" s="806"/>
      <c r="CY128" s="806"/>
      <c r="CZ128" s="806"/>
      <c r="DA128" s="806"/>
      <c r="DB128" s="806"/>
      <c r="DC128" s="806"/>
      <c r="DD128" s="806"/>
      <c r="DE128" s="806"/>
      <c r="DF128" s="807"/>
      <c r="DG128" s="868">
        <v>9863</v>
      </c>
      <c r="DH128" s="869"/>
      <c r="DI128" s="869"/>
      <c r="DJ128" s="869"/>
      <c r="DK128" s="869"/>
      <c r="DL128" s="869">
        <v>5510</v>
      </c>
      <c r="DM128" s="869"/>
      <c r="DN128" s="869"/>
      <c r="DO128" s="869"/>
      <c r="DP128" s="869"/>
      <c r="DQ128" s="869">
        <v>2841</v>
      </c>
      <c r="DR128" s="869"/>
      <c r="DS128" s="869"/>
      <c r="DT128" s="869"/>
      <c r="DU128" s="869"/>
      <c r="DV128" s="870">
        <v>0</v>
      </c>
      <c r="DW128" s="870"/>
      <c r="DX128" s="870"/>
      <c r="DY128" s="870"/>
      <c r="DZ128" s="871"/>
    </row>
    <row r="129" spans="1:131" s="246" customFormat="1" ht="26.25" customHeight="1" x14ac:dyDescent="0.15">
      <c r="A129" s="852" t="s">
        <v>107</v>
      </c>
      <c r="B129" s="853"/>
      <c r="C129" s="853"/>
      <c r="D129" s="853"/>
      <c r="E129" s="853"/>
      <c r="F129" s="853"/>
      <c r="G129" s="853"/>
      <c r="H129" s="853"/>
      <c r="I129" s="853"/>
      <c r="J129" s="853"/>
      <c r="K129" s="853"/>
      <c r="L129" s="853"/>
      <c r="M129" s="853"/>
      <c r="N129" s="853"/>
      <c r="O129" s="853"/>
      <c r="P129" s="853"/>
      <c r="Q129" s="853"/>
      <c r="R129" s="853"/>
      <c r="S129" s="853"/>
      <c r="T129" s="853"/>
      <c r="U129" s="853"/>
      <c r="V129" s="853"/>
      <c r="W129" s="854" t="s">
        <v>488</v>
      </c>
      <c r="X129" s="855"/>
      <c r="Y129" s="855"/>
      <c r="Z129" s="856"/>
      <c r="AA129" s="857">
        <v>66756658</v>
      </c>
      <c r="AB129" s="858"/>
      <c r="AC129" s="858"/>
      <c r="AD129" s="858"/>
      <c r="AE129" s="859"/>
      <c r="AF129" s="860">
        <v>68346444</v>
      </c>
      <c r="AG129" s="858"/>
      <c r="AH129" s="858"/>
      <c r="AI129" s="858"/>
      <c r="AJ129" s="859"/>
      <c r="AK129" s="860">
        <v>68779285</v>
      </c>
      <c r="AL129" s="858"/>
      <c r="AM129" s="858"/>
      <c r="AN129" s="858"/>
      <c r="AO129" s="859"/>
      <c r="AP129" s="861"/>
      <c r="AQ129" s="862"/>
      <c r="AR129" s="862"/>
      <c r="AS129" s="862"/>
      <c r="AT129" s="863"/>
      <c r="AU129" s="284"/>
      <c r="AV129" s="284"/>
      <c r="AW129" s="284"/>
      <c r="AX129" s="827" t="s">
        <v>489</v>
      </c>
      <c r="AY129" s="828"/>
      <c r="AZ129" s="828"/>
      <c r="BA129" s="828"/>
      <c r="BB129" s="828"/>
      <c r="BC129" s="828"/>
      <c r="BD129" s="828"/>
      <c r="BE129" s="829"/>
      <c r="BF129" s="847" t="s">
        <v>408</v>
      </c>
      <c r="BG129" s="848"/>
      <c r="BH129" s="848"/>
      <c r="BI129" s="848"/>
      <c r="BJ129" s="848"/>
      <c r="BK129" s="848"/>
      <c r="BL129" s="849"/>
      <c r="BM129" s="847">
        <v>16.25</v>
      </c>
      <c r="BN129" s="848"/>
      <c r="BO129" s="848"/>
      <c r="BP129" s="848"/>
      <c r="BQ129" s="848"/>
      <c r="BR129" s="848"/>
      <c r="BS129" s="849"/>
      <c r="BT129" s="847">
        <v>30</v>
      </c>
      <c r="BU129" s="850"/>
      <c r="BV129" s="850"/>
      <c r="BW129" s="850"/>
      <c r="BX129" s="850"/>
      <c r="BY129" s="850"/>
      <c r="BZ129" s="851"/>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852" t="s">
        <v>490</v>
      </c>
      <c r="B130" s="853"/>
      <c r="C130" s="853"/>
      <c r="D130" s="853"/>
      <c r="E130" s="853"/>
      <c r="F130" s="853"/>
      <c r="G130" s="853"/>
      <c r="H130" s="853"/>
      <c r="I130" s="853"/>
      <c r="J130" s="853"/>
      <c r="K130" s="853"/>
      <c r="L130" s="853"/>
      <c r="M130" s="853"/>
      <c r="N130" s="853"/>
      <c r="O130" s="853"/>
      <c r="P130" s="853"/>
      <c r="Q130" s="853"/>
      <c r="R130" s="853"/>
      <c r="S130" s="853"/>
      <c r="T130" s="853"/>
      <c r="U130" s="853"/>
      <c r="V130" s="853"/>
      <c r="W130" s="854" t="s">
        <v>491</v>
      </c>
      <c r="X130" s="855"/>
      <c r="Y130" s="855"/>
      <c r="Z130" s="856"/>
      <c r="AA130" s="857">
        <v>6153037</v>
      </c>
      <c r="AB130" s="858"/>
      <c r="AC130" s="858"/>
      <c r="AD130" s="858"/>
      <c r="AE130" s="859"/>
      <c r="AF130" s="860">
        <v>6351815</v>
      </c>
      <c r="AG130" s="858"/>
      <c r="AH130" s="858"/>
      <c r="AI130" s="858"/>
      <c r="AJ130" s="859"/>
      <c r="AK130" s="860">
        <v>6399214</v>
      </c>
      <c r="AL130" s="858"/>
      <c r="AM130" s="858"/>
      <c r="AN130" s="858"/>
      <c r="AO130" s="859"/>
      <c r="AP130" s="861"/>
      <c r="AQ130" s="862"/>
      <c r="AR130" s="862"/>
      <c r="AS130" s="862"/>
      <c r="AT130" s="863"/>
      <c r="AU130" s="284"/>
      <c r="AV130" s="284"/>
      <c r="AW130" s="284"/>
      <c r="AX130" s="827" t="s">
        <v>492</v>
      </c>
      <c r="AY130" s="828"/>
      <c r="AZ130" s="828"/>
      <c r="BA130" s="828"/>
      <c r="BB130" s="828"/>
      <c r="BC130" s="828"/>
      <c r="BD130" s="828"/>
      <c r="BE130" s="829"/>
      <c r="BF130" s="830">
        <v>11.5</v>
      </c>
      <c r="BG130" s="831"/>
      <c r="BH130" s="831"/>
      <c r="BI130" s="831"/>
      <c r="BJ130" s="831"/>
      <c r="BK130" s="831"/>
      <c r="BL130" s="832"/>
      <c r="BM130" s="830">
        <v>25</v>
      </c>
      <c r="BN130" s="831"/>
      <c r="BO130" s="831"/>
      <c r="BP130" s="831"/>
      <c r="BQ130" s="831"/>
      <c r="BR130" s="831"/>
      <c r="BS130" s="832"/>
      <c r="BT130" s="830">
        <v>35</v>
      </c>
      <c r="BU130" s="833"/>
      <c r="BV130" s="833"/>
      <c r="BW130" s="833"/>
      <c r="BX130" s="833"/>
      <c r="BY130" s="833"/>
      <c r="BZ130" s="834"/>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835"/>
      <c r="B131" s="836"/>
      <c r="C131" s="836"/>
      <c r="D131" s="836"/>
      <c r="E131" s="836"/>
      <c r="F131" s="836"/>
      <c r="G131" s="836"/>
      <c r="H131" s="836"/>
      <c r="I131" s="836"/>
      <c r="J131" s="836"/>
      <c r="K131" s="836"/>
      <c r="L131" s="836"/>
      <c r="M131" s="836"/>
      <c r="N131" s="836"/>
      <c r="O131" s="836"/>
      <c r="P131" s="836"/>
      <c r="Q131" s="836"/>
      <c r="R131" s="836"/>
      <c r="S131" s="836"/>
      <c r="T131" s="836"/>
      <c r="U131" s="836"/>
      <c r="V131" s="836"/>
      <c r="W131" s="837" t="s">
        <v>493</v>
      </c>
      <c r="X131" s="838"/>
      <c r="Y131" s="838"/>
      <c r="Z131" s="839"/>
      <c r="AA131" s="840">
        <v>60603621</v>
      </c>
      <c r="AB131" s="841"/>
      <c r="AC131" s="841"/>
      <c r="AD131" s="841"/>
      <c r="AE131" s="842"/>
      <c r="AF131" s="843">
        <v>61994629</v>
      </c>
      <c r="AG131" s="841"/>
      <c r="AH131" s="841"/>
      <c r="AI131" s="841"/>
      <c r="AJ131" s="842"/>
      <c r="AK131" s="843">
        <v>62380071</v>
      </c>
      <c r="AL131" s="841"/>
      <c r="AM131" s="841"/>
      <c r="AN131" s="841"/>
      <c r="AO131" s="842"/>
      <c r="AP131" s="844"/>
      <c r="AQ131" s="845"/>
      <c r="AR131" s="845"/>
      <c r="AS131" s="845"/>
      <c r="AT131" s="846"/>
      <c r="AU131" s="284"/>
      <c r="AV131" s="284"/>
      <c r="AW131" s="284"/>
      <c r="AX131" s="805" t="s">
        <v>494</v>
      </c>
      <c r="AY131" s="806"/>
      <c r="AZ131" s="806"/>
      <c r="BA131" s="806"/>
      <c r="BB131" s="806"/>
      <c r="BC131" s="806"/>
      <c r="BD131" s="806"/>
      <c r="BE131" s="807"/>
      <c r="BF131" s="808">
        <v>74.2</v>
      </c>
      <c r="BG131" s="809"/>
      <c r="BH131" s="809"/>
      <c r="BI131" s="809"/>
      <c r="BJ131" s="809"/>
      <c r="BK131" s="809"/>
      <c r="BL131" s="810"/>
      <c r="BM131" s="808">
        <v>350</v>
      </c>
      <c r="BN131" s="809"/>
      <c r="BO131" s="809"/>
      <c r="BP131" s="809"/>
      <c r="BQ131" s="809"/>
      <c r="BR131" s="809"/>
      <c r="BS131" s="810"/>
      <c r="BT131" s="811"/>
      <c r="BU131" s="812"/>
      <c r="BV131" s="812"/>
      <c r="BW131" s="812"/>
      <c r="BX131" s="812"/>
      <c r="BY131" s="812"/>
      <c r="BZ131" s="813"/>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814" t="s">
        <v>495</v>
      </c>
      <c r="B132" s="815"/>
      <c r="C132" s="815"/>
      <c r="D132" s="815"/>
      <c r="E132" s="815"/>
      <c r="F132" s="815"/>
      <c r="G132" s="815"/>
      <c r="H132" s="815"/>
      <c r="I132" s="815"/>
      <c r="J132" s="815"/>
      <c r="K132" s="815"/>
      <c r="L132" s="815"/>
      <c r="M132" s="815"/>
      <c r="N132" s="815"/>
      <c r="O132" s="815"/>
      <c r="P132" s="815"/>
      <c r="Q132" s="815"/>
      <c r="R132" s="815"/>
      <c r="S132" s="815"/>
      <c r="T132" s="815"/>
      <c r="U132" s="815"/>
      <c r="V132" s="818" t="s">
        <v>496</v>
      </c>
      <c r="W132" s="818"/>
      <c r="X132" s="818"/>
      <c r="Y132" s="818"/>
      <c r="Z132" s="819"/>
      <c r="AA132" s="820">
        <v>12.429402530000001</v>
      </c>
      <c r="AB132" s="821"/>
      <c r="AC132" s="821"/>
      <c r="AD132" s="821"/>
      <c r="AE132" s="822"/>
      <c r="AF132" s="823">
        <v>11.32454716</v>
      </c>
      <c r="AG132" s="821"/>
      <c r="AH132" s="821"/>
      <c r="AI132" s="821"/>
      <c r="AJ132" s="822"/>
      <c r="AK132" s="823">
        <v>10.77182968</v>
      </c>
      <c r="AL132" s="821"/>
      <c r="AM132" s="821"/>
      <c r="AN132" s="821"/>
      <c r="AO132" s="822"/>
      <c r="AP132" s="824"/>
      <c r="AQ132" s="825"/>
      <c r="AR132" s="825"/>
      <c r="AS132" s="825"/>
      <c r="AT132" s="826"/>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816"/>
      <c r="B133" s="817"/>
      <c r="C133" s="817"/>
      <c r="D133" s="817"/>
      <c r="E133" s="817"/>
      <c r="F133" s="817"/>
      <c r="G133" s="817"/>
      <c r="H133" s="817"/>
      <c r="I133" s="817"/>
      <c r="J133" s="817"/>
      <c r="K133" s="817"/>
      <c r="L133" s="817"/>
      <c r="M133" s="817"/>
      <c r="N133" s="817"/>
      <c r="O133" s="817"/>
      <c r="P133" s="817"/>
      <c r="Q133" s="817"/>
      <c r="R133" s="817"/>
      <c r="S133" s="817"/>
      <c r="T133" s="817"/>
      <c r="U133" s="817"/>
      <c r="V133" s="797" t="s">
        <v>497</v>
      </c>
      <c r="W133" s="797"/>
      <c r="X133" s="797"/>
      <c r="Y133" s="797"/>
      <c r="Z133" s="798"/>
      <c r="AA133" s="799">
        <v>12.8</v>
      </c>
      <c r="AB133" s="800"/>
      <c r="AC133" s="800"/>
      <c r="AD133" s="800"/>
      <c r="AE133" s="801"/>
      <c r="AF133" s="799">
        <v>12.2</v>
      </c>
      <c r="AG133" s="800"/>
      <c r="AH133" s="800"/>
      <c r="AI133" s="800"/>
      <c r="AJ133" s="801"/>
      <c r="AK133" s="799">
        <v>11.5</v>
      </c>
      <c r="AL133" s="800"/>
      <c r="AM133" s="800"/>
      <c r="AN133" s="800"/>
      <c r="AO133" s="801"/>
      <c r="AP133" s="802"/>
      <c r="AQ133" s="803"/>
      <c r="AR133" s="803"/>
      <c r="AS133" s="803"/>
      <c r="AT133" s="804"/>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K/H6eFLJhoNrM6j2GHETOs5zMt7CiFouf8h4PZzYRE4w/tGLYN/x2uFP/+O1XMI/ZUB7LM7YiIazxtoRTgr+KQ==" saltValue="fb0Kskusre+R4b29yQqFD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10"/>
  <sheetViews>
    <sheetView showGridLines="0" view="pageBreakPreview" topLeftCell="A7" zoomScaleNormal="85" zoomScaleSheetLayoutView="100" workbookViewId="0">
      <selection activeCell="A7" sqref="A7"/>
    </sheetView>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498</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9IJB2Ch17S1chdi6O/JKtaaBLUnJ03krbdcjfpUoeUK2R2hpjmPZsEJOLmsiseNro/0JrLtrdGkOjQE+DUV2KQ==" saltValue="tUcQ2ixOY5grduhhdEFM/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w0CkhgtBaF43UDqeyQkhPwSaHYLNSrVFb7/xqlxYIzLAZNNabJVFqfqiao3hBo4CjDruZQjQhEziq+Zsm7VdBQ==" saltValue="zyjdHIKZz1bWTXc6PeHr+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499</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500</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2" t="s">
        <v>501</v>
      </c>
      <c r="AP7" s="303"/>
      <c r="AQ7" s="304" t="s">
        <v>502</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3"/>
      <c r="AP8" s="309" t="s">
        <v>503</v>
      </c>
      <c r="AQ8" s="310" t="s">
        <v>504</v>
      </c>
      <c r="AR8" s="311" t="s">
        <v>505</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26" t="s">
        <v>506</v>
      </c>
      <c r="AL9" s="1227"/>
      <c r="AM9" s="1227"/>
      <c r="AN9" s="1228"/>
      <c r="AO9" s="312">
        <v>18258386</v>
      </c>
      <c r="AP9" s="312">
        <v>56593</v>
      </c>
      <c r="AQ9" s="313">
        <v>57923</v>
      </c>
      <c r="AR9" s="314">
        <v>-2.2999999999999998</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26" t="s">
        <v>507</v>
      </c>
      <c r="AL10" s="1227"/>
      <c r="AM10" s="1227"/>
      <c r="AN10" s="1228"/>
      <c r="AO10" s="315">
        <v>825300</v>
      </c>
      <c r="AP10" s="315">
        <v>2558</v>
      </c>
      <c r="AQ10" s="316">
        <v>2689</v>
      </c>
      <c r="AR10" s="317">
        <v>-4.9000000000000004</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26" t="s">
        <v>508</v>
      </c>
      <c r="AL11" s="1227"/>
      <c r="AM11" s="1227"/>
      <c r="AN11" s="1228"/>
      <c r="AO11" s="315">
        <v>272088</v>
      </c>
      <c r="AP11" s="315">
        <v>843</v>
      </c>
      <c r="AQ11" s="316">
        <v>1561</v>
      </c>
      <c r="AR11" s="317">
        <v>-46</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26" t="s">
        <v>509</v>
      </c>
      <c r="AL12" s="1227"/>
      <c r="AM12" s="1227"/>
      <c r="AN12" s="1228"/>
      <c r="AO12" s="315">
        <v>218876</v>
      </c>
      <c r="AP12" s="315">
        <v>678</v>
      </c>
      <c r="AQ12" s="316">
        <v>539</v>
      </c>
      <c r="AR12" s="317">
        <v>25.8</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26" t="s">
        <v>510</v>
      </c>
      <c r="AL13" s="1227"/>
      <c r="AM13" s="1227"/>
      <c r="AN13" s="1228"/>
      <c r="AO13" s="315" t="s">
        <v>511</v>
      </c>
      <c r="AP13" s="315" t="s">
        <v>511</v>
      </c>
      <c r="AQ13" s="316">
        <v>13</v>
      </c>
      <c r="AR13" s="317" t="s">
        <v>511</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26" t="s">
        <v>512</v>
      </c>
      <c r="AL14" s="1227"/>
      <c r="AM14" s="1227"/>
      <c r="AN14" s="1228"/>
      <c r="AO14" s="315">
        <v>947221</v>
      </c>
      <c r="AP14" s="315">
        <v>2936</v>
      </c>
      <c r="AQ14" s="316">
        <v>1886</v>
      </c>
      <c r="AR14" s="317">
        <v>55.7</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26" t="s">
        <v>513</v>
      </c>
      <c r="AL15" s="1227"/>
      <c r="AM15" s="1227"/>
      <c r="AN15" s="1228"/>
      <c r="AO15" s="315">
        <v>31880</v>
      </c>
      <c r="AP15" s="315">
        <v>99</v>
      </c>
      <c r="AQ15" s="316">
        <v>1251</v>
      </c>
      <c r="AR15" s="317">
        <v>-92.1</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29" t="s">
        <v>514</v>
      </c>
      <c r="AL16" s="1230"/>
      <c r="AM16" s="1230"/>
      <c r="AN16" s="1231"/>
      <c r="AO16" s="315">
        <v>-1394450</v>
      </c>
      <c r="AP16" s="315">
        <v>-4322</v>
      </c>
      <c r="AQ16" s="316">
        <v>-4255</v>
      </c>
      <c r="AR16" s="317">
        <v>1.6</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29" t="s">
        <v>186</v>
      </c>
      <c r="AL17" s="1230"/>
      <c r="AM17" s="1230"/>
      <c r="AN17" s="1231"/>
      <c r="AO17" s="315">
        <v>19159301</v>
      </c>
      <c r="AP17" s="315">
        <v>59386</v>
      </c>
      <c r="AQ17" s="316">
        <v>61607</v>
      </c>
      <c r="AR17" s="317">
        <v>-3.6</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515</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516</v>
      </c>
      <c r="AP20" s="323" t="s">
        <v>517</v>
      </c>
      <c r="AQ20" s="324" t="s">
        <v>518</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23" t="s">
        <v>519</v>
      </c>
      <c r="AL21" s="1224"/>
      <c r="AM21" s="1224"/>
      <c r="AN21" s="1225"/>
      <c r="AO21" s="327">
        <v>6.43</v>
      </c>
      <c r="AP21" s="328">
        <v>6.25</v>
      </c>
      <c r="AQ21" s="329">
        <v>0.18</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23" t="s">
        <v>520</v>
      </c>
      <c r="AL22" s="1224"/>
      <c r="AM22" s="1224"/>
      <c r="AN22" s="1225"/>
      <c r="AO22" s="332">
        <v>97.5</v>
      </c>
      <c r="AP22" s="333">
        <v>100</v>
      </c>
      <c r="AQ22" s="334">
        <v>-2.5</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521</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522</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523</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2" t="s">
        <v>501</v>
      </c>
      <c r="AP30" s="303"/>
      <c r="AQ30" s="304" t="s">
        <v>502</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3"/>
      <c r="AP31" s="309" t="s">
        <v>503</v>
      </c>
      <c r="AQ31" s="310" t="s">
        <v>504</v>
      </c>
      <c r="AR31" s="311" t="s">
        <v>505</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14" t="s">
        <v>524</v>
      </c>
      <c r="AL32" s="1215"/>
      <c r="AM32" s="1215"/>
      <c r="AN32" s="1216"/>
      <c r="AO32" s="342">
        <v>12636181</v>
      </c>
      <c r="AP32" s="342">
        <v>39167</v>
      </c>
      <c r="AQ32" s="343">
        <v>37305</v>
      </c>
      <c r="AR32" s="344">
        <v>5</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14" t="s">
        <v>525</v>
      </c>
      <c r="AL33" s="1215"/>
      <c r="AM33" s="1215"/>
      <c r="AN33" s="1216"/>
      <c r="AO33" s="342" t="s">
        <v>511</v>
      </c>
      <c r="AP33" s="342" t="s">
        <v>511</v>
      </c>
      <c r="AQ33" s="343">
        <v>4</v>
      </c>
      <c r="AR33" s="344" t="s">
        <v>511</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14" t="s">
        <v>526</v>
      </c>
      <c r="AL34" s="1215"/>
      <c r="AM34" s="1215"/>
      <c r="AN34" s="1216"/>
      <c r="AO34" s="342" t="s">
        <v>511</v>
      </c>
      <c r="AP34" s="342" t="s">
        <v>511</v>
      </c>
      <c r="AQ34" s="343">
        <v>89</v>
      </c>
      <c r="AR34" s="344" t="s">
        <v>511</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14" t="s">
        <v>527</v>
      </c>
      <c r="AL35" s="1215"/>
      <c r="AM35" s="1215"/>
      <c r="AN35" s="1216"/>
      <c r="AO35" s="342">
        <v>729684</v>
      </c>
      <c r="AP35" s="342">
        <v>2262</v>
      </c>
      <c r="AQ35" s="343">
        <v>9317</v>
      </c>
      <c r="AR35" s="344">
        <v>-75.7</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14" t="s">
        <v>528</v>
      </c>
      <c r="AL36" s="1215"/>
      <c r="AM36" s="1215"/>
      <c r="AN36" s="1216"/>
      <c r="AO36" s="342">
        <v>850239</v>
      </c>
      <c r="AP36" s="342">
        <v>2635</v>
      </c>
      <c r="AQ36" s="343">
        <v>337</v>
      </c>
      <c r="AR36" s="344">
        <v>681.9</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14" t="s">
        <v>529</v>
      </c>
      <c r="AL37" s="1215"/>
      <c r="AM37" s="1215"/>
      <c r="AN37" s="1216"/>
      <c r="AO37" s="342">
        <v>263019</v>
      </c>
      <c r="AP37" s="342">
        <v>815</v>
      </c>
      <c r="AQ37" s="343">
        <v>969</v>
      </c>
      <c r="AR37" s="344">
        <v>-15.9</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17" t="s">
        <v>530</v>
      </c>
      <c r="AL38" s="1218"/>
      <c r="AM38" s="1218"/>
      <c r="AN38" s="1219"/>
      <c r="AO38" s="345">
        <v>207</v>
      </c>
      <c r="AP38" s="345">
        <v>1</v>
      </c>
      <c r="AQ38" s="346">
        <v>1</v>
      </c>
      <c r="AR38" s="334">
        <v>0</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17" t="s">
        <v>531</v>
      </c>
      <c r="AL39" s="1218"/>
      <c r="AM39" s="1218"/>
      <c r="AN39" s="1219"/>
      <c r="AO39" s="342">
        <v>-1360641</v>
      </c>
      <c r="AP39" s="342">
        <v>-4217</v>
      </c>
      <c r="AQ39" s="343">
        <v>-8362</v>
      </c>
      <c r="AR39" s="344">
        <v>-49.6</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14" t="s">
        <v>532</v>
      </c>
      <c r="AL40" s="1215"/>
      <c r="AM40" s="1215"/>
      <c r="AN40" s="1216"/>
      <c r="AO40" s="342">
        <v>-6399214</v>
      </c>
      <c r="AP40" s="342">
        <v>-19835</v>
      </c>
      <c r="AQ40" s="343">
        <v>-29125</v>
      </c>
      <c r="AR40" s="344">
        <v>-31.9</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0" t="s">
        <v>295</v>
      </c>
      <c r="AL41" s="1221"/>
      <c r="AM41" s="1221"/>
      <c r="AN41" s="1222"/>
      <c r="AO41" s="342">
        <v>6719475</v>
      </c>
      <c r="AP41" s="342">
        <v>20828</v>
      </c>
      <c r="AQ41" s="343">
        <v>10534</v>
      </c>
      <c r="AR41" s="344">
        <v>97.7</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533</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534</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535</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07" t="s">
        <v>501</v>
      </c>
      <c r="AN49" s="1209" t="s">
        <v>536</v>
      </c>
      <c r="AO49" s="1210"/>
      <c r="AP49" s="1210"/>
      <c r="AQ49" s="1210"/>
      <c r="AR49" s="1211"/>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08"/>
      <c r="AN50" s="358" t="s">
        <v>537</v>
      </c>
      <c r="AO50" s="359" t="s">
        <v>538</v>
      </c>
      <c r="AP50" s="360" t="s">
        <v>539</v>
      </c>
      <c r="AQ50" s="361" t="s">
        <v>540</v>
      </c>
      <c r="AR50" s="362" t="s">
        <v>541</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542</v>
      </c>
      <c r="AL51" s="355"/>
      <c r="AM51" s="363">
        <v>19081474</v>
      </c>
      <c r="AN51" s="364">
        <v>59042</v>
      </c>
      <c r="AO51" s="365">
        <v>33</v>
      </c>
      <c r="AP51" s="366">
        <v>51613</v>
      </c>
      <c r="AQ51" s="367">
        <v>8.3000000000000007</v>
      </c>
      <c r="AR51" s="368">
        <v>24.7</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543</v>
      </c>
      <c r="AM52" s="371">
        <v>2027043</v>
      </c>
      <c r="AN52" s="372">
        <v>6272</v>
      </c>
      <c r="AO52" s="373">
        <v>4.3</v>
      </c>
      <c r="AP52" s="374">
        <v>25872</v>
      </c>
      <c r="AQ52" s="375">
        <v>10.8</v>
      </c>
      <c r="AR52" s="376">
        <v>-6.5</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544</v>
      </c>
      <c r="AL53" s="355"/>
      <c r="AM53" s="363">
        <v>22629074</v>
      </c>
      <c r="AN53" s="364">
        <v>69806</v>
      </c>
      <c r="AO53" s="365">
        <v>18.2</v>
      </c>
      <c r="AP53" s="366">
        <v>50880</v>
      </c>
      <c r="AQ53" s="367">
        <v>-1.4</v>
      </c>
      <c r="AR53" s="368">
        <v>19.600000000000001</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543</v>
      </c>
      <c r="AM54" s="371">
        <v>4282155</v>
      </c>
      <c r="AN54" s="372">
        <v>13210</v>
      </c>
      <c r="AO54" s="373">
        <v>110.6</v>
      </c>
      <c r="AP54" s="374">
        <v>27819</v>
      </c>
      <c r="AQ54" s="375">
        <v>7.5</v>
      </c>
      <c r="AR54" s="376">
        <v>103.1</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545</v>
      </c>
      <c r="AL55" s="355"/>
      <c r="AM55" s="363">
        <v>23668787</v>
      </c>
      <c r="AN55" s="364">
        <v>73016</v>
      </c>
      <c r="AO55" s="365">
        <v>4.5999999999999996</v>
      </c>
      <c r="AP55" s="366">
        <v>46395</v>
      </c>
      <c r="AQ55" s="367">
        <v>-8.8000000000000007</v>
      </c>
      <c r="AR55" s="368">
        <v>13.4</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543</v>
      </c>
      <c r="AM56" s="371">
        <v>1815110</v>
      </c>
      <c r="AN56" s="372">
        <v>5599</v>
      </c>
      <c r="AO56" s="373">
        <v>-57.6</v>
      </c>
      <c r="AP56" s="374">
        <v>26304</v>
      </c>
      <c r="AQ56" s="375">
        <v>-5.4</v>
      </c>
      <c r="AR56" s="376">
        <v>-52.2</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546</v>
      </c>
      <c r="AL57" s="355"/>
      <c r="AM57" s="363">
        <v>21632832</v>
      </c>
      <c r="AN57" s="364">
        <v>66915</v>
      </c>
      <c r="AO57" s="365">
        <v>-8.4</v>
      </c>
      <c r="AP57" s="366">
        <v>48088</v>
      </c>
      <c r="AQ57" s="367">
        <v>3.6</v>
      </c>
      <c r="AR57" s="368">
        <v>-12</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543</v>
      </c>
      <c r="AM58" s="371">
        <v>2246830</v>
      </c>
      <c r="AN58" s="372">
        <v>6950</v>
      </c>
      <c r="AO58" s="373">
        <v>24.1</v>
      </c>
      <c r="AP58" s="374">
        <v>25183</v>
      </c>
      <c r="AQ58" s="375">
        <v>-4.3</v>
      </c>
      <c r="AR58" s="376">
        <v>28.4</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547</v>
      </c>
      <c r="AL59" s="355"/>
      <c r="AM59" s="363">
        <v>17642587</v>
      </c>
      <c r="AN59" s="364">
        <v>54685</v>
      </c>
      <c r="AO59" s="365">
        <v>-18.3</v>
      </c>
      <c r="AP59" s="366">
        <v>46457</v>
      </c>
      <c r="AQ59" s="367">
        <v>-3.4</v>
      </c>
      <c r="AR59" s="368">
        <v>-14.9</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543</v>
      </c>
      <c r="AM60" s="371">
        <v>4018916</v>
      </c>
      <c r="AN60" s="372">
        <v>12457</v>
      </c>
      <c r="AO60" s="373">
        <v>79.2</v>
      </c>
      <c r="AP60" s="374">
        <v>24020</v>
      </c>
      <c r="AQ60" s="375">
        <v>-4.5999999999999996</v>
      </c>
      <c r="AR60" s="376">
        <v>83.8</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548</v>
      </c>
      <c r="AL61" s="377"/>
      <c r="AM61" s="378">
        <v>20930951</v>
      </c>
      <c r="AN61" s="379">
        <v>64693</v>
      </c>
      <c r="AO61" s="380">
        <v>5.8</v>
      </c>
      <c r="AP61" s="381">
        <v>48687</v>
      </c>
      <c r="AQ61" s="382">
        <v>-0.3</v>
      </c>
      <c r="AR61" s="368">
        <v>6.1</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543</v>
      </c>
      <c r="AM62" s="371">
        <v>2878011</v>
      </c>
      <c r="AN62" s="372">
        <v>8898</v>
      </c>
      <c r="AO62" s="373">
        <v>32.1</v>
      </c>
      <c r="AP62" s="374">
        <v>25840</v>
      </c>
      <c r="AQ62" s="375">
        <v>0.8</v>
      </c>
      <c r="AR62" s="376">
        <v>31.3</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HnJGgtt9TcolhrIuYL+5VqzMyxly170xQF2Gu5YBm9coQr4B94dYgvEZMInvbr/iebn4+fFL9+lk8YsoGP5m+Q==" saltValue="W7XmmQGnrHRC27PjLhEHW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32"/>
  <sheetViews>
    <sheetView showGridLines="0" zoomScale="90" zoomScaleNormal="90"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550</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CVE2Rt/exBF1jy+EyAG96sed4KCEUNB6mVWUWzwmVIShdUoOaqy6pgnn7ygSh3bUHNYX6mSkoPL19PXJX2NZ/w==" saltValue="I6JifF4QRD6lxX7iLMiIn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32"/>
  <sheetViews>
    <sheetView showGridLines="0" topLeftCell="B1" zoomScale="70" zoomScaleNormal="70"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551</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rw7wRF3bEn532yNOBpG3t6JcYg7wOrYZKmagn8j0UE9O+N8HuF9Wpt0ynsXo2EBx5m1nAot3kDW5kxGaKZ2Xig==" saltValue="Y+x0p8TAdkJdUszKTdv25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3"/>
  <sheetViews>
    <sheetView showGridLines="0" zoomScale="60" zoomScaleNormal="60" zoomScaleSheetLayoutView="100" workbookViewId="0">
      <selection sqref="A1:A1048576"/>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552</v>
      </c>
      <c r="G46" s="8" t="s">
        <v>553</v>
      </c>
      <c r="H46" s="8" t="s">
        <v>554</v>
      </c>
      <c r="I46" s="8" t="s">
        <v>555</v>
      </c>
      <c r="J46" s="9" t="s">
        <v>556</v>
      </c>
    </row>
    <row r="47" spans="2:10" ht="57.75" customHeight="1" x14ac:dyDescent="0.15">
      <c r="B47" s="10"/>
      <c r="C47" s="1232" t="s">
        <v>3</v>
      </c>
      <c r="D47" s="1232"/>
      <c r="E47" s="1233"/>
      <c r="F47" s="11">
        <v>8.8800000000000008</v>
      </c>
      <c r="G47" s="12">
        <v>11.1</v>
      </c>
      <c r="H47" s="12">
        <v>11.04</v>
      </c>
      <c r="I47" s="12">
        <v>9.27</v>
      </c>
      <c r="J47" s="13">
        <v>7.88</v>
      </c>
    </row>
    <row r="48" spans="2:10" ht="57.75" customHeight="1" x14ac:dyDescent="0.15">
      <c r="B48" s="14"/>
      <c r="C48" s="1234" t="s">
        <v>4</v>
      </c>
      <c r="D48" s="1234"/>
      <c r="E48" s="1235"/>
      <c r="F48" s="15">
        <v>4.2</v>
      </c>
      <c r="G48" s="16">
        <v>4.3099999999999996</v>
      </c>
      <c r="H48" s="16">
        <v>4.08</v>
      </c>
      <c r="I48" s="16">
        <v>6.34</v>
      </c>
      <c r="J48" s="17">
        <v>6.49</v>
      </c>
    </row>
    <row r="49" spans="2:10" ht="57.75" customHeight="1" thickBot="1" x14ac:dyDescent="0.2">
      <c r="B49" s="18"/>
      <c r="C49" s="1236" t="s">
        <v>5</v>
      </c>
      <c r="D49" s="1236"/>
      <c r="E49" s="1237"/>
      <c r="F49" s="19" t="s">
        <v>557</v>
      </c>
      <c r="G49" s="20">
        <v>2.2400000000000002</v>
      </c>
      <c r="H49" s="20" t="s">
        <v>558</v>
      </c>
      <c r="I49" s="20">
        <v>0.83</v>
      </c>
      <c r="J49" s="21" t="s">
        <v>559</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kfFD9wc0Qugx8g9y5MExnDZaIiptmtJfcmmm2njDAIq5dGj3MpascU7eXjf0Q8u9bQK9PKuy053HSkvWM1SjVg==" saltValue="MdokiXvZmu1i7cI07zWuy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2020-09-04T01:34:46Z</cp:lastPrinted>
  <dcterms:created xsi:type="dcterms:W3CDTF">2020-02-10T06:36:12Z</dcterms:created>
  <dcterms:modified xsi:type="dcterms:W3CDTF">2020-09-11T08:02:14Z</dcterms:modified>
  <cp:category/>
</cp:coreProperties>
</file>